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gpac\sdpac\bazda\Dispositifs\2023-2027_PSN\MAEC-Bio\CdC pour PSN V3\Appendice D PSN V3 propre\"/>
    </mc:Choice>
  </mc:AlternateContent>
  <bookViews>
    <workbookView xWindow="0" yWindow="0" windowWidth="20490" windowHeight="7620"/>
  </bookViews>
  <sheets>
    <sheet name="MAEC Sol SD" sheetId="6" r:id="rId1"/>
    <sheet name="MAEC Herbivores" sheetId="8" r:id="rId2"/>
    <sheet name="MAEC Monogastriques" sheetId="7" r:id="rId3"/>
  </sheets>
  <definedNames>
    <definedName name="_xlnm.Print_Area" localSheetId="1">'MAEC Herbivores'!$A$1:$J$57</definedName>
    <definedName name="_xlnm.Print_Area" localSheetId="2">'MAEC Monogastriques'!$A$1:$E$16</definedName>
    <definedName name="_xlnm.Print_Area" localSheetId="0">'MAEC Sol SD'!$A$1:$F$54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4" i="6" l="1"/>
  <c r="E24" i="6"/>
  <c r="F22" i="6"/>
  <c r="E22" i="6"/>
  <c r="E15" i="7"/>
  <c r="E13" i="7"/>
  <c r="I10" i="8" l="1"/>
  <c r="I21" i="8" s="1"/>
  <c r="I23" i="8" s="1"/>
  <c r="H10" i="8"/>
  <c r="G10" i="8"/>
  <c r="G21" i="8" s="1"/>
  <c r="G23" i="8" s="1"/>
  <c r="H21" i="8" l="1"/>
  <c r="H23" i="8" s="1"/>
  <c r="C50" i="6" l="1"/>
  <c r="C51" i="6" s="1"/>
  <c r="B50" i="6"/>
  <c r="B51" i="6" s="1"/>
  <c r="B52" i="6" s="1"/>
  <c r="B53" i="6" s="1"/>
  <c r="C42" i="6"/>
  <c r="B42" i="6"/>
  <c r="B43" i="6" s="1"/>
  <c r="B44" i="6" s="1"/>
  <c r="B45" i="6" s="1"/>
  <c r="C43" i="6" l="1"/>
  <c r="C52" i="6"/>
  <c r="C53" i="6" l="1"/>
  <c r="C44" i="6"/>
  <c r="C45" i="6" l="1"/>
</calcChain>
</file>

<file path=xl/sharedStrings.xml><?xml version="1.0" encoding="utf-8"?>
<sst xmlns="http://schemas.openxmlformats.org/spreadsheetml/2006/main" count="231" uniqueCount="127">
  <si>
    <t>-</t>
  </si>
  <si>
    <t>L'opérateur définit la formation à effectuer en fonction de l'enjeu du territoire et de la mesure.</t>
  </si>
  <si>
    <t>Le diagnostic de l'exploitation devra être établi en fonction de l'enjeu du territoire et de la mesure.</t>
  </si>
  <si>
    <t>Transversal</t>
  </si>
  <si>
    <t>Niveau 3</t>
  </si>
  <si>
    <t>Niveau 2</t>
  </si>
  <si>
    <t>Niveau 1</t>
  </si>
  <si>
    <t>Période où s'applique l'obligation</t>
  </si>
  <si>
    <t>Commentaires</t>
  </si>
  <si>
    <t>Libellé de l'obligation</t>
  </si>
  <si>
    <t>50e</t>
  </si>
  <si>
    <t>40e</t>
  </si>
  <si>
    <t>30e</t>
  </si>
  <si>
    <t>20e</t>
  </si>
  <si>
    <t>60e</t>
  </si>
  <si>
    <t>https://www.observatoire-agricole-biodiversite.fr/les-protocoles/vers-de-terre</t>
  </si>
  <si>
    <t>Paramétrage des niveaux</t>
  </si>
  <si>
    <t>Année</t>
  </si>
  <si>
    <t>Calendrier de réduction des IFT</t>
  </si>
  <si>
    <t>Année d'engagement</t>
  </si>
  <si>
    <t>HORS-HERBICIDES</t>
  </si>
  <si>
    <t>Niveau 1-2-3</t>
  </si>
  <si>
    <t>Part minimale de surfaces en herbe dans la SAU</t>
  </si>
  <si>
    <t>Remarques</t>
  </si>
  <si>
    <t>Mesure système à 3 niveaux</t>
  </si>
  <si>
    <t>Avoir un bilan humique global nul ou positif sur les parcelles représentatives de l'exploitation au terme des 5 ans.</t>
  </si>
  <si>
    <t>En dernière année d'engagement.</t>
  </si>
  <si>
    <t>Les parcelles représentatives seront définies dans le diagnostic.</t>
  </si>
  <si>
    <t>Mesure système à 2 niveaux</t>
  </si>
  <si>
    <t>Réaliser un bilan humique annuel sur les parcelles représentatives de l'exploitation.</t>
  </si>
  <si>
    <t>70e</t>
  </si>
  <si>
    <t xml:space="preserve">HERBICIDES </t>
  </si>
  <si>
    <t>MAEC CLIMAT - BIEN-ÊTRE ANIMAL - AUTONOMIE FOURRAGERE - ELEVAGES D'HERBIVORES</t>
  </si>
  <si>
    <t xml:space="preserve">Surfaces éligibles : terres arables et prairies permanentes </t>
  </si>
  <si>
    <t>Année 1</t>
  </si>
  <si>
    <t>Année 2</t>
  </si>
  <si>
    <t xml:space="preserve">MAEC CLIMAT - BIEN-ÊTRE ANIMAL - ELEVAGES DE MONOGASTRIQUES </t>
  </si>
  <si>
    <t>MAEC SOL - SEMIS DIRECT</t>
  </si>
  <si>
    <t xml:space="preserve">Surfaces éligibles : terres arables </t>
  </si>
  <si>
    <t>Niveaux 1 et 2</t>
  </si>
  <si>
    <t xml:space="preserve">Obligations du cahier des charges de la mesure </t>
  </si>
  <si>
    <t>Surcoûts et manques à gagner
€/ha</t>
  </si>
  <si>
    <t>non rémunéré</t>
  </si>
  <si>
    <t>A transmettre à la DDT(M) au plus tard le 15 septembre de la 1ère année d'engagement.</t>
  </si>
  <si>
    <t>Sur toute la durée du contrat.</t>
  </si>
  <si>
    <t>Réaliser un bilan IFT chaque année. Ce bilan doit être accompagné au moins 3 années sur les 5 années d'engagement.</t>
  </si>
  <si>
    <t>A partir de la 2ème année d'engagement : ne pas dépasser l'IFT herbicide de référence de l'année et respecter l'IFT hors-herbicide de référence. Les tables ci-dessous précisent le percentile à prendre en compte chaque année dans le calcul de l'IFT de référence.</t>
  </si>
  <si>
    <t>L'IFT sera calculé par campagne culturale.</t>
  </si>
  <si>
    <t>2 premières années d'engagement.</t>
  </si>
  <si>
    <t>Surcoûts et manques à gagner 
€/ha</t>
  </si>
  <si>
    <t>Formation à réaliser au cours des 2 premières années d'engagement</t>
  </si>
  <si>
    <t>Total surcoûts et manques à gagner (€/ha)</t>
  </si>
  <si>
    <t>% coûts de transaction</t>
  </si>
  <si>
    <t>Montant de l'aide (€/ha)</t>
  </si>
  <si>
    <t>A partir de la 3ème année d'engagement.</t>
  </si>
  <si>
    <t>W déterminé par l'opérateur. La surface fourragère comprend le maïs ensilage.</t>
  </si>
  <si>
    <t>X déterminé par l'opérateur.</t>
  </si>
  <si>
    <t>X1 %</t>
  </si>
  <si>
    <t>X2 %</t>
  </si>
  <si>
    <t>X3 %</t>
  </si>
  <si>
    <t>X3 &gt; X2 &gt; X1</t>
  </si>
  <si>
    <t>Y1 %</t>
  </si>
  <si>
    <t>Y2 %</t>
  </si>
  <si>
    <t>Y3 %</t>
  </si>
  <si>
    <t>Y3 &lt; Y2 &lt; Y1</t>
  </si>
  <si>
    <r>
      <rPr>
        <b/>
        <sz val="12"/>
        <color theme="1"/>
        <rFont val="Calibri"/>
        <family val="2"/>
        <scheme val="minor"/>
      </rPr>
      <t>Parcelles engagées</t>
    </r>
    <r>
      <rPr>
        <sz val="12"/>
        <color theme="1"/>
        <rFont val="Calibri"/>
        <family val="2"/>
        <scheme val="minor"/>
      </rPr>
      <t xml:space="preserve"> -</t>
    </r>
    <r>
      <rPr>
        <sz val="12"/>
        <rFont val="Calibri"/>
        <family val="2"/>
        <scheme val="minor"/>
      </rPr>
      <t xml:space="preserve"> Percentile* utilisé pour le calcul de l'IFT de référence</t>
    </r>
  </si>
  <si>
    <r>
      <rPr>
        <b/>
        <sz val="12"/>
        <color theme="1"/>
        <rFont val="Calibri"/>
        <family val="2"/>
        <scheme val="minor"/>
      </rPr>
      <t>Parcelles non engagées</t>
    </r>
    <r>
      <rPr>
        <sz val="12"/>
        <color theme="1"/>
        <rFont val="Calibri"/>
        <family val="2"/>
        <scheme val="minor"/>
      </rPr>
      <t xml:space="preserve"> -</t>
    </r>
    <r>
      <rPr>
        <sz val="12"/>
        <rFont val="Calibri"/>
        <family val="2"/>
        <scheme val="minor"/>
      </rPr>
      <t xml:space="preserve"> Percentile* utilisé pour le calcul de l'IFT de référence</t>
    </r>
  </si>
  <si>
    <t>Année 3 OU moyenne années 2 et 3</t>
  </si>
  <si>
    <t>Année 4 OU moyenne années 2,3,4</t>
  </si>
  <si>
    <t>Année 5 OU moyenne années 2,3,4,5</t>
  </si>
  <si>
    <t>Z déterminé par l'opérateur.</t>
  </si>
  <si>
    <t xml:space="preserve">Mesure localisée </t>
  </si>
  <si>
    <r>
      <t>Surfaces éligibles :</t>
    </r>
    <r>
      <rPr>
        <b/>
        <sz val="14"/>
        <color theme="4" tint="-0.24994659260841701"/>
        <rFont val="Calibri"/>
        <family val="2"/>
        <scheme val="minor"/>
      </rPr>
      <t xml:space="preserve"> </t>
    </r>
    <r>
      <rPr>
        <b/>
        <sz val="14"/>
        <color rgb="FFC00000"/>
        <rFont val="Calibri"/>
        <family val="2"/>
        <scheme val="minor"/>
      </rPr>
      <t>Terres arables, prairies permanentes et vergers servant de parcs aux animaux</t>
    </r>
  </si>
  <si>
    <t>Seules les parcelles dont au moins une partie de la surface  est présente dans le PAEC sont éligibles.
Surface maximale engageable X ha/ animal.</t>
  </si>
  <si>
    <t>Formation à réaliser au cours de 2 premières années d'engagement</t>
  </si>
  <si>
    <t>Diagnostic agro-écologique de l'exploitation.
Le diagnostic devra permettre notamment de définir la localisation pertinente des éléments et surfaces non productifs à mettre en place.</t>
  </si>
  <si>
    <t>V et W à définir par l'opérateur.
Les surfaces prises en compte au titre de cette obligation sont celles comptabilisées au titre de la conditionnalité ou de l'écorégime.</t>
  </si>
  <si>
    <t>A partir de la 2ème année d'engagement, pour chaque campagne PAC N, l'IFT est calculé sur la campagne culturale courant de l'automne N-1 à l'été N.</t>
  </si>
  <si>
    <t>Dans certains cas particuliers, des traitements localisés pourront être autorisés.</t>
  </si>
  <si>
    <t>Y déterminé par l'opérateur.</t>
  </si>
  <si>
    <r>
      <rPr>
        <b/>
        <sz val="12"/>
        <color theme="1"/>
        <rFont val="Calibri"/>
        <family val="2"/>
        <scheme val="minor"/>
      </rPr>
      <t>Parcelles non engagées</t>
    </r>
    <r>
      <rPr>
        <sz val="12"/>
        <color theme="1"/>
        <rFont val="Calibri"/>
        <family val="2"/>
        <scheme val="minor"/>
      </rPr>
      <t xml:space="preserve"> - </t>
    </r>
    <r>
      <rPr>
        <sz val="12"/>
        <rFont val="Calibri"/>
        <family val="2"/>
        <scheme val="minor"/>
      </rPr>
      <t>Percentile* utilisé pour le calcul de l'IFT de référence</t>
    </r>
  </si>
  <si>
    <t>*Percentiles de la distribution régionale issue des enquêtes pratiques culturales du service des statistiques du ministère en charge de l'agriculture</t>
  </si>
  <si>
    <t>Le diagnostic de l'exploitation devra être établi en fonction de l'enjeu du territoire et de la mesure.
Ce diagnostic est axé sur le bien être animal et comporte notamment un programme d'entretien et d'aménagement des parcs.</t>
  </si>
  <si>
    <t>X déterminé par la DRAAF.</t>
  </si>
  <si>
    <t>Diagnostic agro-écologique de l'exploitation.</t>
  </si>
  <si>
    <t>Engager au moins 90 % des surfaces éligibles de l'exploitation et avoir au moins une parcelle dans le PAEC.</t>
  </si>
  <si>
    <t>Formation à réaliser au cours de 2 premières années d'engagement.</t>
  </si>
  <si>
    <t>Participer aux réunions d'échanges de pratiques entre agriculteurs organisées par l'animateur (au moins une journée par an sur la durée de l'engagement).</t>
  </si>
  <si>
    <t>Renseigner sur 3 zones fixes l'indicateur de l'observatoire agricole de la biodiversité (OAB).</t>
  </si>
  <si>
    <t>En première et dernière années d'engagement.</t>
  </si>
  <si>
    <t>L'objectif est d'obtenir, en fin d'engagement, des parcs aménagés conformément au diagnostic initial de l'exploitation. Le respect de cette obligation est contrôlé en dernière année d'engagement.</t>
  </si>
  <si>
    <t>W1</t>
  </si>
  <si>
    <t>W2</t>
  </si>
  <si>
    <t>W3</t>
  </si>
  <si>
    <t>Chargement maximal de W UGB/hectare de surface fourragère</t>
  </si>
  <si>
    <t xml:space="preserve">Le bilan prévisionnel est à établir dès la première année d’engagement pour la période allant de l’automne N à l’été N+1. </t>
  </si>
  <si>
    <t>Sur toute la durée du contrat</t>
  </si>
  <si>
    <t>Les apports sont comptabilisés sur la campagne culturale allant de l'automne N à l'été N+1.</t>
  </si>
  <si>
    <t>Respecter un niveau maximal annuel d'achats de concentrés :
- 800 kg/UGB bovine ou équine,
- 1000 kg/UGB ovine,
- 1600 kg/UGB caprine.</t>
  </si>
  <si>
    <t>A partir de la 2ème année d'engagement : ne pas dépasser le 70ème percentile * utilisé pour le calcul de l'IFT herbicide de référence sur les parcelles engagées et non engagées.</t>
  </si>
  <si>
    <t>A partir de la 2ème année d'engagement : ne pas dépasser le 70ème percentile * utilisé pour le calcul de l'IFT hors herbicide de référence sur les parcelles engagées et non engagées.</t>
  </si>
  <si>
    <r>
      <t xml:space="preserve">A partir de la 5ème </t>
    </r>
    <r>
      <rPr>
        <sz val="12"/>
        <rFont val="Calibri"/>
        <family val="2"/>
        <scheme val="minor"/>
      </rPr>
      <t>année d'engagement.</t>
    </r>
  </si>
  <si>
    <r>
      <t>Entretenir les parcs conformément au diagnostic</t>
    </r>
    <r>
      <rPr>
        <sz val="12"/>
        <rFont val="Calibri"/>
        <family val="2"/>
        <scheme val="minor"/>
      </rPr>
      <t xml:space="preserve"> :  
- Déplacements des zones d'alimentation,
- Variétés autorisées dans les parcs,
- Maintien ou régénération régulière de la couverture herbacée conformément aux prescriptions du diagnostic.</t>
    </r>
  </si>
  <si>
    <t>La part des surfaces situées à l'intérieur du PAEC peut être utilisée comme un critère de priorisation des dossiers.</t>
  </si>
  <si>
    <r>
      <rPr>
        <sz val="12"/>
        <rFont val="Calibri"/>
        <family val="2"/>
        <scheme val="minor"/>
      </rPr>
      <t>Ce critère s'applique uniquement à la date limite du dépôt de la demande d'aide</t>
    </r>
    <r>
      <rPr>
        <sz val="12"/>
        <color theme="1"/>
        <rFont val="Calibri"/>
        <family val="2"/>
        <scheme val="minor"/>
      </rPr>
      <t xml:space="preserve"> de la 1ère année d'engagement.</t>
    </r>
  </si>
  <si>
    <r>
      <rPr>
        <sz val="12"/>
        <rFont val="Calibri"/>
        <family val="2"/>
        <scheme val="minor"/>
      </rPr>
      <t xml:space="preserve">Ce critère s'applique </t>
    </r>
    <r>
      <rPr>
        <sz val="12"/>
        <color theme="1"/>
        <rFont val="Calibri"/>
        <family val="2"/>
        <scheme val="minor"/>
      </rPr>
      <t>uniquement à la date limite du dépôt de la demande d'aide de la 1ère année d'engagement.</t>
    </r>
  </si>
  <si>
    <t>Sur toute la durée du contrat pour les modalités de gestion (absence d'intrants et d'intervention).
A partir de la date limite du dépôt de la demande d'aide de la 2ème année d'engagement pour la bonne localisation des couverts et le pourcentage minimum de jachères mellifères à respecter, 
A partir de la date limite du dépôt de la demande d'aide de la 4ème année d'engagement pour le pourcentage minimum de haies à respecter.</t>
  </si>
  <si>
    <t>Déclarer une part minimale de légumineuses dans l'assolement : au moins X % des terres arables de l'exploitation.</t>
  </si>
  <si>
    <t>Part maximale en maïs ensilage dans la SFP de l'exploitation</t>
  </si>
  <si>
    <r>
      <t xml:space="preserve">W3 </t>
    </r>
    <r>
      <rPr>
        <sz val="12"/>
        <rFont val="Calibri"/>
        <family val="2"/>
      </rPr>
      <t>≤</t>
    </r>
    <r>
      <rPr>
        <sz val="12"/>
        <rFont val="Calibri"/>
        <family val="2"/>
        <scheme val="minor"/>
      </rPr>
      <t xml:space="preserve"> W2 ≤ W1</t>
    </r>
  </si>
  <si>
    <t>Ce critère s'applique uniquement à la date limite du dépôt de la demande d'aide de la 1ère année d'engagement.</t>
  </si>
  <si>
    <r>
      <t>Améliorer l'aménagement des parcs conformément au diagnostic</t>
    </r>
    <r>
      <rPr>
        <sz val="12"/>
        <rFont val="Calibri"/>
        <family val="2"/>
        <scheme val="minor"/>
      </rPr>
      <t>.</t>
    </r>
  </si>
  <si>
    <t>Respecter une densité intantanée maximale des parcs de X animaux/m2 avec un accès direct des animaux aux parcs.</t>
  </si>
  <si>
    <t>Respecter un chargement moyen annuel non nul et au maximum de W UGB/hectare de surface fourragère de l'exploitation (SF) conformément au paramétrage du niveau.</t>
  </si>
  <si>
    <t>Respecter une part minimale de X % de surface en herbe dans la SAU de l'exploitation conformément au paramétrage du niveau.</t>
  </si>
  <si>
    <t>Respecter une part maximale Y % de surface en maïs ensilage dans la surface fourragère de l'exploitation (SF) de l'exploitation conformément au paramétrage du niveau.</t>
  </si>
  <si>
    <t>Déclarer une part minimale de prairies permanentes de Z % de la SAU de l'exploitation.</t>
  </si>
  <si>
    <t xml:space="preserve"> Pourcentage de surfaces exploitées en semis-direct</t>
  </si>
  <si>
    <t xml:space="preserve"> Pourcentage de surfaces en couverture permanente</t>
  </si>
  <si>
    <t>A partir de la deuxième année, localiser de façon pertinente les infrastructures agro-environnementales (IAE) et terres en jachère relevant de la BCAE 8 de la conditionnalité, en fonction du diagnostic initial et de façon à limiter les transferts de pesticides et de nitrates vers les cours d'eau et les eaux souterraines. 
En outre, ces éléments et surfaces non productifs devront comporter obligatoirement :
- au minimum V points de pourcentage de couverts favorables aux pollinisateurs (liste des couverts et modalités de gestion identiques à celles de la BCAE 8 - Jachères mellifères) à partir de la deuxième année d'engagement ;
- au minimum W points de pourcentage de haies à partir de la 4ème année (le taux de conversion mL/m2 est celui de l'écorégime)
Avec V ≥ 1   et   W ≥ 0,2
A partir de la première année d'engagement, absence d'intrant sur les infrastructures agro-environnementales (IAE) et terres en jachère (produits phytosanitaires et engrais minéraux) et absence d'intervention sur les haies entre les dates définies par l'opérateur (a minima entre les dates définies pour la BCAE 8).</t>
  </si>
  <si>
    <t>Sur au moins 90 % des terres arables de l'exploitation, réaliser un semis direct sur une surface conforme au paramétrage des niveaux des tables ci-dessous.</t>
  </si>
  <si>
    <t>Sur au moins 90 % des terres arables de l'exploitation, maintenir une couverture permanente des sols sur une surface conforme au paramétrage des niveaux des tables ci-dessous.</t>
  </si>
  <si>
    <t>Enregistrer les pratiques culturales.</t>
  </si>
  <si>
    <t>Ne pas utiliser de produits phytosanitaires sur au moins 90%  prairies permanentes.</t>
  </si>
  <si>
    <t>Ne pas utiliser de produits phytosanitaires sur au moins 90% des prairies temporaires de l'exploitation.</t>
  </si>
  <si>
    <t>Respecter l'équilibre de fertilisation azotée sur au moins 90% des parcelles de terres arables et prairies permanentes, sur la base d'un bilan prévisionnel.</t>
  </si>
  <si>
    <t>Limiter les apports de fertilisants azotés minéraux sur au moins 90% des prairies permanentes et temporaires de l'exploitation à 50 kg/ha/an.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</si>
</sst>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0\ &quot;€&quot;;\-#,##0\ &quot;€&quot;"/>
    <numFmt numFmtId="44" formatCode="_-* #,##0.00\ &quot;€&quot;_-;\-* #,##0.00\ &quot;€&quot;_-;_-* &quot;-&quot;??\ &quot;€&quot;_-;_-@_-"/>
    <numFmt numFmtId="43" formatCode="_-* #,##0.00_-;\-* #,##0.00_-;_-* &quot;-&quot;??_-;_-@_-"/>
    <numFmt numFmtId="164" formatCode="_-* #,##0.000_-;\-* #,##0.000_-;_-* &quot;-&quot;??_-;_-@_-"/>
    <numFmt numFmtId="165" formatCode="_-* #,##0.00\ _€_-;\-* #,##0.00\ _€_-;_-* &quot;-&quot;??\ _€_-;_-@_-"/>
    <numFmt numFmtId="166" formatCode="_-* #,##0\ &quot;€&quot;_-;\-* #,##0\ &quot;€&quot;_-;_-* &quot;-&quot;??\ &quot;€&quot;_-;_-@_-"/>
    <numFmt numFmtId="167" formatCode="#,##0\ &quot;€&quot;"/>
    <numFmt numFmtId="168" formatCode="#,##0.00\ &quot;€&quot;"/>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4"/>
      <color rgb="FFC00000"/>
      <name val="Calibri"/>
      <family val="2"/>
      <scheme val="minor"/>
    </font>
    <font>
      <b/>
      <sz val="16"/>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12"/>
      <name val="Calibri"/>
      <family val="2"/>
      <scheme val="minor"/>
    </font>
    <font>
      <sz val="12"/>
      <name val="Calibri"/>
      <family val="2"/>
      <scheme val="minor"/>
    </font>
    <font>
      <b/>
      <sz val="22"/>
      <color theme="1"/>
      <name val="Calibri"/>
      <family val="2"/>
      <scheme val="minor"/>
    </font>
    <font>
      <b/>
      <sz val="14"/>
      <color theme="1"/>
      <name val="Calibri"/>
      <family val="2"/>
      <scheme val="minor"/>
    </font>
    <font>
      <b/>
      <u/>
      <sz val="11"/>
      <color theme="1"/>
      <name val="Calibri"/>
      <family val="2"/>
      <scheme val="minor"/>
    </font>
    <font>
      <b/>
      <sz val="14"/>
      <color theme="4" tint="-0.24994659260841701"/>
      <name val="Calibri"/>
      <family val="2"/>
      <scheme val="minor"/>
    </font>
    <font>
      <u/>
      <sz val="12"/>
      <color theme="10"/>
      <name val="Calibri"/>
      <family val="2"/>
      <scheme val="minor"/>
    </font>
    <font>
      <sz val="12"/>
      <color rgb="FFFF2929"/>
      <name val="Calibri"/>
      <family val="2"/>
      <scheme val="minor"/>
    </font>
    <font>
      <b/>
      <sz val="16"/>
      <name val="Calibri"/>
      <family val="2"/>
      <scheme val="minor"/>
    </font>
    <font>
      <sz val="12"/>
      <name val="Calibri"/>
      <family val="2"/>
    </font>
  </fonts>
  <fills count="11">
    <fill>
      <patternFill patternType="none"/>
    </fill>
    <fill>
      <patternFill patternType="gray125"/>
    </fill>
    <fill>
      <patternFill patternType="solid">
        <fgColor theme="5" tint="0.59999389629810485"/>
        <bgColor indexed="64"/>
      </patternFill>
    </fill>
    <fill>
      <patternFill patternType="solid">
        <fgColor theme="2"/>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5">
    <xf numFmtId="0" fontId="0" fillId="0" borderId="0"/>
    <xf numFmtId="0" fontId="7"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205">
    <xf numFmtId="0" fontId="0" fillId="0" borderId="0" xfId="0"/>
    <xf numFmtId="0" fontId="0" fillId="0" borderId="0" xfId="0" applyAlignment="1"/>
    <xf numFmtId="0" fontId="0" fillId="0" borderId="0" xfId="0" applyAlignment="1">
      <alignment horizontal="center"/>
    </xf>
    <xf numFmtId="0" fontId="0" fillId="0" borderId="0" xfId="0" applyAlignment="1">
      <alignment vertical="center"/>
    </xf>
    <xf numFmtId="0" fontId="0" fillId="0" borderId="0" xfId="0" applyAlignment="1">
      <alignment wrapText="1"/>
    </xf>
    <xf numFmtId="0" fontId="0" fillId="0" borderId="0" xfId="0" applyBorder="1"/>
    <xf numFmtId="0" fontId="11" fillId="3" borderId="1" xfId="0" applyFont="1" applyFill="1" applyBorder="1" applyAlignment="1">
      <alignment vertical="center" wrapText="1"/>
    </xf>
    <xf numFmtId="0" fontId="11" fillId="5" borderId="1" xfId="0" applyFont="1" applyFill="1" applyBorder="1" applyAlignment="1">
      <alignment vertical="center" wrapText="1"/>
    </xf>
    <xf numFmtId="49" fontId="11" fillId="5" borderId="1" xfId="0" applyNumberFormat="1" applyFont="1" applyFill="1" applyBorder="1" applyAlignment="1">
      <alignment vertical="center" wrapText="1"/>
    </xf>
    <xf numFmtId="49" fontId="11" fillId="7" borderId="1" xfId="0" applyNumberFormat="1" applyFont="1" applyFill="1" applyBorder="1" applyAlignment="1">
      <alignment vertical="center" wrapText="1"/>
    </xf>
    <xf numFmtId="0" fontId="9" fillId="6" borderId="1" xfId="0" applyFont="1" applyFill="1" applyBorder="1" applyAlignment="1">
      <alignment horizontal="center" vertical="center" wrapText="1"/>
    </xf>
    <xf numFmtId="0" fontId="11" fillId="6" borderId="1" xfId="0" applyFont="1" applyFill="1" applyBorder="1" applyAlignment="1">
      <alignment vertical="center" wrapText="1"/>
    </xf>
    <xf numFmtId="0" fontId="9" fillId="0" borderId="0" xfId="0" applyFont="1" applyAlignment="1"/>
    <xf numFmtId="49" fontId="8" fillId="5" borderId="6" xfId="0" applyNumberFormat="1" applyFont="1" applyFill="1" applyBorder="1" applyAlignment="1">
      <alignment horizontal="center" vertical="center" wrapText="1"/>
    </xf>
    <xf numFmtId="0" fontId="8" fillId="7" borderId="6" xfId="0" applyFont="1" applyFill="1" applyBorder="1" applyAlignment="1">
      <alignment horizontal="center" vertical="center" wrapText="1"/>
    </xf>
    <xf numFmtId="0" fontId="8" fillId="6" borderId="1" xfId="0" applyFont="1" applyFill="1" applyBorder="1" applyAlignment="1">
      <alignment horizontal="center"/>
    </xf>
    <xf numFmtId="0" fontId="9" fillId="0" borderId="1" xfId="0" applyFont="1" applyBorder="1" applyAlignment="1">
      <alignment vertical="center" wrapText="1"/>
    </xf>
    <xf numFmtId="0" fontId="9" fillId="5" borderId="6" xfId="0" applyFont="1" applyFill="1" applyBorder="1" applyAlignment="1">
      <alignment horizontal="center" vertical="center"/>
    </xf>
    <xf numFmtId="0" fontId="9" fillId="7" borderId="6" xfId="0" applyFont="1" applyFill="1" applyBorder="1" applyAlignment="1">
      <alignment horizontal="center" vertical="center"/>
    </xf>
    <xf numFmtId="0" fontId="9" fillId="6"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0" borderId="1" xfId="0" applyFont="1" applyBorder="1" applyAlignment="1">
      <alignment horizontal="center"/>
    </xf>
    <xf numFmtId="49" fontId="8" fillId="8" borderId="1" xfId="0" applyNumberFormat="1" applyFont="1" applyFill="1" applyBorder="1" applyAlignment="1">
      <alignment horizontal="center" vertical="center" wrapText="1"/>
    </xf>
    <xf numFmtId="0" fontId="9" fillId="0" borderId="4" xfId="0" applyFont="1" applyBorder="1" applyAlignment="1">
      <alignment horizontal="center"/>
    </xf>
    <xf numFmtId="9" fontId="9" fillId="8" borderId="4" xfId="2" applyFont="1" applyFill="1" applyBorder="1" applyAlignment="1">
      <alignment horizontal="center"/>
    </xf>
    <xf numFmtId="9" fontId="9" fillId="2" borderId="4" xfId="2" applyFont="1" applyFill="1" applyBorder="1" applyAlignment="1">
      <alignment horizontal="center"/>
    </xf>
    <xf numFmtId="0" fontId="9" fillId="0" borderId="3" xfId="0" applyFont="1" applyBorder="1" applyAlignment="1">
      <alignment horizontal="center"/>
    </xf>
    <xf numFmtId="9" fontId="9" fillId="8" borderId="3" xfId="2" applyFont="1" applyFill="1" applyBorder="1" applyAlignment="1">
      <alignment horizontal="center"/>
    </xf>
    <xf numFmtId="9" fontId="9" fillId="2" borderId="3" xfId="2" applyFont="1" applyFill="1" applyBorder="1" applyAlignment="1">
      <alignment horizontal="center"/>
    </xf>
    <xf numFmtId="0" fontId="9" fillId="0" borderId="2" xfId="0" applyFont="1" applyBorder="1" applyAlignment="1">
      <alignment horizontal="center"/>
    </xf>
    <xf numFmtId="9" fontId="9" fillId="8" borderId="2" xfId="2" applyFont="1" applyFill="1" applyBorder="1" applyAlignment="1">
      <alignment horizontal="center"/>
    </xf>
    <xf numFmtId="9" fontId="9" fillId="2" borderId="2" xfId="2" applyFont="1" applyFill="1" applyBorder="1" applyAlignment="1">
      <alignment horizontal="center"/>
    </xf>
    <xf numFmtId="0" fontId="0" fillId="9" borderId="1" xfId="0" applyFill="1" applyBorder="1" applyAlignment="1"/>
    <xf numFmtId="0" fontId="10" fillId="0" borderId="1" xfId="0" applyFont="1" applyBorder="1" applyAlignment="1">
      <alignment horizontal="center" vertical="center" wrapText="1"/>
    </xf>
    <xf numFmtId="0" fontId="0" fillId="6" borderId="1" xfId="0" applyFill="1" applyBorder="1" applyAlignment="1">
      <alignment horizontal="center" vertical="center"/>
    </xf>
    <xf numFmtId="0" fontId="4" fillId="0" borderId="0" xfId="0" applyFont="1" applyFill="1" applyBorder="1" applyAlignment="1">
      <alignment vertical="center" wrapText="1"/>
    </xf>
    <xf numFmtId="0" fontId="0" fillId="0" borderId="0" xfId="0" applyFill="1"/>
    <xf numFmtId="0" fontId="14" fillId="0" borderId="0" xfId="0" applyFont="1" applyFill="1"/>
    <xf numFmtId="0" fontId="2" fillId="0" borderId="0" xfId="0" applyFont="1" applyFill="1"/>
    <xf numFmtId="43" fontId="0" fillId="0" borderId="0" xfId="4" applyNumberFormat="1" applyFont="1" applyFill="1"/>
    <xf numFmtId="164" fontId="0" fillId="0" borderId="0" xfId="4" applyNumberFormat="1" applyFont="1" applyFill="1"/>
    <xf numFmtId="165" fontId="0" fillId="0" borderId="0" xfId="0" applyNumberFormat="1" applyFill="1"/>
    <xf numFmtId="2" fontId="0" fillId="0" borderId="0" xfId="0" applyNumberFormat="1" applyFill="1"/>
    <xf numFmtId="0" fontId="0" fillId="10" borderId="0" xfId="0" applyFill="1" applyAlignment="1"/>
    <xf numFmtId="0" fontId="6" fillId="10" borderId="0" xfId="0" applyFont="1" applyFill="1" applyBorder="1" applyAlignment="1">
      <alignment horizontal="left"/>
    </xf>
    <xf numFmtId="0" fontId="0" fillId="10" borderId="0" xfId="0" applyFill="1" applyAlignment="1">
      <alignment vertical="center"/>
    </xf>
    <xf numFmtId="0" fontId="0" fillId="10" borderId="0" xfId="0" applyFill="1"/>
    <xf numFmtId="0" fontId="9" fillId="10" borderId="0" xfId="0" applyFont="1" applyFill="1" applyBorder="1" applyAlignment="1">
      <alignment vertical="center" wrapText="1"/>
    </xf>
    <xf numFmtId="0" fontId="0" fillId="10" borderId="0" xfId="0" applyFill="1" applyAlignment="1">
      <alignment wrapText="1"/>
    </xf>
    <xf numFmtId="0" fontId="2" fillId="10" borderId="0" xfId="0" applyFont="1" applyFill="1" applyBorder="1" applyAlignment="1">
      <alignment horizontal="right" vertical="center"/>
    </xf>
    <xf numFmtId="44" fontId="2" fillId="10" borderId="0" xfId="3" applyFont="1" applyFill="1" applyBorder="1" applyAlignment="1">
      <alignment horizontal="center" vertical="center"/>
    </xf>
    <xf numFmtId="0" fontId="0" fillId="10" borderId="0" xfId="0" applyFont="1" applyFill="1" applyAlignment="1"/>
    <xf numFmtId="0" fontId="0" fillId="10" borderId="0" xfId="0" applyFont="1" applyFill="1"/>
    <xf numFmtId="0" fontId="8" fillId="10" borderId="10" xfId="0" applyFont="1" applyFill="1" applyBorder="1" applyAlignment="1">
      <alignment vertical="center"/>
    </xf>
    <xf numFmtId="0" fontId="2" fillId="10" borderId="0" xfId="0" applyFont="1" applyFill="1" applyBorder="1" applyAlignment="1">
      <alignment vertical="center"/>
    </xf>
    <xf numFmtId="44" fontId="2" fillId="10" borderId="0" xfId="0" applyNumberFormat="1" applyFont="1" applyFill="1" applyBorder="1" applyAlignment="1">
      <alignment vertical="center"/>
    </xf>
    <xf numFmtId="44" fontId="0" fillId="10" borderId="0" xfId="0" applyNumberFormat="1" applyFill="1"/>
    <xf numFmtId="0" fontId="0" fillId="10" borderId="0" xfId="0" applyFill="1" applyBorder="1"/>
    <xf numFmtId="0" fontId="9" fillId="10" borderId="0" xfId="0" applyFont="1" applyFill="1"/>
    <xf numFmtId="0" fontId="8" fillId="10" borderId="0" xfId="0" applyFont="1" applyFill="1" applyBorder="1" applyAlignment="1">
      <alignment vertical="center"/>
    </xf>
    <xf numFmtId="0" fontId="13" fillId="10" borderId="0" xfId="0" applyFont="1" applyFill="1" applyBorder="1" applyAlignment="1">
      <alignment horizontal="right" vertical="center" wrapText="1"/>
    </xf>
    <xf numFmtId="166" fontId="2" fillId="10" borderId="0" xfId="3" applyNumberFormat="1" applyFont="1" applyFill="1" applyBorder="1" applyAlignment="1">
      <alignment horizontal="right"/>
    </xf>
    <xf numFmtId="0" fontId="10" fillId="0" borderId="1" xfId="0" applyFont="1" applyBorder="1" applyAlignment="1">
      <alignment horizontal="center" vertical="center" wrapText="1"/>
    </xf>
    <xf numFmtId="0" fontId="9" fillId="3" borderId="1" xfId="0" applyFont="1" applyFill="1" applyBorder="1" applyAlignment="1">
      <alignment vertical="center" wrapText="1"/>
    </xf>
    <xf numFmtId="0" fontId="11" fillId="3" borderId="1" xfId="0" applyFont="1" applyFill="1" applyBorder="1" applyAlignment="1">
      <alignment vertical="center" wrapText="1"/>
    </xf>
    <xf numFmtId="0" fontId="9" fillId="0" borderId="1" xfId="0" applyFont="1" applyFill="1" applyBorder="1" applyAlignment="1">
      <alignment horizontal="center" vertical="center"/>
    </xf>
    <xf numFmtId="0" fontId="9" fillId="2" borderId="1" xfId="0" applyFont="1" applyFill="1" applyBorder="1" applyAlignment="1">
      <alignment horizontal="center" wrapText="1"/>
    </xf>
    <xf numFmtId="0" fontId="9" fillId="4" borderId="1" xfId="0" applyFont="1" applyFill="1" applyBorder="1" applyAlignment="1">
      <alignment horizontal="center" wrapText="1"/>
    </xf>
    <xf numFmtId="9" fontId="4" fillId="10" borderId="1" xfId="2" applyFont="1" applyFill="1" applyBorder="1" applyAlignment="1">
      <alignment horizontal="center" vertical="center"/>
    </xf>
    <xf numFmtId="0" fontId="4" fillId="10" borderId="0" xfId="0" applyFont="1" applyFill="1" applyBorder="1" applyAlignment="1"/>
    <xf numFmtId="0" fontId="0" fillId="0" borderId="0" xfId="0" applyFill="1" applyBorder="1"/>
    <xf numFmtId="0" fontId="4" fillId="0" borderId="0" xfId="0" applyFont="1" applyFill="1" applyBorder="1" applyAlignment="1">
      <alignment vertical="center"/>
    </xf>
    <xf numFmtId="0" fontId="3" fillId="0" borderId="0" xfId="0" applyFont="1" applyFill="1" applyBorder="1" applyAlignment="1">
      <alignment vertical="center"/>
    </xf>
    <xf numFmtId="0" fontId="11" fillId="3" borderId="5" xfId="0" applyFont="1" applyFill="1" applyBorder="1" applyAlignment="1">
      <alignment vertical="center" wrapText="1"/>
    </xf>
    <xf numFmtId="0" fontId="11" fillId="10" borderId="1" xfId="0" applyFont="1" applyFill="1" applyBorder="1" applyAlignment="1">
      <alignment horizontal="center" vertical="center"/>
    </xf>
    <xf numFmtId="9" fontId="11" fillId="0" borderId="1" xfId="2" applyFont="1" applyFill="1" applyBorder="1" applyAlignment="1">
      <alignment horizontal="center" vertical="center" wrapText="1"/>
    </xf>
    <xf numFmtId="0" fontId="10" fillId="10" borderId="1" xfId="0" applyFont="1" applyFill="1" applyBorder="1" applyAlignment="1">
      <alignment horizontal="center" vertical="center"/>
    </xf>
    <xf numFmtId="0" fontId="11" fillId="8" borderId="1" xfId="0" applyFont="1" applyFill="1" applyBorder="1" applyAlignment="1">
      <alignment horizontal="left" vertical="center" wrapText="1"/>
    </xf>
    <xf numFmtId="0" fontId="9" fillId="8" borderId="1" xfId="0" applyFont="1" applyFill="1" applyBorder="1" applyAlignment="1">
      <alignment vertical="center" wrapText="1"/>
    </xf>
    <xf numFmtId="0" fontId="16" fillId="8" borderId="1" xfId="1" applyFont="1" applyFill="1" applyBorder="1" applyAlignment="1">
      <alignment vertical="center" wrapText="1"/>
    </xf>
    <xf numFmtId="0" fontId="9" fillId="8" borderId="1" xfId="0" applyFont="1" applyFill="1" applyBorder="1" applyAlignment="1">
      <alignment horizontal="left" vertical="center" wrapText="1"/>
    </xf>
    <xf numFmtId="0" fontId="17" fillId="10" borderId="0" xfId="0" applyFont="1" applyFill="1" applyBorder="1" applyAlignment="1"/>
    <xf numFmtId="0" fontId="9" fillId="10" borderId="0" xfId="0" applyFont="1" applyFill="1" applyAlignment="1"/>
    <xf numFmtId="0" fontId="11" fillId="8" borderId="1" xfId="0" applyFont="1" applyFill="1" applyBorder="1" applyAlignment="1">
      <alignment vertical="center" wrapText="1"/>
    </xf>
    <xf numFmtId="9" fontId="9" fillId="10" borderId="1" xfId="2" applyFont="1" applyFill="1" applyBorder="1" applyAlignment="1">
      <alignment horizontal="center" vertical="center"/>
    </xf>
    <xf numFmtId="0" fontId="11" fillId="10" borderId="0" xfId="0" applyFont="1" applyFill="1" applyBorder="1" applyAlignment="1"/>
    <xf numFmtId="168" fontId="0" fillId="5" borderId="1" xfId="0" applyNumberFormat="1" applyFill="1" applyBorder="1" applyAlignment="1">
      <alignment horizontal="center" vertical="center"/>
    </xf>
    <xf numFmtId="168" fontId="4" fillId="5" borderId="1" xfId="0" applyNumberFormat="1" applyFont="1" applyFill="1" applyBorder="1" applyAlignment="1">
      <alignment horizontal="center" vertical="center"/>
    </xf>
    <xf numFmtId="167" fontId="1" fillId="10" borderId="1" xfId="4" applyNumberFormat="1" applyFont="1" applyFill="1" applyBorder="1" applyAlignment="1">
      <alignment horizontal="center" vertical="center"/>
    </xf>
    <xf numFmtId="167" fontId="4" fillId="10" borderId="1" xfId="4" applyNumberFormat="1" applyFont="1" applyFill="1" applyBorder="1" applyAlignment="1">
      <alignment horizontal="center" vertical="center"/>
    </xf>
    <xf numFmtId="167" fontId="3" fillId="10" borderId="1" xfId="4" applyNumberFormat="1" applyFont="1" applyFill="1" applyBorder="1" applyAlignment="1">
      <alignment horizontal="center" vertical="center"/>
    </xf>
    <xf numFmtId="5" fontId="9" fillId="0" borderId="1" xfId="4" applyNumberFormat="1" applyFont="1" applyBorder="1" applyAlignment="1">
      <alignment horizontal="center" vertical="center"/>
    </xf>
    <xf numFmtId="167" fontId="8" fillId="0" borderId="1" xfId="0" applyNumberFormat="1" applyFont="1" applyBorder="1" applyAlignment="1">
      <alignment horizontal="center" vertical="center"/>
    </xf>
    <xf numFmtId="168" fontId="9" fillId="8" borderId="1" xfId="0" applyNumberFormat="1" applyFont="1" applyFill="1" applyBorder="1" applyAlignment="1">
      <alignment horizontal="center" vertical="center" wrapText="1"/>
    </xf>
    <xf numFmtId="167" fontId="9" fillId="10" borderId="1" xfId="0" applyNumberFormat="1" applyFont="1" applyFill="1" applyBorder="1" applyAlignment="1">
      <alignment horizontal="center" vertical="center"/>
    </xf>
    <xf numFmtId="167" fontId="8" fillId="10" borderId="1" xfId="3" applyNumberFormat="1" applyFont="1" applyFill="1" applyBorder="1" applyAlignment="1">
      <alignment horizontal="center" vertical="center"/>
    </xf>
    <xf numFmtId="0" fontId="9" fillId="10" borderId="0" xfId="0" applyFont="1" applyFill="1" applyBorder="1" applyAlignment="1">
      <alignment horizontal="center" vertical="center" wrapText="1"/>
    </xf>
    <xf numFmtId="0" fontId="11" fillId="10" borderId="0" xfId="0" applyFont="1" applyFill="1" applyBorder="1" applyAlignment="1">
      <alignment vertical="center" wrapText="1"/>
    </xf>
    <xf numFmtId="49" fontId="9" fillId="10" borderId="0" xfId="0" applyNumberFormat="1" applyFont="1" applyFill="1" applyBorder="1" applyAlignment="1">
      <alignment horizontal="center" vertical="center" wrapText="1"/>
    </xf>
    <xf numFmtId="49" fontId="11" fillId="10" borderId="5" xfId="0" applyNumberFormat="1" applyFont="1" applyFill="1" applyBorder="1" applyAlignment="1">
      <alignment vertical="center" wrapText="1"/>
    </xf>
    <xf numFmtId="0" fontId="11" fillId="10" borderId="5" xfId="0" applyFont="1" applyFill="1" applyBorder="1" applyAlignment="1">
      <alignment vertical="center" wrapText="1"/>
    </xf>
    <xf numFmtId="0" fontId="0" fillId="10" borderId="5" xfId="0" applyFill="1" applyBorder="1" applyAlignment="1"/>
    <xf numFmtId="0" fontId="0" fillId="10" borderId="5" xfId="0" applyFill="1" applyBorder="1" applyAlignment="1">
      <alignment horizontal="center" vertical="center"/>
    </xf>
    <xf numFmtId="0" fontId="11" fillId="10" borderId="0" xfId="0" applyFont="1" applyFill="1" applyBorder="1" applyAlignment="1">
      <alignment horizontal="center" vertical="center" wrapText="1"/>
    </xf>
    <xf numFmtId="0" fontId="9" fillId="10" borderId="5" xfId="0" applyFont="1" applyFill="1" applyBorder="1" applyAlignment="1">
      <alignment horizontal="left" vertical="center" wrapText="1"/>
    </xf>
    <xf numFmtId="168" fontId="9" fillId="10" borderId="5" xfId="0" applyNumberFormat="1" applyFont="1" applyFill="1" applyBorder="1" applyAlignment="1">
      <alignment horizontal="center" vertical="center" wrapText="1"/>
    </xf>
    <xf numFmtId="0" fontId="11" fillId="10" borderId="0" xfId="0" applyFont="1" applyFill="1" applyBorder="1" applyAlignment="1">
      <alignment horizontal="left" vertical="center" wrapText="1"/>
    </xf>
    <xf numFmtId="0" fontId="11" fillId="10" borderId="5" xfId="0" applyFont="1" applyFill="1" applyBorder="1" applyAlignment="1">
      <alignment horizontal="left" vertical="center" wrapText="1"/>
    </xf>
    <xf numFmtId="0" fontId="11" fillId="10" borderId="5" xfId="0" applyFont="1" applyFill="1" applyBorder="1" applyAlignment="1">
      <alignment horizontal="center" vertical="center" wrapText="1"/>
    </xf>
    <xf numFmtId="0" fontId="11" fillId="10" borderId="0" xfId="0" applyFont="1" applyFill="1" applyBorder="1" applyAlignment="1">
      <alignment vertical="top"/>
    </xf>
    <xf numFmtId="0" fontId="8" fillId="10" borderId="6" xfId="0" applyFont="1" applyFill="1" applyBorder="1" applyAlignment="1">
      <alignment horizontal="center" vertical="center"/>
    </xf>
    <xf numFmtId="0" fontId="8" fillId="10" borderId="1" xfId="0" applyFont="1" applyFill="1" applyBorder="1" applyAlignment="1">
      <alignment horizontal="center" vertical="center"/>
    </xf>
    <xf numFmtId="49" fontId="11" fillId="5" borderId="6" xfId="0" applyNumberFormat="1" applyFont="1" applyFill="1" applyBorder="1" applyAlignment="1">
      <alignment vertical="center" wrapText="1"/>
    </xf>
    <xf numFmtId="49" fontId="11" fillId="5" borderId="9" xfId="0" applyNumberFormat="1" applyFont="1" applyFill="1" applyBorder="1" applyAlignment="1">
      <alignment vertical="center" wrapText="1"/>
    </xf>
    <xf numFmtId="49" fontId="11" fillId="5" borderId="1" xfId="0" applyNumberFormat="1" applyFont="1" applyFill="1" applyBorder="1" applyAlignment="1">
      <alignment horizontal="left" vertical="center" wrapText="1"/>
    </xf>
    <xf numFmtId="0" fontId="11" fillId="5" borderId="1" xfId="0" applyFont="1" applyFill="1" applyBorder="1" applyAlignment="1">
      <alignment horizontal="left" vertical="center" wrapText="1"/>
    </xf>
    <xf numFmtId="0" fontId="11" fillId="0" borderId="1" xfId="0" applyFont="1" applyBorder="1" applyAlignment="1">
      <alignment vertical="center" wrapText="1"/>
    </xf>
    <xf numFmtId="0" fontId="11" fillId="5" borderId="6" xfId="0" applyFont="1" applyFill="1" applyBorder="1" applyAlignment="1">
      <alignment horizontal="center" vertical="center"/>
    </xf>
    <xf numFmtId="0" fontId="11" fillId="7" borderId="6" xfId="0" applyFont="1" applyFill="1" applyBorder="1" applyAlignment="1">
      <alignment horizontal="center" vertical="center"/>
    </xf>
    <xf numFmtId="0" fontId="11" fillId="6" borderId="1" xfId="0" applyFont="1" applyFill="1" applyBorder="1" applyAlignment="1">
      <alignment horizontal="center" vertical="center"/>
    </xf>
    <xf numFmtId="0" fontId="12" fillId="10" borderId="10" xfId="0" applyFont="1" applyFill="1" applyBorder="1" applyAlignment="1">
      <alignment horizontal="center" vertical="center"/>
    </xf>
    <xf numFmtId="0" fontId="11" fillId="8" borderId="4"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3" borderId="6"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9" xfId="0" applyFont="1" applyBorder="1" applyAlignment="1">
      <alignment horizontal="center" vertical="center" wrapText="1"/>
    </xf>
    <xf numFmtId="0" fontId="11" fillId="8" borderId="6" xfId="0" applyFont="1" applyFill="1" applyBorder="1" applyAlignment="1">
      <alignment horizontal="center" vertical="center" wrapText="1"/>
    </xf>
    <xf numFmtId="0" fontId="11" fillId="8" borderId="9" xfId="0" applyFont="1" applyFill="1" applyBorder="1" applyAlignment="1">
      <alignment horizontal="center" vertical="center" wrapText="1"/>
    </xf>
    <xf numFmtId="168" fontId="9" fillId="8" borderId="4" xfId="0" applyNumberFormat="1" applyFont="1" applyFill="1" applyBorder="1" applyAlignment="1">
      <alignment horizontal="center" vertical="center" wrapText="1"/>
    </xf>
    <xf numFmtId="168" fontId="9" fillId="8" borderId="2" xfId="0" applyNumberFormat="1" applyFont="1" applyFill="1" applyBorder="1" applyAlignment="1">
      <alignment horizontal="center" vertical="center" wrapText="1"/>
    </xf>
    <xf numFmtId="0" fontId="0" fillId="7" borderId="6" xfId="0" applyFill="1" applyBorder="1" applyAlignment="1">
      <alignment horizontal="center" vertical="center"/>
    </xf>
    <xf numFmtId="0" fontId="0" fillId="7" borderId="9" xfId="0" applyFill="1" applyBorder="1" applyAlignment="1">
      <alignment horizontal="center" vertical="center"/>
    </xf>
    <xf numFmtId="168" fontId="0" fillId="5" borderId="4" xfId="0" applyNumberFormat="1" applyFill="1" applyBorder="1" applyAlignment="1">
      <alignment horizontal="center" vertical="center" wrapText="1"/>
    </xf>
    <xf numFmtId="168" fontId="0" fillId="5" borderId="3" xfId="0" applyNumberFormat="1" applyFill="1" applyBorder="1" applyAlignment="1">
      <alignment horizontal="center" vertical="center" wrapText="1"/>
    </xf>
    <xf numFmtId="168" fontId="0" fillId="5" borderId="2" xfId="0" applyNumberFormat="1" applyFill="1" applyBorder="1" applyAlignment="1">
      <alignment horizontal="center" vertical="center" wrapText="1"/>
    </xf>
    <xf numFmtId="0" fontId="9" fillId="3"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12" fillId="10" borderId="0" xfId="0" applyFont="1" applyFill="1" applyBorder="1" applyAlignment="1">
      <alignment horizontal="center"/>
    </xf>
    <xf numFmtId="0" fontId="18" fillId="10" borderId="6" xfId="0" applyFont="1" applyFill="1" applyBorder="1" applyAlignment="1">
      <alignment horizontal="center" vertical="center" wrapText="1"/>
    </xf>
    <xf numFmtId="0" fontId="18" fillId="10" borderId="5" xfId="0" applyFont="1" applyFill="1" applyBorder="1" applyAlignment="1">
      <alignment horizontal="center" vertical="center" wrapText="1"/>
    </xf>
    <xf numFmtId="0" fontId="18" fillId="10" borderId="9" xfId="0" applyFont="1" applyFill="1" applyBorder="1" applyAlignment="1">
      <alignment horizontal="center" vertical="center" wrapText="1"/>
    </xf>
    <xf numFmtId="0" fontId="5" fillId="10" borderId="7" xfId="0" applyFont="1" applyFill="1" applyBorder="1" applyAlignment="1">
      <alignment horizontal="center" vertical="center"/>
    </xf>
    <xf numFmtId="0" fontId="5" fillId="10" borderId="10" xfId="0" applyFont="1" applyFill="1" applyBorder="1" applyAlignment="1">
      <alignment horizontal="center" vertical="center"/>
    </xf>
    <xf numFmtId="0" fontId="5" fillId="10" borderId="8" xfId="0" applyFont="1" applyFill="1" applyBorder="1" applyAlignment="1">
      <alignment horizontal="center" vertical="center"/>
    </xf>
    <xf numFmtId="0" fontId="9" fillId="3" borderId="1" xfId="0" applyFont="1" applyFill="1" applyBorder="1" applyAlignment="1">
      <alignment vertical="center" wrapText="1"/>
    </xf>
    <xf numFmtId="0" fontId="11" fillId="5" borderId="4"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3" borderId="1" xfId="0" applyFont="1" applyFill="1" applyBorder="1" applyAlignment="1">
      <alignment vertical="center" wrapText="1"/>
    </xf>
    <xf numFmtId="0" fontId="11" fillId="5" borderId="6" xfId="0" applyFont="1" applyFill="1" applyBorder="1" applyAlignment="1">
      <alignment vertical="center" wrapText="1"/>
    </xf>
    <xf numFmtId="0" fontId="11" fillId="5" borderId="9" xfId="0" applyFont="1" applyFill="1" applyBorder="1" applyAlignment="1">
      <alignment vertical="center" wrapText="1"/>
    </xf>
    <xf numFmtId="49" fontId="11" fillId="5" borderId="6" xfId="0" applyNumberFormat="1" applyFont="1" applyFill="1" applyBorder="1" applyAlignment="1">
      <alignment vertical="center" wrapText="1"/>
    </xf>
    <xf numFmtId="49" fontId="11" fillId="5" borderId="9" xfId="0" applyNumberFormat="1" applyFont="1" applyFill="1" applyBorder="1" applyAlignment="1">
      <alignment vertical="center" wrapText="1"/>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1" fillId="7" borderId="6" xfId="0" applyFont="1" applyFill="1" applyBorder="1" applyAlignment="1">
      <alignment vertical="center" wrapText="1"/>
    </xf>
    <xf numFmtId="0" fontId="11" fillId="7" borderId="9" xfId="0" applyFont="1" applyFill="1" applyBorder="1" applyAlignment="1">
      <alignment vertical="center" wrapText="1"/>
    </xf>
    <xf numFmtId="49" fontId="11" fillId="6" borderId="6" xfId="0" applyNumberFormat="1" applyFont="1" applyFill="1" applyBorder="1" applyAlignment="1">
      <alignment vertical="center" wrapText="1"/>
    </xf>
    <xf numFmtId="0" fontId="11" fillId="0" borderId="9" xfId="0" applyFont="1" applyBorder="1" applyAlignment="1">
      <alignment vertical="center" wrapText="1"/>
    </xf>
    <xf numFmtId="0" fontId="2" fillId="10" borderId="6" xfId="0" applyFont="1" applyFill="1" applyBorder="1" applyAlignment="1">
      <alignment horizontal="center" vertical="center"/>
    </xf>
    <xf numFmtId="0" fontId="2" fillId="10" borderId="9" xfId="0" applyFont="1" applyFill="1" applyBorder="1" applyAlignment="1">
      <alignment horizontal="center" vertical="center"/>
    </xf>
    <xf numFmtId="0" fontId="4" fillId="10" borderId="6" xfId="0" applyFont="1" applyFill="1" applyBorder="1" applyAlignment="1">
      <alignment horizontal="center" vertical="center"/>
    </xf>
    <xf numFmtId="0" fontId="4" fillId="10" borderId="9" xfId="0" applyFont="1" applyFill="1" applyBorder="1" applyAlignment="1">
      <alignment horizontal="center" vertical="center"/>
    </xf>
    <xf numFmtId="0" fontId="3" fillId="10" borderId="6" xfId="0" applyFont="1" applyFill="1" applyBorder="1" applyAlignment="1">
      <alignment horizontal="center" vertical="center"/>
    </xf>
    <xf numFmtId="0" fontId="3" fillId="10" borderId="9" xfId="0" applyFont="1" applyFill="1" applyBorder="1" applyAlignment="1">
      <alignment horizontal="center" vertical="center"/>
    </xf>
    <xf numFmtId="0" fontId="8" fillId="0" borderId="6" xfId="0" applyFont="1" applyBorder="1" applyAlignment="1">
      <alignment horizontal="center"/>
    </xf>
    <xf numFmtId="0" fontId="8" fillId="0" borderId="9" xfId="0" applyFont="1" applyBorder="1" applyAlignment="1">
      <alignment horizontal="center"/>
    </xf>
    <xf numFmtId="0" fontId="11" fillId="0" borderId="6" xfId="0" applyFont="1" applyBorder="1" applyAlignment="1">
      <alignment horizontal="center" vertical="center"/>
    </xf>
    <xf numFmtId="0" fontId="11" fillId="0" borderId="9" xfId="0" applyFont="1" applyBorder="1" applyAlignment="1">
      <alignment horizontal="center" vertical="center"/>
    </xf>
    <xf numFmtId="0" fontId="9" fillId="0" borderId="1" xfId="0" applyFont="1" applyFill="1" applyBorder="1" applyAlignment="1">
      <alignment horizontal="center" vertical="center"/>
    </xf>
    <xf numFmtId="0" fontId="9" fillId="2" borderId="1" xfId="0" applyFont="1" applyFill="1" applyBorder="1" applyAlignment="1">
      <alignment horizontal="center" wrapText="1"/>
    </xf>
    <xf numFmtId="0" fontId="9" fillId="4" borderId="1" xfId="0" applyFont="1" applyFill="1" applyBorder="1" applyAlignment="1">
      <alignment horizontal="center" wrapText="1"/>
    </xf>
    <xf numFmtId="0" fontId="8" fillId="2" borderId="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7" borderId="3" xfId="0"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49" fontId="11" fillId="6" borderId="6" xfId="0" applyNumberFormat="1" applyFont="1" applyFill="1" applyBorder="1" applyAlignment="1">
      <alignment horizontal="left" vertical="center" wrapText="1"/>
    </xf>
    <xf numFmtId="49" fontId="11" fillId="6" borderId="9" xfId="0" applyNumberFormat="1" applyFont="1" applyFill="1" applyBorder="1" applyAlignment="1">
      <alignment horizontal="left" vertical="center" wrapText="1"/>
    </xf>
    <xf numFmtId="49" fontId="11" fillId="7" borderId="6" xfId="0" applyNumberFormat="1" applyFont="1" applyFill="1" applyBorder="1" applyAlignment="1">
      <alignment vertical="center" wrapText="1"/>
    </xf>
    <xf numFmtId="49" fontId="11" fillId="7" borderId="9" xfId="0" applyNumberFormat="1" applyFont="1" applyFill="1" applyBorder="1" applyAlignment="1">
      <alignment vertical="center" wrapText="1"/>
    </xf>
    <xf numFmtId="168" fontId="9" fillId="5" borderId="4" xfId="0" applyNumberFormat="1" applyFont="1" applyFill="1" applyBorder="1" applyAlignment="1">
      <alignment horizontal="center" vertical="center" wrapText="1"/>
    </xf>
    <xf numFmtId="168" fontId="9" fillId="5" borderId="3" xfId="0" applyNumberFormat="1" applyFont="1" applyFill="1" applyBorder="1" applyAlignment="1">
      <alignment horizontal="center" vertical="center" wrapText="1"/>
    </xf>
    <xf numFmtId="168" fontId="9" fillId="5" borderId="2" xfId="0" applyNumberFormat="1" applyFont="1" applyFill="1" applyBorder="1" applyAlignment="1">
      <alignment horizontal="center" vertical="center" wrapText="1"/>
    </xf>
    <xf numFmtId="0" fontId="11" fillId="5" borderId="2"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18" fillId="0" borderId="1" xfId="0" applyFont="1" applyBorder="1" applyAlignment="1">
      <alignment horizontal="center" vertical="center" wrapText="1"/>
    </xf>
    <xf numFmtId="0" fontId="12" fillId="10" borderId="10" xfId="0" applyFont="1" applyFill="1" applyBorder="1" applyAlignment="1">
      <alignment horizontal="center"/>
    </xf>
    <xf numFmtId="0" fontId="5" fillId="10" borderId="1" xfId="0" applyFont="1" applyFill="1" applyBorder="1" applyAlignment="1">
      <alignment horizontal="center" vertical="center"/>
    </xf>
    <xf numFmtId="0" fontId="9" fillId="3" borderId="4"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2" xfId="0" applyFont="1" applyFill="1" applyBorder="1" applyAlignment="1">
      <alignment horizontal="center" vertical="center" wrapText="1"/>
    </xf>
  </cellXfs>
  <cellStyles count="5">
    <cellStyle name="Lien hypertexte" xfId="1" builtinId="8"/>
    <cellStyle name="Milliers" xfId="4" builtinId="3"/>
    <cellStyle name="Monétaire" xfId="3" builtinId="4"/>
    <cellStyle name="Normal" xfId="0" builtinId="0"/>
    <cellStyle name="Pourcentage" xfId="2" builtinId="5"/>
  </cellStyles>
  <dxfs count="0"/>
  <tableStyles count="0" defaultTableStyle="TableStyleMedium2" defaultPivotStyle="PivotStyleLight16"/>
  <colors>
    <mruColors>
      <color rgb="FFFF29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bservatoire-agricole-biodiversite.fr/les-protocoles/vers-de-terr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A1:H54"/>
  <sheetViews>
    <sheetView tabSelected="1" zoomScale="80" zoomScaleNormal="80" workbookViewId="0">
      <selection activeCell="B16" sqref="B16"/>
    </sheetView>
  </sheetViews>
  <sheetFormatPr baseColWidth="10" defaultRowHeight="15" x14ac:dyDescent="0.25"/>
  <cols>
    <col min="1" max="1" width="32.5703125" customWidth="1"/>
    <col min="2" max="2" width="100.85546875" customWidth="1"/>
    <col min="3" max="3" width="91.140625" customWidth="1"/>
    <col min="4" max="4" width="43.140625" customWidth="1"/>
    <col min="5" max="6" width="15.28515625" customWidth="1"/>
  </cols>
  <sheetData>
    <row r="1" spans="1:6" ht="27" customHeight="1" x14ac:dyDescent="0.25">
      <c r="A1" s="120" t="s">
        <v>37</v>
      </c>
      <c r="B1" s="120"/>
      <c r="C1" s="120"/>
      <c r="D1" s="120"/>
      <c r="E1" s="120"/>
      <c r="F1" s="120"/>
    </row>
    <row r="2" spans="1:6" ht="21" customHeight="1" x14ac:dyDescent="0.25">
      <c r="A2" s="129" t="s">
        <v>28</v>
      </c>
      <c r="B2" s="129"/>
      <c r="C2" s="129"/>
      <c r="D2" s="129"/>
      <c r="E2" s="129"/>
      <c r="F2" s="129"/>
    </row>
    <row r="3" spans="1:6" ht="19.5" customHeight="1" x14ac:dyDescent="0.25">
      <c r="A3" s="130" t="s">
        <v>38</v>
      </c>
      <c r="B3" s="130"/>
      <c r="C3" s="130"/>
      <c r="D3" s="130"/>
      <c r="E3" s="130"/>
      <c r="F3" s="130"/>
    </row>
    <row r="4" spans="1:6" ht="30.75" customHeight="1" x14ac:dyDescent="0.25">
      <c r="A4" s="125"/>
      <c r="B4" s="126" t="s">
        <v>9</v>
      </c>
      <c r="C4" s="125" t="s">
        <v>8</v>
      </c>
      <c r="D4" s="126" t="s">
        <v>7</v>
      </c>
      <c r="E4" s="131" t="s">
        <v>41</v>
      </c>
      <c r="F4" s="132"/>
    </row>
    <row r="5" spans="1:6" ht="30.75" customHeight="1" x14ac:dyDescent="0.25">
      <c r="A5" s="125"/>
      <c r="B5" s="126"/>
      <c r="C5" s="125"/>
      <c r="D5" s="126"/>
      <c r="E5" s="62" t="s">
        <v>6</v>
      </c>
      <c r="F5" s="62" t="s">
        <v>5</v>
      </c>
    </row>
    <row r="6" spans="1:6" ht="47.25" x14ac:dyDescent="0.25">
      <c r="A6" s="124" t="s">
        <v>3</v>
      </c>
      <c r="B6" s="64" t="s">
        <v>85</v>
      </c>
      <c r="C6" s="63" t="s">
        <v>103</v>
      </c>
      <c r="D6" s="63" t="s">
        <v>105</v>
      </c>
      <c r="E6" s="127" t="s">
        <v>42</v>
      </c>
      <c r="F6" s="128"/>
    </row>
    <row r="7" spans="1:6" ht="47.25" x14ac:dyDescent="0.25">
      <c r="A7" s="124"/>
      <c r="B7" s="64" t="s">
        <v>75</v>
      </c>
      <c r="C7" s="63" t="s">
        <v>2</v>
      </c>
      <c r="D7" s="64" t="s">
        <v>43</v>
      </c>
      <c r="E7" s="127" t="s">
        <v>42</v>
      </c>
      <c r="F7" s="128"/>
    </row>
    <row r="8" spans="1:6" ht="30.75" customHeight="1" x14ac:dyDescent="0.25">
      <c r="A8" s="124"/>
      <c r="B8" s="64" t="s">
        <v>86</v>
      </c>
      <c r="C8" s="63" t="s">
        <v>1</v>
      </c>
      <c r="D8" s="64" t="s">
        <v>48</v>
      </c>
      <c r="E8" s="127" t="s">
        <v>42</v>
      </c>
      <c r="F8" s="128"/>
    </row>
    <row r="9" spans="1:6" ht="31.5" x14ac:dyDescent="0.25">
      <c r="A9" s="121" t="s">
        <v>39</v>
      </c>
      <c r="B9" s="77" t="s">
        <v>87</v>
      </c>
      <c r="C9" s="78"/>
      <c r="D9" s="77" t="s">
        <v>44</v>
      </c>
      <c r="E9" s="93">
        <v>2.31</v>
      </c>
      <c r="F9" s="93">
        <v>2.31</v>
      </c>
    </row>
    <row r="10" spans="1:6" ht="33" customHeight="1" x14ac:dyDescent="0.25">
      <c r="A10" s="122"/>
      <c r="B10" s="77" t="s">
        <v>120</v>
      </c>
      <c r="C10" s="78"/>
      <c r="D10" s="77" t="s">
        <v>44</v>
      </c>
      <c r="E10" s="93">
        <v>66.17</v>
      </c>
      <c r="F10" s="93">
        <v>110.28</v>
      </c>
    </row>
    <row r="11" spans="1:6" ht="31.5" x14ac:dyDescent="0.25">
      <c r="A11" s="122"/>
      <c r="B11" s="77" t="s">
        <v>121</v>
      </c>
      <c r="C11" s="78"/>
      <c r="D11" s="77" t="s">
        <v>44</v>
      </c>
      <c r="E11" s="133" t="s">
        <v>42</v>
      </c>
      <c r="F11" s="134"/>
    </row>
    <row r="12" spans="1:6" ht="31.5" x14ac:dyDescent="0.25">
      <c r="A12" s="122"/>
      <c r="B12" s="77" t="s">
        <v>107</v>
      </c>
      <c r="C12" s="78" t="s">
        <v>56</v>
      </c>
      <c r="D12" s="77" t="s">
        <v>44</v>
      </c>
      <c r="E12" s="133" t="s">
        <v>42</v>
      </c>
      <c r="F12" s="134"/>
    </row>
    <row r="13" spans="1:6" ht="269.25" customHeight="1" x14ac:dyDescent="0.25">
      <c r="A13" s="122"/>
      <c r="B13" s="83" t="s">
        <v>119</v>
      </c>
      <c r="C13" s="83" t="s">
        <v>76</v>
      </c>
      <c r="D13" s="77" t="s">
        <v>106</v>
      </c>
      <c r="E13" s="133" t="s">
        <v>42</v>
      </c>
      <c r="F13" s="134"/>
    </row>
    <row r="14" spans="1:6" ht="31.5" x14ac:dyDescent="0.25">
      <c r="A14" s="122"/>
      <c r="B14" s="77" t="s">
        <v>88</v>
      </c>
      <c r="C14" s="79" t="s">
        <v>15</v>
      </c>
      <c r="D14" s="77" t="s">
        <v>89</v>
      </c>
      <c r="E14" s="93">
        <v>2.31</v>
      </c>
      <c r="F14" s="93">
        <v>2.31</v>
      </c>
    </row>
    <row r="15" spans="1:6" ht="15.75" x14ac:dyDescent="0.25">
      <c r="A15" s="122"/>
      <c r="B15" s="77" t="s">
        <v>122</v>
      </c>
      <c r="C15" s="78"/>
      <c r="D15" s="77" t="s">
        <v>44</v>
      </c>
      <c r="E15" s="93">
        <v>10.25</v>
      </c>
      <c r="F15" s="93">
        <v>10.25</v>
      </c>
    </row>
    <row r="16" spans="1:6" ht="15.75" x14ac:dyDescent="0.25">
      <c r="A16" s="122"/>
      <c r="B16" s="77" t="s">
        <v>29</v>
      </c>
      <c r="C16" s="78" t="s">
        <v>27</v>
      </c>
      <c r="D16" s="77" t="s">
        <v>44</v>
      </c>
      <c r="E16" s="135">
        <v>1.23</v>
      </c>
      <c r="F16" s="135">
        <v>2.0499999999999998</v>
      </c>
    </row>
    <row r="17" spans="1:8" ht="37.5" customHeight="1" x14ac:dyDescent="0.25">
      <c r="A17" s="122"/>
      <c r="B17" s="77" t="s">
        <v>25</v>
      </c>
      <c r="C17" s="78" t="s">
        <v>27</v>
      </c>
      <c r="D17" s="80" t="s">
        <v>26</v>
      </c>
      <c r="E17" s="136"/>
      <c r="F17" s="136"/>
    </row>
    <row r="18" spans="1:8" ht="31.5" x14ac:dyDescent="0.25">
      <c r="A18" s="122"/>
      <c r="B18" s="77" t="s">
        <v>45</v>
      </c>
      <c r="C18" s="78"/>
      <c r="D18" s="77" t="s">
        <v>44</v>
      </c>
      <c r="E18" s="93">
        <v>4.53</v>
      </c>
      <c r="F18" s="93">
        <v>4.53</v>
      </c>
    </row>
    <row r="19" spans="1:8" ht="99" customHeight="1" x14ac:dyDescent="0.25">
      <c r="A19" s="122"/>
      <c r="B19" s="77" t="s">
        <v>99</v>
      </c>
      <c r="C19" s="83" t="s">
        <v>47</v>
      </c>
      <c r="D19" s="77" t="s">
        <v>77</v>
      </c>
      <c r="E19" s="133" t="s">
        <v>42</v>
      </c>
      <c r="F19" s="134"/>
    </row>
    <row r="20" spans="1:8" ht="63" x14ac:dyDescent="0.25">
      <c r="A20" s="123"/>
      <c r="B20" s="77" t="s">
        <v>100</v>
      </c>
      <c r="C20" s="83" t="s">
        <v>47</v>
      </c>
      <c r="D20" s="77" t="s">
        <v>77</v>
      </c>
      <c r="E20" s="133" t="s">
        <v>42</v>
      </c>
      <c r="F20" s="134"/>
    </row>
    <row r="21" spans="1:8" ht="15.75" x14ac:dyDescent="0.25">
      <c r="A21" s="85"/>
      <c r="B21" s="106"/>
      <c r="C21" s="97"/>
      <c r="D21" s="107"/>
      <c r="E21" s="108"/>
      <c r="F21" s="108"/>
    </row>
    <row r="22" spans="1:8" ht="31.5" customHeight="1" x14ac:dyDescent="0.25">
      <c r="A22" s="109" t="s">
        <v>81</v>
      </c>
      <c r="B22" s="58"/>
      <c r="C22" s="58"/>
      <c r="D22" s="110" t="s">
        <v>51</v>
      </c>
      <c r="E22" s="94">
        <f>E9+E10+E14+E15+E16+E18</f>
        <v>86.800000000000011</v>
      </c>
      <c r="F22" s="94">
        <f>F9+F10+F14+F15+F16+F18</f>
        <v>131.72999999999999</v>
      </c>
    </row>
    <row r="23" spans="1:8" ht="31.5" customHeight="1" x14ac:dyDescent="0.25">
      <c r="A23" s="81"/>
      <c r="B23" s="58"/>
      <c r="C23" s="58"/>
      <c r="D23" s="74" t="s">
        <v>52</v>
      </c>
      <c r="E23" s="84">
        <v>0.2</v>
      </c>
      <c r="F23" s="84">
        <v>0.2</v>
      </c>
    </row>
    <row r="24" spans="1:8" ht="31.5" customHeight="1" x14ac:dyDescent="0.25">
      <c r="A24" s="58"/>
      <c r="B24" s="82"/>
      <c r="C24" s="82"/>
      <c r="D24" s="76" t="s">
        <v>53</v>
      </c>
      <c r="E24" s="95">
        <f>E22+E23*E22</f>
        <v>104.16000000000001</v>
      </c>
      <c r="F24" s="95">
        <f>F22+F23*F22</f>
        <v>158.07599999999999</v>
      </c>
      <c r="G24" s="1"/>
      <c r="H24" s="1"/>
    </row>
    <row r="25" spans="1:8" ht="18.75" x14ac:dyDescent="0.25">
      <c r="A25" s="46"/>
      <c r="B25" s="51"/>
      <c r="C25" s="51"/>
      <c r="D25" s="60"/>
      <c r="E25" s="61"/>
      <c r="F25" s="61"/>
      <c r="G25" s="1"/>
      <c r="H25" s="1"/>
    </row>
    <row r="26" spans="1:8" ht="18.75" x14ac:dyDescent="0.25">
      <c r="A26" s="46"/>
      <c r="B26" s="51"/>
      <c r="C26" s="51"/>
      <c r="D26" s="60"/>
      <c r="E26" s="61"/>
      <c r="F26" s="61"/>
      <c r="G26" s="1"/>
      <c r="H26" s="1"/>
    </row>
    <row r="27" spans="1:8" ht="18.75" x14ac:dyDescent="0.25">
      <c r="A27" s="46"/>
      <c r="B27" s="51"/>
      <c r="C27" s="51"/>
      <c r="D27" s="60"/>
      <c r="E27" s="61"/>
      <c r="F27" s="61"/>
      <c r="G27" s="1"/>
      <c r="H27" s="1"/>
    </row>
    <row r="28" spans="1:8" ht="18.75" x14ac:dyDescent="0.25">
      <c r="A28" s="46"/>
      <c r="B28" s="51"/>
      <c r="C28" s="51"/>
      <c r="D28" s="60"/>
      <c r="E28" s="61"/>
      <c r="F28" s="61"/>
      <c r="G28" s="1"/>
      <c r="H28" s="1"/>
    </row>
    <row r="29" spans="1:8" ht="18.75" x14ac:dyDescent="0.25">
      <c r="A29" s="46"/>
      <c r="B29" s="51"/>
      <c r="C29" s="51"/>
      <c r="D29" s="60"/>
      <c r="E29" s="61"/>
      <c r="F29" s="61"/>
      <c r="G29" s="1"/>
      <c r="H29" s="1"/>
    </row>
    <row r="30" spans="1:8" ht="18.75" x14ac:dyDescent="0.25">
      <c r="A30" s="46"/>
      <c r="B30" s="51"/>
      <c r="C30" s="51"/>
      <c r="D30" s="60"/>
      <c r="E30" s="61"/>
      <c r="F30" s="61"/>
      <c r="G30" s="1"/>
      <c r="H30" s="1"/>
    </row>
    <row r="31" spans="1:8" ht="18.75" x14ac:dyDescent="0.25">
      <c r="A31" s="46"/>
      <c r="B31" s="51"/>
      <c r="C31" s="51"/>
      <c r="D31" s="60"/>
      <c r="E31" s="61"/>
      <c r="F31" s="61"/>
      <c r="G31" s="1"/>
      <c r="H31" s="1"/>
    </row>
    <row r="32" spans="1:8" ht="18.75" x14ac:dyDescent="0.25">
      <c r="A32" s="46"/>
      <c r="B32" s="51"/>
      <c r="C32" s="51"/>
      <c r="D32" s="60"/>
      <c r="E32" s="61"/>
      <c r="F32" s="61"/>
      <c r="G32" s="1"/>
      <c r="H32" s="1"/>
    </row>
    <row r="33" spans="1:8" ht="18.75" x14ac:dyDescent="0.25">
      <c r="A33" s="46"/>
      <c r="B33" s="51"/>
      <c r="C33" s="51"/>
      <c r="D33" s="60"/>
      <c r="E33" s="61"/>
      <c r="F33" s="61"/>
      <c r="G33" s="1"/>
      <c r="H33" s="1"/>
    </row>
    <row r="34" spans="1:8" ht="18.75" x14ac:dyDescent="0.25">
      <c r="A34" s="46"/>
      <c r="B34" s="51"/>
      <c r="C34" s="51"/>
      <c r="D34" s="60"/>
      <c r="E34" s="61"/>
      <c r="F34" s="61"/>
      <c r="G34" s="1"/>
      <c r="H34" s="1"/>
    </row>
    <row r="35" spans="1:8" ht="18.75" x14ac:dyDescent="0.25">
      <c r="A35" s="46"/>
      <c r="B35" s="51"/>
      <c r="C35" s="51"/>
      <c r="D35" s="60"/>
      <c r="E35" s="61"/>
      <c r="F35" s="61"/>
      <c r="G35" s="1"/>
      <c r="H35" s="1"/>
    </row>
    <row r="36" spans="1:8" ht="18.75" x14ac:dyDescent="0.25">
      <c r="A36" s="46"/>
      <c r="B36" s="51"/>
      <c r="C36" s="51"/>
      <c r="D36" s="60"/>
      <c r="E36" s="61"/>
      <c r="F36" s="61"/>
      <c r="G36" s="1"/>
      <c r="H36" s="1"/>
    </row>
    <row r="37" spans="1:8" ht="18.75" x14ac:dyDescent="0.25">
      <c r="A37" s="46"/>
      <c r="B37" s="51"/>
      <c r="C37" s="51"/>
      <c r="D37" s="60"/>
      <c r="E37" s="61"/>
      <c r="F37" s="61"/>
      <c r="G37" s="1"/>
      <c r="H37" s="1"/>
    </row>
    <row r="38" spans="1:8" ht="21" x14ac:dyDescent="0.35">
      <c r="A38" s="44" t="s">
        <v>16</v>
      </c>
      <c r="B38" s="51"/>
      <c r="C38" s="52"/>
      <c r="D38" s="46"/>
      <c r="E38" s="46"/>
      <c r="F38" s="46"/>
    </row>
    <row r="39" spans="1:8" ht="15.75" x14ac:dyDescent="0.25">
      <c r="A39" s="59" t="s">
        <v>117</v>
      </c>
      <c r="B39" s="53"/>
      <c r="C39" s="53"/>
      <c r="D39" s="54"/>
      <c r="E39" s="55"/>
      <c r="F39" s="56"/>
    </row>
    <row r="40" spans="1:8" ht="15.75" x14ac:dyDescent="0.25">
      <c r="A40" s="21" t="s">
        <v>17</v>
      </c>
      <c r="B40" s="22" t="s">
        <v>6</v>
      </c>
      <c r="C40" s="20" t="s">
        <v>5</v>
      </c>
      <c r="D40" s="57"/>
      <c r="E40" s="57"/>
      <c r="F40" s="46"/>
    </row>
    <row r="41" spans="1:8" ht="15.75" x14ac:dyDescent="0.25">
      <c r="A41" s="23">
        <v>1</v>
      </c>
      <c r="B41" s="24">
        <v>0.12</v>
      </c>
      <c r="C41" s="25">
        <v>0.6</v>
      </c>
      <c r="D41" s="46"/>
      <c r="E41" s="46"/>
      <c r="F41" s="46"/>
    </row>
    <row r="42" spans="1:8" ht="15.75" x14ac:dyDescent="0.25">
      <c r="A42" s="26">
        <v>2</v>
      </c>
      <c r="B42" s="27">
        <f>B41+0.12</f>
        <v>0.24</v>
      </c>
      <c r="C42" s="28">
        <f>C41+0.1</f>
        <v>0.7</v>
      </c>
      <c r="D42" s="46"/>
      <c r="E42" s="46"/>
      <c r="F42" s="46"/>
    </row>
    <row r="43" spans="1:8" ht="15.75" x14ac:dyDescent="0.25">
      <c r="A43" s="26">
        <v>3</v>
      </c>
      <c r="B43" s="27">
        <f t="shared" ref="B43:B45" si="0">B42+0.12</f>
        <v>0.36</v>
      </c>
      <c r="C43" s="28">
        <f t="shared" ref="C43:C45" si="1">C42+0.1</f>
        <v>0.79999999999999993</v>
      </c>
      <c r="D43" s="46"/>
      <c r="E43" s="46"/>
      <c r="F43" s="46"/>
    </row>
    <row r="44" spans="1:8" ht="15.75" x14ac:dyDescent="0.25">
      <c r="A44" s="26">
        <v>4</v>
      </c>
      <c r="B44" s="27">
        <f t="shared" si="0"/>
        <v>0.48</v>
      </c>
      <c r="C44" s="28">
        <f t="shared" si="1"/>
        <v>0.89999999999999991</v>
      </c>
      <c r="D44" s="46"/>
      <c r="E44" s="46"/>
      <c r="F44" s="46"/>
    </row>
    <row r="45" spans="1:8" ht="15.75" x14ac:dyDescent="0.25">
      <c r="A45" s="29">
        <v>5</v>
      </c>
      <c r="B45" s="30">
        <f t="shared" si="0"/>
        <v>0.6</v>
      </c>
      <c r="C45" s="31">
        <f t="shared" si="1"/>
        <v>0.99999999999999989</v>
      </c>
      <c r="D45" s="46"/>
      <c r="E45" s="46"/>
      <c r="F45" s="46"/>
    </row>
    <row r="46" spans="1:8" ht="15.75" x14ac:dyDescent="0.25">
      <c r="A46" s="58"/>
      <c r="B46" s="58"/>
      <c r="C46" s="58"/>
      <c r="D46" s="46"/>
      <c r="E46" s="46"/>
      <c r="F46" s="46"/>
    </row>
    <row r="47" spans="1:8" ht="15.75" x14ac:dyDescent="0.25">
      <c r="A47" s="59" t="s">
        <v>118</v>
      </c>
      <c r="B47" s="59"/>
      <c r="C47" s="58"/>
      <c r="D47" s="46"/>
      <c r="E47" s="46"/>
      <c r="F47" s="46"/>
    </row>
    <row r="48" spans="1:8" ht="15.75" x14ac:dyDescent="0.25">
      <c r="A48" s="21" t="s">
        <v>17</v>
      </c>
      <c r="B48" s="22" t="s">
        <v>6</v>
      </c>
      <c r="C48" s="20" t="s">
        <v>5</v>
      </c>
      <c r="D48" s="46"/>
      <c r="E48" s="46"/>
      <c r="F48" s="46"/>
    </row>
    <row r="49" spans="1:6" ht="15.75" x14ac:dyDescent="0.25">
      <c r="A49" s="23">
        <v>1</v>
      </c>
      <c r="B49" s="24">
        <v>0.12</v>
      </c>
      <c r="C49" s="25">
        <v>0.6</v>
      </c>
      <c r="D49" s="46"/>
      <c r="E49" s="46"/>
      <c r="F49" s="46"/>
    </row>
    <row r="50" spans="1:6" ht="15.75" x14ac:dyDescent="0.25">
      <c r="A50" s="26">
        <v>2</v>
      </c>
      <c r="B50" s="27">
        <f>B49+0.12</f>
        <v>0.24</v>
      </c>
      <c r="C50" s="28">
        <f>C49+0.1</f>
        <v>0.7</v>
      </c>
      <c r="D50" s="46"/>
      <c r="E50" s="46"/>
      <c r="F50" s="46"/>
    </row>
    <row r="51" spans="1:6" ht="15.75" x14ac:dyDescent="0.25">
      <c r="A51" s="26">
        <v>3</v>
      </c>
      <c r="B51" s="27">
        <f t="shared" ref="B51:B53" si="2">B50+0.12</f>
        <v>0.36</v>
      </c>
      <c r="C51" s="28">
        <f t="shared" ref="C51:C53" si="3">C50+0.1</f>
        <v>0.79999999999999993</v>
      </c>
      <c r="D51" s="46"/>
      <c r="E51" s="46"/>
      <c r="F51" s="46"/>
    </row>
    <row r="52" spans="1:6" ht="15.75" x14ac:dyDescent="0.25">
      <c r="A52" s="26">
        <v>4</v>
      </c>
      <c r="B52" s="27">
        <f t="shared" si="2"/>
        <v>0.48</v>
      </c>
      <c r="C52" s="28">
        <f t="shared" si="3"/>
        <v>0.89999999999999991</v>
      </c>
      <c r="D52" s="46"/>
      <c r="E52" s="46"/>
      <c r="F52" s="46"/>
    </row>
    <row r="53" spans="1:6" ht="15.75" x14ac:dyDescent="0.25">
      <c r="A53" s="29">
        <v>5</v>
      </c>
      <c r="B53" s="30">
        <f t="shared" si="2"/>
        <v>0.6</v>
      </c>
      <c r="C53" s="31">
        <f t="shared" si="3"/>
        <v>0.99999999999999989</v>
      </c>
      <c r="D53" s="46"/>
      <c r="E53" s="46"/>
      <c r="F53" s="46"/>
    </row>
    <row r="54" spans="1:6" x14ac:dyDescent="0.25">
      <c r="D54" s="2"/>
    </row>
  </sheetData>
  <mergeCells count="20">
    <mergeCell ref="E19:F19"/>
    <mergeCell ref="E20:F20"/>
    <mergeCell ref="E16:E17"/>
    <mergeCell ref="F16:F17"/>
    <mergeCell ref="A1:F1"/>
    <mergeCell ref="A9:A20"/>
    <mergeCell ref="A6:A8"/>
    <mergeCell ref="A4:A5"/>
    <mergeCell ref="B4:B5"/>
    <mergeCell ref="C4:C5"/>
    <mergeCell ref="E6:F6"/>
    <mergeCell ref="E7:F7"/>
    <mergeCell ref="E8:F8"/>
    <mergeCell ref="A2:F2"/>
    <mergeCell ref="A3:F3"/>
    <mergeCell ref="E4:F4"/>
    <mergeCell ref="D4:D5"/>
    <mergeCell ref="E11:F11"/>
    <mergeCell ref="E12:F12"/>
    <mergeCell ref="E13:F13"/>
  </mergeCells>
  <hyperlinks>
    <hyperlink ref="C14" r:id="rId1"/>
  </hyperlinks>
  <printOptions horizontalCentered="1" verticalCentered="1"/>
  <pageMargins left="0.23622047244094491" right="0.23622047244094491" top="0.39370078740157483" bottom="0.15748031496062992" header="0.31496062992125984" footer="0.31496062992125984"/>
  <pageSetup paperSize="9" scale="47" fitToHeight="2"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J57"/>
  <sheetViews>
    <sheetView topLeftCell="A10" zoomScale="80" zoomScaleNormal="80" workbookViewId="0">
      <selection activeCell="B18" sqref="B18"/>
    </sheetView>
  </sheetViews>
  <sheetFormatPr baseColWidth="10" defaultRowHeight="15" x14ac:dyDescent="0.25"/>
  <cols>
    <col min="1" max="1" width="32.85546875" style="1" customWidth="1"/>
    <col min="2" max="2" width="76.85546875" style="1" customWidth="1"/>
    <col min="3" max="3" width="26.7109375" style="1" customWidth="1"/>
    <col min="4" max="4" width="45.28515625" style="1" customWidth="1"/>
    <col min="5" max="5" width="24.42578125" style="1" customWidth="1"/>
    <col min="6" max="6" width="26.5703125" style="1" customWidth="1"/>
    <col min="7" max="9" width="15.7109375" style="1" customWidth="1"/>
    <col min="10" max="16384" width="11.42578125" style="1"/>
  </cols>
  <sheetData>
    <row r="1" spans="1:10" ht="28.5" x14ac:dyDescent="0.45">
      <c r="A1" s="144" t="s">
        <v>32</v>
      </c>
      <c r="B1" s="144"/>
      <c r="C1" s="144"/>
      <c r="D1" s="144"/>
      <c r="E1" s="144"/>
      <c r="F1" s="144"/>
      <c r="G1" s="144"/>
      <c r="H1" s="144"/>
      <c r="I1" s="144"/>
      <c r="J1" s="43"/>
    </row>
    <row r="2" spans="1:10" ht="23.25" customHeight="1" x14ac:dyDescent="0.25">
      <c r="A2" s="145" t="s">
        <v>24</v>
      </c>
      <c r="B2" s="146"/>
      <c r="C2" s="146"/>
      <c r="D2" s="146"/>
      <c r="E2" s="146"/>
      <c r="F2" s="146"/>
      <c r="G2" s="146"/>
      <c r="H2" s="146"/>
      <c r="I2" s="147"/>
      <c r="J2" s="43"/>
    </row>
    <row r="3" spans="1:10" s="4" customFormat="1" ht="18.75" customHeight="1" x14ac:dyDescent="0.25">
      <c r="A3" s="148" t="s">
        <v>33</v>
      </c>
      <c r="B3" s="149"/>
      <c r="C3" s="149"/>
      <c r="D3" s="149"/>
      <c r="E3" s="149"/>
      <c r="F3" s="149"/>
      <c r="G3" s="149"/>
      <c r="H3" s="149"/>
      <c r="I3" s="150"/>
      <c r="J3" s="48"/>
    </row>
    <row r="4" spans="1:10" s="4" customFormat="1" ht="49.5" customHeight="1" x14ac:dyDescent="0.25">
      <c r="A4" s="125"/>
      <c r="B4" s="126" t="s">
        <v>9</v>
      </c>
      <c r="C4" s="125" t="s">
        <v>8</v>
      </c>
      <c r="D4" s="125"/>
      <c r="E4" s="126" t="s">
        <v>7</v>
      </c>
      <c r="F4" s="126"/>
      <c r="G4" s="126" t="s">
        <v>49</v>
      </c>
      <c r="H4" s="126"/>
      <c r="I4" s="126"/>
      <c r="J4" s="48"/>
    </row>
    <row r="5" spans="1:10" s="4" customFormat="1" ht="18" customHeight="1" x14ac:dyDescent="0.25">
      <c r="A5" s="125"/>
      <c r="B5" s="126"/>
      <c r="C5" s="125"/>
      <c r="D5" s="125"/>
      <c r="E5" s="126"/>
      <c r="F5" s="126"/>
      <c r="G5" s="33" t="s">
        <v>6</v>
      </c>
      <c r="H5" s="33" t="s">
        <v>5</v>
      </c>
      <c r="I5" s="33" t="s">
        <v>4</v>
      </c>
      <c r="J5" s="48"/>
    </row>
    <row r="6" spans="1:10" s="4" customFormat="1" ht="67.5" customHeight="1" x14ac:dyDescent="0.25">
      <c r="A6" s="142" t="s">
        <v>3</v>
      </c>
      <c r="B6" s="6" t="s">
        <v>85</v>
      </c>
      <c r="C6" s="151" t="s">
        <v>103</v>
      </c>
      <c r="D6" s="151"/>
      <c r="E6" s="151" t="s">
        <v>104</v>
      </c>
      <c r="F6" s="151"/>
      <c r="G6" s="142" t="s">
        <v>42</v>
      </c>
      <c r="H6" s="142"/>
      <c r="I6" s="142"/>
      <c r="J6" s="48"/>
    </row>
    <row r="7" spans="1:10" s="4" customFormat="1" ht="33" customHeight="1" x14ac:dyDescent="0.25">
      <c r="A7" s="142"/>
      <c r="B7" s="6" t="s">
        <v>84</v>
      </c>
      <c r="C7" s="151" t="s">
        <v>2</v>
      </c>
      <c r="D7" s="151"/>
      <c r="E7" s="154" t="s">
        <v>43</v>
      </c>
      <c r="F7" s="154"/>
      <c r="G7" s="142" t="s">
        <v>42</v>
      </c>
      <c r="H7" s="142"/>
      <c r="I7" s="142"/>
      <c r="J7" s="48"/>
    </row>
    <row r="8" spans="1:10" s="4" customFormat="1" ht="35.25" customHeight="1" x14ac:dyDescent="0.25">
      <c r="A8" s="142"/>
      <c r="B8" s="6" t="s">
        <v>50</v>
      </c>
      <c r="C8" s="151" t="s">
        <v>1</v>
      </c>
      <c r="D8" s="151"/>
      <c r="E8" s="154" t="s">
        <v>48</v>
      </c>
      <c r="F8" s="154"/>
      <c r="G8" s="142" t="s">
        <v>42</v>
      </c>
      <c r="H8" s="142"/>
      <c r="I8" s="142"/>
      <c r="J8" s="48"/>
    </row>
    <row r="9" spans="1:10" s="4" customFormat="1" ht="52.5" customHeight="1" x14ac:dyDescent="0.25">
      <c r="A9" s="152" t="s">
        <v>6</v>
      </c>
      <c r="B9" s="7" t="s">
        <v>113</v>
      </c>
      <c r="C9" s="155" t="s">
        <v>55</v>
      </c>
      <c r="D9" s="156"/>
      <c r="E9" s="155" t="s">
        <v>44</v>
      </c>
      <c r="F9" s="156"/>
      <c r="G9" s="143" t="s">
        <v>42</v>
      </c>
      <c r="H9" s="143"/>
      <c r="I9" s="143"/>
      <c r="J9" s="48"/>
    </row>
    <row r="10" spans="1:10" s="4" customFormat="1" ht="31.5" customHeight="1" x14ac:dyDescent="0.25">
      <c r="A10" s="153"/>
      <c r="B10" s="7" t="s">
        <v>114</v>
      </c>
      <c r="C10" s="157" t="s">
        <v>56</v>
      </c>
      <c r="D10" s="158"/>
      <c r="E10" s="155" t="s">
        <v>54</v>
      </c>
      <c r="F10" s="156"/>
      <c r="G10" s="139">
        <f>32.8+62.95</f>
        <v>95.75</v>
      </c>
      <c r="H10" s="139">
        <f>32.8+125.89</f>
        <v>158.69</v>
      </c>
      <c r="I10" s="139">
        <f>32.8+188.79</f>
        <v>221.58999999999997</v>
      </c>
      <c r="J10" s="48"/>
    </row>
    <row r="11" spans="1:10" s="4" customFormat="1" ht="58.5" customHeight="1" x14ac:dyDescent="0.25">
      <c r="A11" s="153"/>
      <c r="B11" s="8" t="s">
        <v>115</v>
      </c>
      <c r="C11" s="157" t="s">
        <v>79</v>
      </c>
      <c r="D11" s="158"/>
      <c r="E11" s="155" t="s">
        <v>54</v>
      </c>
      <c r="F11" s="156"/>
      <c r="G11" s="140"/>
      <c r="H11" s="140"/>
      <c r="I11" s="140"/>
      <c r="J11" s="48"/>
    </row>
    <row r="12" spans="1:10" ht="63" x14ac:dyDescent="0.25">
      <c r="A12" s="153"/>
      <c r="B12" s="8" t="s">
        <v>98</v>
      </c>
      <c r="C12" s="157"/>
      <c r="D12" s="158"/>
      <c r="E12" s="155" t="s">
        <v>54</v>
      </c>
      <c r="F12" s="156"/>
      <c r="G12" s="141"/>
      <c r="H12" s="141"/>
      <c r="I12" s="141"/>
      <c r="J12" s="43"/>
    </row>
    <row r="13" spans="1:10" ht="68.25" customHeight="1" x14ac:dyDescent="0.25">
      <c r="A13" s="153"/>
      <c r="B13" s="8" t="s">
        <v>123</v>
      </c>
      <c r="C13" s="157" t="s">
        <v>78</v>
      </c>
      <c r="D13" s="158"/>
      <c r="E13" s="155" t="s">
        <v>44</v>
      </c>
      <c r="F13" s="156"/>
      <c r="G13" s="143" t="s">
        <v>42</v>
      </c>
      <c r="H13" s="143"/>
      <c r="I13" s="143"/>
      <c r="J13" s="43"/>
    </row>
    <row r="14" spans="1:10" ht="31.5" customHeight="1" x14ac:dyDescent="0.25">
      <c r="A14" s="153"/>
      <c r="B14" s="8" t="s">
        <v>45</v>
      </c>
      <c r="C14" s="112"/>
      <c r="D14" s="113"/>
      <c r="E14" s="155" t="s">
        <v>44</v>
      </c>
      <c r="F14" s="156"/>
      <c r="G14" s="86">
        <v>4.7300000000000004</v>
      </c>
      <c r="H14" s="86">
        <v>4.7300000000000004</v>
      </c>
      <c r="I14" s="86">
        <v>4.7300000000000004</v>
      </c>
      <c r="J14" s="43"/>
    </row>
    <row r="15" spans="1:10" ht="70.5" customHeight="1" x14ac:dyDescent="0.25">
      <c r="A15" s="153"/>
      <c r="B15" s="8" t="s">
        <v>46</v>
      </c>
      <c r="C15" s="157" t="s">
        <v>47</v>
      </c>
      <c r="D15" s="158"/>
      <c r="E15" s="155" t="s">
        <v>77</v>
      </c>
      <c r="F15" s="156"/>
      <c r="G15" s="86">
        <v>20.81</v>
      </c>
      <c r="H15" s="87">
        <v>13.87</v>
      </c>
      <c r="I15" s="86">
        <v>6.94</v>
      </c>
      <c r="J15" s="43"/>
    </row>
    <row r="16" spans="1:10" ht="31.5" customHeight="1" x14ac:dyDescent="0.25">
      <c r="A16" s="184" t="s">
        <v>5</v>
      </c>
      <c r="B16" s="9" t="s">
        <v>116</v>
      </c>
      <c r="C16" s="189" t="s">
        <v>70</v>
      </c>
      <c r="D16" s="190"/>
      <c r="E16" s="161" t="s">
        <v>44</v>
      </c>
      <c r="F16" s="162"/>
      <c r="G16" s="32"/>
      <c r="H16" s="137" t="s">
        <v>42</v>
      </c>
      <c r="I16" s="138"/>
      <c r="J16" s="43"/>
    </row>
    <row r="17" spans="1:10" ht="40.5" customHeight="1" x14ac:dyDescent="0.25">
      <c r="A17" s="185"/>
      <c r="B17" s="9" t="s">
        <v>124</v>
      </c>
      <c r="C17" s="189" t="s">
        <v>78</v>
      </c>
      <c r="D17" s="190"/>
      <c r="E17" s="161" t="s">
        <v>44</v>
      </c>
      <c r="F17" s="162"/>
      <c r="G17" s="32"/>
      <c r="H17" s="137" t="s">
        <v>42</v>
      </c>
      <c r="I17" s="138"/>
      <c r="J17" s="43"/>
    </row>
    <row r="18" spans="1:10" ht="93.75" customHeight="1" x14ac:dyDescent="0.25">
      <c r="A18" s="185"/>
      <c r="B18" s="9" t="s">
        <v>125</v>
      </c>
      <c r="C18" s="189" t="s">
        <v>95</v>
      </c>
      <c r="D18" s="190"/>
      <c r="E18" s="161" t="s">
        <v>96</v>
      </c>
      <c r="F18" s="162"/>
      <c r="G18" s="32"/>
      <c r="H18" s="137" t="s">
        <v>42</v>
      </c>
      <c r="I18" s="138"/>
      <c r="J18" s="43"/>
    </row>
    <row r="19" spans="1:10" ht="97.5" customHeight="1" x14ac:dyDescent="0.25">
      <c r="A19" s="10" t="s">
        <v>4</v>
      </c>
      <c r="B19" s="11" t="s">
        <v>126</v>
      </c>
      <c r="C19" s="187" t="s">
        <v>97</v>
      </c>
      <c r="D19" s="188"/>
      <c r="E19" s="163" t="s">
        <v>44</v>
      </c>
      <c r="F19" s="164"/>
      <c r="G19" s="32"/>
      <c r="H19" s="32"/>
      <c r="I19" s="34" t="s">
        <v>42</v>
      </c>
      <c r="J19" s="43"/>
    </row>
    <row r="20" spans="1:10" s="43" customFormat="1" ht="15.75" x14ac:dyDescent="0.25">
      <c r="A20" s="96"/>
      <c r="B20" s="97"/>
      <c r="C20" s="98"/>
      <c r="D20" s="98"/>
      <c r="E20" s="99"/>
      <c r="F20" s="100"/>
      <c r="G20" s="101"/>
      <c r="H20" s="101"/>
      <c r="I20" s="102"/>
    </row>
    <row r="21" spans="1:10" ht="31.5" customHeight="1" x14ac:dyDescent="0.25">
      <c r="A21" s="43"/>
      <c r="B21" s="43"/>
      <c r="C21" s="43"/>
      <c r="D21" s="43"/>
      <c r="E21" s="165" t="s">
        <v>51</v>
      </c>
      <c r="F21" s="166"/>
      <c r="G21" s="88">
        <f>SUM(G9:G19)</f>
        <v>121.29</v>
      </c>
      <c r="H21" s="89">
        <f>SUM(H9:H19)</f>
        <v>177.29</v>
      </c>
      <c r="I21" s="88">
        <f>SUM(I9:I19)</f>
        <v>233.25999999999996</v>
      </c>
      <c r="J21" s="43"/>
    </row>
    <row r="22" spans="1:10" ht="31.5" customHeight="1" x14ac:dyDescent="0.25">
      <c r="A22" s="43"/>
      <c r="B22" s="43"/>
      <c r="C22" s="43"/>
      <c r="D22" s="43"/>
      <c r="E22" s="167" t="s">
        <v>52</v>
      </c>
      <c r="F22" s="168"/>
      <c r="G22" s="68">
        <v>0</v>
      </c>
      <c r="H22" s="68">
        <v>0</v>
      </c>
      <c r="I22" s="68">
        <v>0</v>
      </c>
      <c r="J22" s="43"/>
    </row>
    <row r="23" spans="1:10" ht="31.5" customHeight="1" x14ac:dyDescent="0.25">
      <c r="A23" s="43"/>
      <c r="B23" s="43"/>
      <c r="C23" s="43"/>
      <c r="D23" s="43"/>
      <c r="E23" s="169" t="s">
        <v>53</v>
      </c>
      <c r="F23" s="170"/>
      <c r="G23" s="90">
        <f>G21+G22*G21</f>
        <v>121.29</v>
      </c>
      <c r="H23" s="90">
        <f>H21+H22*H21</f>
        <v>177.29</v>
      </c>
      <c r="I23" s="90">
        <f>I21+I22*I21</f>
        <v>233.25999999999996</v>
      </c>
      <c r="J23" s="43"/>
    </row>
    <row r="24" spans="1:10" ht="31.5" customHeight="1" x14ac:dyDescent="0.25">
      <c r="A24" s="43"/>
      <c r="B24" s="43"/>
      <c r="C24" s="43"/>
      <c r="D24" s="43"/>
      <c r="E24" s="43"/>
      <c r="F24" s="49"/>
      <c r="G24" s="50"/>
      <c r="H24" s="50"/>
      <c r="I24" s="50"/>
      <c r="J24" s="43"/>
    </row>
    <row r="25" spans="1:10" ht="31.5" customHeight="1" x14ac:dyDescent="0.25">
      <c r="A25" s="43"/>
      <c r="B25" s="43"/>
      <c r="C25" s="43"/>
      <c r="D25" s="43"/>
      <c r="E25" s="43"/>
      <c r="F25" s="49"/>
      <c r="G25" s="50"/>
      <c r="H25" s="50"/>
      <c r="I25" s="50"/>
      <c r="J25" s="43"/>
    </row>
    <row r="26" spans="1:10" ht="31.5" customHeight="1" x14ac:dyDescent="0.25">
      <c r="A26" s="43"/>
      <c r="B26" s="43"/>
      <c r="C26" s="43"/>
      <c r="D26" s="43"/>
      <c r="E26" s="43"/>
      <c r="F26" s="49"/>
      <c r="G26" s="50"/>
      <c r="H26" s="50"/>
      <c r="I26" s="50"/>
      <c r="J26" s="43"/>
    </row>
    <row r="27" spans="1:10" ht="31.5" customHeight="1" x14ac:dyDescent="0.25">
      <c r="A27" s="43"/>
      <c r="B27" s="43"/>
      <c r="C27" s="43"/>
      <c r="D27" s="43"/>
      <c r="E27" s="43"/>
      <c r="F27" s="49"/>
      <c r="G27" s="50"/>
      <c r="H27" s="50"/>
      <c r="I27" s="50"/>
      <c r="J27" s="43"/>
    </row>
    <row r="28" spans="1:10" ht="31.5" customHeight="1" x14ac:dyDescent="0.25">
      <c r="A28" s="43"/>
      <c r="B28" s="43"/>
      <c r="C28" s="43"/>
      <c r="D28" s="43"/>
      <c r="E28" s="43"/>
      <c r="F28" s="49"/>
      <c r="G28" s="50"/>
      <c r="H28" s="50"/>
      <c r="I28" s="50"/>
      <c r="J28" s="43"/>
    </row>
    <row r="29" spans="1:10" ht="31.5" customHeight="1" x14ac:dyDescent="0.25">
      <c r="A29" s="43"/>
      <c r="B29" s="43"/>
      <c r="C29" s="43"/>
      <c r="D29" s="43"/>
      <c r="E29" s="43"/>
      <c r="F29" s="49"/>
      <c r="G29" s="50"/>
      <c r="H29" s="50"/>
      <c r="I29" s="50"/>
      <c r="J29" s="43"/>
    </row>
    <row r="30" spans="1:10" ht="31.5" customHeight="1" x14ac:dyDescent="0.25">
      <c r="A30" s="43"/>
      <c r="B30" s="43"/>
      <c r="C30" s="43"/>
      <c r="D30" s="43"/>
      <c r="E30" s="43"/>
      <c r="F30" s="49"/>
      <c r="G30" s="50"/>
      <c r="H30" s="50"/>
      <c r="I30" s="50"/>
      <c r="J30" s="43"/>
    </row>
    <row r="31" spans="1:10" ht="31.5" customHeight="1" x14ac:dyDescent="0.25">
      <c r="A31" s="43"/>
      <c r="B31" s="43"/>
      <c r="C31" s="43"/>
      <c r="D31" s="43"/>
      <c r="E31" s="43"/>
      <c r="F31" s="49"/>
      <c r="G31" s="50"/>
      <c r="H31" s="50"/>
      <c r="I31" s="50"/>
      <c r="J31" s="43"/>
    </row>
    <row r="32" spans="1:10" ht="26.25" customHeight="1" x14ac:dyDescent="0.25">
      <c r="A32" s="43"/>
      <c r="B32" s="43"/>
      <c r="C32" s="43"/>
      <c r="D32" s="43"/>
      <c r="E32" s="43"/>
      <c r="F32" s="49"/>
      <c r="G32" s="50"/>
      <c r="H32" s="50"/>
      <c r="I32" s="50"/>
      <c r="J32" s="43"/>
    </row>
    <row r="33" spans="1:10" ht="24" customHeight="1" x14ac:dyDescent="0.35">
      <c r="A33" s="44" t="s">
        <v>16</v>
      </c>
      <c r="B33" s="43"/>
      <c r="C33" s="43"/>
      <c r="D33" s="43"/>
      <c r="E33" s="43"/>
      <c r="F33" s="43"/>
      <c r="G33" s="43"/>
      <c r="H33" s="43"/>
      <c r="I33" s="43"/>
      <c r="J33" s="43"/>
    </row>
    <row r="34" spans="1:10" ht="15.75" x14ac:dyDescent="0.25">
      <c r="A34" s="12"/>
      <c r="B34" s="13" t="s">
        <v>6</v>
      </c>
      <c r="C34" s="14" t="s">
        <v>5</v>
      </c>
      <c r="D34" s="15" t="s">
        <v>4</v>
      </c>
      <c r="E34" s="171" t="s">
        <v>23</v>
      </c>
      <c r="F34" s="172"/>
      <c r="G34" s="43"/>
      <c r="H34" s="43"/>
      <c r="I34" s="43"/>
      <c r="J34" s="43"/>
    </row>
    <row r="35" spans="1:10" ht="47.25" x14ac:dyDescent="0.25">
      <c r="A35" s="116" t="s">
        <v>94</v>
      </c>
      <c r="B35" s="117" t="s">
        <v>91</v>
      </c>
      <c r="C35" s="118" t="s">
        <v>92</v>
      </c>
      <c r="D35" s="119" t="s">
        <v>93</v>
      </c>
      <c r="E35" s="173" t="s">
        <v>109</v>
      </c>
      <c r="F35" s="174"/>
      <c r="G35" s="43"/>
      <c r="H35" s="43"/>
      <c r="I35" s="43"/>
      <c r="J35" s="43"/>
    </row>
    <row r="36" spans="1:10" s="3" customFormat="1" ht="30" customHeight="1" x14ac:dyDescent="0.25">
      <c r="A36" s="16" t="s">
        <v>22</v>
      </c>
      <c r="B36" s="17" t="s">
        <v>57</v>
      </c>
      <c r="C36" s="18" t="s">
        <v>58</v>
      </c>
      <c r="D36" s="19" t="s">
        <v>59</v>
      </c>
      <c r="E36" s="159" t="s">
        <v>60</v>
      </c>
      <c r="F36" s="160"/>
      <c r="G36" s="45"/>
      <c r="H36" s="45"/>
      <c r="I36" s="45"/>
      <c r="J36" s="45"/>
    </row>
    <row r="37" spans="1:10" s="3" customFormat="1" ht="30" customHeight="1" x14ac:dyDescent="0.25">
      <c r="A37" s="16" t="s">
        <v>108</v>
      </c>
      <c r="B37" s="17" t="s">
        <v>61</v>
      </c>
      <c r="C37" s="18" t="s">
        <v>62</v>
      </c>
      <c r="D37" s="19" t="s">
        <v>63</v>
      </c>
      <c r="E37" s="159" t="s">
        <v>64</v>
      </c>
      <c r="F37" s="160"/>
      <c r="G37" s="45"/>
      <c r="H37" s="45"/>
      <c r="I37" s="45"/>
      <c r="J37" s="45"/>
    </row>
    <row r="38" spans="1:10" ht="30" customHeight="1" x14ac:dyDescent="0.25">
      <c r="A38" s="43"/>
      <c r="B38" s="43"/>
      <c r="C38" s="43"/>
      <c r="D38" s="43"/>
      <c r="E38" s="43"/>
      <c r="F38" s="43"/>
      <c r="G38" s="43"/>
      <c r="H38" s="43"/>
      <c r="I38" s="43"/>
      <c r="J38" s="43"/>
    </row>
    <row r="39" spans="1:10" ht="21" x14ac:dyDescent="0.35">
      <c r="A39" s="44" t="s">
        <v>18</v>
      </c>
      <c r="B39" s="46"/>
      <c r="C39" s="46"/>
      <c r="D39" s="46"/>
      <c r="E39" s="43"/>
      <c r="F39" s="46"/>
      <c r="G39" s="43"/>
      <c r="H39" s="43"/>
      <c r="I39" s="43"/>
      <c r="J39" s="43"/>
    </row>
    <row r="40" spans="1:10" ht="15" customHeight="1" x14ac:dyDescent="0.25">
      <c r="A40" s="186" t="s">
        <v>21</v>
      </c>
      <c r="B40" s="186"/>
      <c r="C40" s="186"/>
      <c r="D40" s="186"/>
      <c r="E40" s="43"/>
      <c r="F40" s="43"/>
      <c r="G40" s="43"/>
      <c r="H40" s="43"/>
      <c r="I40" s="43"/>
      <c r="J40" s="43"/>
    </row>
    <row r="41" spans="1:10" ht="15" customHeight="1" x14ac:dyDescent="0.25">
      <c r="A41" s="182" t="s">
        <v>19</v>
      </c>
      <c r="B41" s="179" t="s">
        <v>31</v>
      </c>
      <c r="C41" s="180"/>
      <c r="D41" s="181"/>
      <c r="E41" s="43"/>
      <c r="F41" s="43"/>
      <c r="G41" s="43"/>
      <c r="H41" s="43"/>
      <c r="I41" s="43"/>
      <c r="J41" s="43"/>
    </row>
    <row r="42" spans="1:10" ht="15" customHeight="1" x14ac:dyDescent="0.25">
      <c r="A42" s="183"/>
      <c r="B42" s="67" t="s">
        <v>65</v>
      </c>
      <c r="C42" s="177" t="s">
        <v>66</v>
      </c>
      <c r="D42" s="177"/>
      <c r="E42" s="43"/>
      <c r="F42" s="43"/>
      <c r="G42" s="43"/>
      <c r="H42" s="43"/>
      <c r="I42" s="43"/>
      <c r="J42" s="43"/>
    </row>
    <row r="43" spans="1:10" s="3" customFormat="1" ht="15.75" x14ac:dyDescent="0.25">
      <c r="A43" s="16" t="s">
        <v>34</v>
      </c>
      <c r="B43" s="65" t="s">
        <v>0</v>
      </c>
      <c r="C43" s="175" t="s">
        <v>0</v>
      </c>
      <c r="D43" s="175"/>
      <c r="E43" s="45"/>
      <c r="F43" s="45"/>
      <c r="G43" s="45"/>
      <c r="H43" s="45"/>
      <c r="I43" s="45"/>
      <c r="J43" s="45"/>
    </row>
    <row r="44" spans="1:10" s="3" customFormat="1" ht="15.75" x14ac:dyDescent="0.25">
      <c r="A44" s="16" t="s">
        <v>35</v>
      </c>
      <c r="B44" s="65" t="s">
        <v>14</v>
      </c>
      <c r="C44" s="175" t="s">
        <v>30</v>
      </c>
      <c r="D44" s="175"/>
      <c r="E44" s="45"/>
      <c r="F44" s="45"/>
      <c r="G44" s="45"/>
      <c r="H44" s="45"/>
      <c r="I44" s="45"/>
      <c r="J44" s="45"/>
    </row>
    <row r="45" spans="1:10" s="3" customFormat="1" ht="31.5" x14ac:dyDescent="0.25">
      <c r="A45" s="16" t="s">
        <v>67</v>
      </c>
      <c r="B45" s="65" t="s">
        <v>10</v>
      </c>
      <c r="C45" s="175" t="s">
        <v>30</v>
      </c>
      <c r="D45" s="175"/>
      <c r="E45" s="45"/>
      <c r="F45" s="45"/>
      <c r="G45" s="45"/>
      <c r="H45" s="45"/>
      <c r="I45" s="45"/>
      <c r="J45" s="45"/>
    </row>
    <row r="46" spans="1:10" s="3" customFormat="1" ht="31.5" x14ac:dyDescent="0.25">
      <c r="A46" s="16" t="s">
        <v>68</v>
      </c>
      <c r="B46" s="65" t="s">
        <v>11</v>
      </c>
      <c r="C46" s="175" t="s">
        <v>30</v>
      </c>
      <c r="D46" s="175"/>
      <c r="E46" s="45"/>
      <c r="F46" s="45"/>
      <c r="G46" s="45"/>
      <c r="H46" s="45"/>
      <c r="I46" s="45"/>
      <c r="J46" s="45"/>
    </row>
    <row r="47" spans="1:10" s="3" customFormat="1" ht="31.5" x14ac:dyDescent="0.25">
      <c r="A47" s="16" t="s">
        <v>69</v>
      </c>
      <c r="B47" s="65" t="s">
        <v>12</v>
      </c>
      <c r="C47" s="175" t="s">
        <v>30</v>
      </c>
      <c r="D47" s="175"/>
      <c r="E47" s="45"/>
      <c r="F47" s="45"/>
      <c r="G47" s="45"/>
      <c r="H47" s="45"/>
      <c r="I47" s="45"/>
      <c r="J47" s="45"/>
    </row>
    <row r="48" spans="1:10" ht="15.75" x14ac:dyDescent="0.25">
      <c r="A48" s="182" t="s">
        <v>19</v>
      </c>
      <c r="B48" s="178" t="s">
        <v>20</v>
      </c>
      <c r="C48" s="178"/>
      <c r="D48" s="178"/>
      <c r="E48" s="43"/>
      <c r="F48" s="43"/>
      <c r="G48" s="43"/>
      <c r="H48" s="43"/>
      <c r="I48" s="43"/>
      <c r="J48" s="43"/>
    </row>
    <row r="49" spans="1:10" ht="15.75" x14ac:dyDescent="0.25">
      <c r="A49" s="183"/>
      <c r="B49" s="66" t="s">
        <v>65</v>
      </c>
      <c r="C49" s="176" t="s">
        <v>80</v>
      </c>
      <c r="D49" s="176"/>
      <c r="E49" s="43"/>
      <c r="F49" s="43"/>
      <c r="G49" s="43"/>
      <c r="H49" s="43"/>
      <c r="I49" s="43"/>
      <c r="J49" s="43"/>
    </row>
    <row r="50" spans="1:10" ht="15.75" x14ac:dyDescent="0.25">
      <c r="A50" s="16" t="s">
        <v>34</v>
      </c>
      <c r="B50" s="65" t="s">
        <v>0</v>
      </c>
      <c r="C50" s="175" t="s">
        <v>0</v>
      </c>
      <c r="D50" s="175"/>
      <c r="E50" s="43"/>
      <c r="F50" s="43"/>
      <c r="G50" s="43"/>
      <c r="H50" s="43"/>
      <c r="I50" s="43"/>
      <c r="J50" s="43"/>
    </row>
    <row r="51" spans="1:10" ht="15.75" x14ac:dyDescent="0.25">
      <c r="A51" s="16" t="s">
        <v>35</v>
      </c>
      <c r="B51" s="65" t="s">
        <v>10</v>
      </c>
      <c r="C51" s="175" t="s">
        <v>30</v>
      </c>
      <c r="D51" s="175"/>
      <c r="E51" s="43"/>
      <c r="F51" s="43"/>
      <c r="G51" s="43"/>
      <c r="H51" s="43"/>
      <c r="I51" s="43"/>
      <c r="J51" s="43"/>
    </row>
    <row r="52" spans="1:10" ht="31.5" x14ac:dyDescent="0.25">
      <c r="A52" s="16" t="s">
        <v>67</v>
      </c>
      <c r="B52" s="65" t="s">
        <v>11</v>
      </c>
      <c r="C52" s="175" t="s">
        <v>30</v>
      </c>
      <c r="D52" s="175"/>
      <c r="E52" s="43"/>
      <c r="F52" s="43"/>
      <c r="G52" s="43"/>
      <c r="H52" s="43"/>
      <c r="I52" s="43"/>
      <c r="J52" s="43"/>
    </row>
    <row r="53" spans="1:10" ht="31.5" x14ac:dyDescent="0.25">
      <c r="A53" s="16" t="s">
        <v>68</v>
      </c>
      <c r="B53" s="65" t="s">
        <v>12</v>
      </c>
      <c r="C53" s="175" t="s">
        <v>30</v>
      </c>
      <c r="D53" s="175"/>
      <c r="E53" s="43"/>
      <c r="F53" s="43"/>
      <c r="G53" s="43"/>
      <c r="H53" s="43"/>
      <c r="I53" s="43"/>
      <c r="J53" s="43"/>
    </row>
    <row r="54" spans="1:10" ht="31.5" x14ac:dyDescent="0.25">
      <c r="A54" s="16" t="s">
        <v>69</v>
      </c>
      <c r="B54" s="65" t="s">
        <v>13</v>
      </c>
      <c r="C54" s="175" t="s">
        <v>30</v>
      </c>
      <c r="D54" s="175"/>
      <c r="E54" s="43"/>
      <c r="F54" s="43"/>
      <c r="G54" s="43"/>
      <c r="H54" s="43"/>
      <c r="I54" s="43"/>
      <c r="J54" s="43"/>
    </row>
    <row r="55" spans="1:10" x14ac:dyDescent="0.25">
      <c r="A55" s="43"/>
      <c r="B55" s="43"/>
      <c r="C55" s="43"/>
      <c r="D55" s="43"/>
      <c r="E55" s="43"/>
      <c r="F55" s="43"/>
      <c r="G55" s="43"/>
      <c r="H55" s="43"/>
      <c r="I55" s="43"/>
      <c r="J55" s="43"/>
    </row>
    <row r="56" spans="1:10" x14ac:dyDescent="0.25">
      <c r="A56" s="69" t="s">
        <v>81</v>
      </c>
      <c r="B56" s="43"/>
      <c r="C56" s="43"/>
      <c r="D56" s="43"/>
      <c r="E56" s="43"/>
      <c r="F56" s="43"/>
      <c r="G56" s="43"/>
      <c r="H56" s="43"/>
      <c r="I56" s="43"/>
      <c r="J56" s="43"/>
    </row>
    <row r="57" spans="1:10" ht="15.75" x14ac:dyDescent="0.25">
      <c r="A57" s="47"/>
      <c r="B57" s="43"/>
      <c r="C57" s="43"/>
      <c r="D57" s="43"/>
      <c r="E57" s="43"/>
      <c r="F57" s="43"/>
      <c r="G57" s="43"/>
      <c r="H57" s="43"/>
      <c r="I57" s="43"/>
      <c r="J57" s="43"/>
    </row>
  </sheetData>
  <mergeCells count="73">
    <mergeCell ref="B41:D41"/>
    <mergeCell ref="A41:A42"/>
    <mergeCell ref="A48:A49"/>
    <mergeCell ref="A16:A18"/>
    <mergeCell ref="C11:D11"/>
    <mergeCell ref="A40:D40"/>
    <mergeCell ref="C19:D19"/>
    <mergeCell ref="C18:D18"/>
    <mergeCell ref="C17:D17"/>
    <mergeCell ref="C16:D16"/>
    <mergeCell ref="C54:D54"/>
    <mergeCell ref="C49:D49"/>
    <mergeCell ref="C42:D42"/>
    <mergeCell ref="C43:D43"/>
    <mergeCell ref="C44:D44"/>
    <mergeCell ref="C45:D45"/>
    <mergeCell ref="C46:D46"/>
    <mergeCell ref="C47:D47"/>
    <mergeCell ref="C50:D50"/>
    <mergeCell ref="B48:D48"/>
    <mergeCell ref="C51:D51"/>
    <mergeCell ref="C52:D52"/>
    <mergeCell ref="C53:D53"/>
    <mergeCell ref="B4:B5"/>
    <mergeCell ref="E8:F8"/>
    <mergeCell ref="C6:D6"/>
    <mergeCell ref="C7:D7"/>
    <mergeCell ref="C8:D8"/>
    <mergeCell ref="C4:D5"/>
    <mergeCell ref="E37:F37"/>
    <mergeCell ref="E36:F36"/>
    <mergeCell ref="E16:F16"/>
    <mergeCell ref="E18:F18"/>
    <mergeCell ref="E15:F15"/>
    <mergeCell ref="E19:F19"/>
    <mergeCell ref="E21:F21"/>
    <mergeCell ref="E22:F22"/>
    <mergeCell ref="E23:F23"/>
    <mergeCell ref="E34:F34"/>
    <mergeCell ref="E17:F17"/>
    <mergeCell ref="E35:F35"/>
    <mergeCell ref="E9:F9"/>
    <mergeCell ref="E10:F10"/>
    <mergeCell ref="E14:F14"/>
    <mergeCell ref="C12:D12"/>
    <mergeCell ref="C15:D15"/>
    <mergeCell ref="C13:D13"/>
    <mergeCell ref="C9:D9"/>
    <mergeCell ref="C10:D10"/>
    <mergeCell ref="E11:F11"/>
    <mergeCell ref="A1:I1"/>
    <mergeCell ref="A2:I2"/>
    <mergeCell ref="A3:I3"/>
    <mergeCell ref="H16:I16"/>
    <mergeCell ref="H17:I17"/>
    <mergeCell ref="E4:F5"/>
    <mergeCell ref="E6:F6"/>
    <mergeCell ref="A6:A8"/>
    <mergeCell ref="A9:A15"/>
    <mergeCell ref="G7:I7"/>
    <mergeCell ref="G8:I8"/>
    <mergeCell ref="E7:F7"/>
    <mergeCell ref="G9:I9"/>
    <mergeCell ref="E12:F12"/>
    <mergeCell ref="E13:F13"/>
    <mergeCell ref="A4:A5"/>
    <mergeCell ref="H18:I18"/>
    <mergeCell ref="G10:G12"/>
    <mergeCell ref="H10:H12"/>
    <mergeCell ref="I10:I12"/>
    <mergeCell ref="G4:I4"/>
    <mergeCell ref="G6:I6"/>
    <mergeCell ref="G13:I13"/>
  </mergeCells>
  <printOptions horizontalCentered="1" verticalCentered="1"/>
  <pageMargins left="0.15748031496062992" right="0.15748031496062992" top="0.35433070866141736" bottom="0.35433070866141736" header="0.31496062992125984" footer="0.31496062992125984"/>
  <pageSetup paperSize="9" scale="49" fitToHeight="2" orientation="landscape" r:id="rId1"/>
  <rowBreaks count="2" manualBreakCount="2">
    <brk id="27" max="16383" man="1"/>
    <brk id="3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V124"/>
  <sheetViews>
    <sheetView zoomScale="80" zoomScaleNormal="80" workbookViewId="0">
      <selection activeCell="C16" sqref="C16"/>
    </sheetView>
  </sheetViews>
  <sheetFormatPr baseColWidth="10" defaultRowHeight="15" x14ac:dyDescent="0.25"/>
  <cols>
    <col min="1" max="1" width="32.85546875" customWidth="1"/>
    <col min="2" max="2" width="76.85546875" customWidth="1"/>
    <col min="3" max="3" width="74.42578125" customWidth="1"/>
    <col min="4" max="4" width="43.85546875" customWidth="1"/>
    <col min="5" max="5" width="45.7109375" customWidth="1"/>
  </cols>
  <sheetData>
    <row r="1" spans="1:22" ht="28.5" x14ac:dyDescent="0.45">
      <c r="A1" s="200" t="s">
        <v>36</v>
      </c>
      <c r="B1" s="200"/>
      <c r="C1" s="200"/>
      <c r="D1" s="200"/>
      <c r="E1" s="200"/>
    </row>
    <row r="2" spans="1:22" ht="18.75" customHeight="1" x14ac:dyDescent="0.25">
      <c r="A2" s="199" t="s">
        <v>71</v>
      </c>
      <c r="B2" s="199"/>
      <c r="C2" s="199"/>
      <c r="D2" s="199"/>
      <c r="E2" s="199"/>
    </row>
    <row r="3" spans="1:22" ht="18.75" customHeight="1" x14ac:dyDescent="0.25">
      <c r="A3" s="201" t="s">
        <v>72</v>
      </c>
      <c r="B3" s="201"/>
      <c r="C3" s="201"/>
      <c r="D3" s="201"/>
      <c r="E3" s="201"/>
    </row>
    <row r="4" spans="1:22" ht="30" customHeight="1" x14ac:dyDescent="0.25">
      <c r="A4" s="195"/>
      <c r="B4" s="197" t="s">
        <v>9</v>
      </c>
      <c r="C4" s="195" t="s">
        <v>8</v>
      </c>
      <c r="D4" s="197" t="s">
        <v>7</v>
      </c>
      <c r="E4" s="197" t="s">
        <v>41</v>
      </c>
    </row>
    <row r="5" spans="1:22" ht="15" customHeight="1" x14ac:dyDescent="0.25">
      <c r="A5" s="196"/>
      <c r="B5" s="198"/>
      <c r="C5" s="196"/>
      <c r="D5" s="198"/>
      <c r="E5" s="198"/>
    </row>
    <row r="6" spans="1:22" ht="47.25" x14ac:dyDescent="0.25">
      <c r="A6" s="202" t="s">
        <v>3</v>
      </c>
      <c r="B6" s="73" t="s">
        <v>73</v>
      </c>
      <c r="C6" s="64" t="s">
        <v>83</v>
      </c>
      <c r="D6" s="64" t="s">
        <v>110</v>
      </c>
      <c r="E6" s="64" t="s">
        <v>42</v>
      </c>
    </row>
    <row r="7" spans="1:22" ht="63" x14ac:dyDescent="0.25">
      <c r="A7" s="203"/>
      <c r="B7" s="64" t="s">
        <v>84</v>
      </c>
      <c r="C7" s="63" t="s">
        <v>82</v>
      </c>
      <c r="D7" s="64" t="s">
        <v>43</v>
      </c>
      <c r="E7" s="64" t="s">
        <v>42</v>
      </c>
    </row>
    <row r="8" spans="1:22" ht="31.5" x14ac:dyDescent="0.25">
      <c r="A8" s="204"/>
      <c r="B8" s="64" t="s">
        <v>74</v>
      </c>
      <c r="C8" s="63" t="s">
        <v>1</v>
      </c>
      <c r="D8" s="64" t="s">
        <v>48</v>
      </c>
      <c r="E8" s="64" t="s">
        <v>42</v>
      </c>
    </row>
    <row r="9" spans="1:22" ht="31.5" x14ac:dyDescent="0.25">
      <c r="A9" s="152" t="s">
        <v>40</v>
      </c>
      <c r="B9" s="114" t="s">
        <v>112</v>
      </c>
      <c r="C9" s="7" t="s">
        <v>83</v>
      </c>
      <c r="D9" s="7" t="s">
        <v>44</v>
      </c>
      <c r="E9" s="191">
        <v>735.17</v>
      </c>
    </row>
    <row r="10" spans="1:22" ht="78.75" x14ac:dyDescent="0.25">
      <c r="A10" s="153"/>
      <c r="B10" s="114" t="s">
        <v>102</v>
      </c>
      <c r="C10" s="114"/>
      <c r="D10" s="7" t="s">
        <v>44</v>
      </c>
      <c r="E10" s="192"/>
    </row>
    <row r="11" spans="1:22" ht="53.25" customHeight="1" x14ac:dyDescent="0.25">
      <c r="A11" s="194"/>
      <c r="B11" s="7" t="s">
        <v>111</v>
      </c>
      <c r="C11" s="7" t="s">
        <v>90</v>
      </c>
      <c r="D11" s="115" t="s">
        <v>101</v>
      </c>
      <c r="E11" s="193"/>
      <c r="F11" s="1"/>
      <c r="V11" s="5"/>
    </row>
    <row r="12" spans="1:22" s="46" customFormat="1" ht="15.75" x14ac:dyDescent="0.25">
      <c r="A12" s="103"/>
      <c r="B12" s="97"/>
      <c r="C12" s="47"/>
      <c r="D12" s="104"/>
      <c r="E12" s="105"/>
      <c r="F12" s="43"/>
      <c r="V12" s="57"/>
    </row>
    <row r="13" spans="1:22" ht="31.5" customHeight="1" x14ac:dyDescent="0.25">
      <c r="A13" s="58"/>
      <c r="B13" s="58"/>
      <c r="C13" s="58"/>
      <c r="D13" s="111" t="s">
        <v>51</v>
      </c>
      <c r="E13" s="91">
        <f>SUM(E9:E11)</f>
        <v>735.17</v>
      </c>
      <c r="F13" s="1"/>
      <c r="V13" s="35"/>
    </row>
    <row r="14" spans="1:22" ht="31.5" customHeight="1" x14ac:dyDescent="0.25">
      <c r="A14" s="58"/>
      <c r="B14" s="58"/>
      <c r="C14" s="58"/>
      <c r="D14" s="74" t="s">
        <v>52</v>
      </c>
      <c r="E14" s="75">
        <v>0</v>
      </c>
    </row>
    <row r="15" spans="1:22" ht="31.5" customHeight="1" x14ac:dyDescent="0.25">
      <c r="A15" s="58"/>
      <c r="B15" s="58"/>
      <c r="C15" s="58"/>
      <c r="D15" s="76" t="s">
        <v>53</v>
      </c>
      <c r="E15" s="92">
        <f>E13+E13*E14</f>
        <v>735.17</v>
      </c>
    </row>
    <row r="16" spans="1:22" s="5" customFormat="1" x14ac:dyDescent="0.25">
      <c r="D16" s="71"/>
    </row>
    <row r="17" spans="2:4" s="70" customFormat="1" x14ac:dyDescent="0.25">
      <c r="D17" s="72"/>
    </row>
    <row r="18" spans="2:4" s="70" customFormat="1" x14ac:dyDescent="0.25"/>
    <row r="19" spans="2:4" s="36" customFormat="1" x14ac:dyDescent="0.25"/>
    <row r="20" spans="2:4" s="36" customFormat="1" x14ac:dyDescent="0.25"/>
    <row r="21" spans="2:4" s="36" customFormat="1" x14ac:dyDescent="0.25"/>
    <row r="22" spans="2:4" s="36" customFormat="1" x14ac:dyDescent="0.25"/>
    <row r="23" spans="2:4" s="36" customFormat="1" x14ac:dyDescent="0.25"/>
    <row r="24" spans="2:4" s="36" customFormat="1" x14ac:dyDescent="0.25">
      <c r="B24" s="38"/>
    </row>
    <row r="25" spans="2:4" s="36" customFormat="1" x14ac:dyDescent="0.25"/>
    <row r="26" spans="2:4" s="36" customFormat="1" x14ac:dyDescent="0.25"/>
    <row r="27" spans="2:4" s="36" customFormat="1" x14ac:dyDescent="0.25"/>
    <row r="28" spans="2:4" s="36" customFormat="1" x14ac:dyDescent="0.25"/>
    <row r="29" spans="2:4" s="36" customFormat="1" x14ac:dyDescent="0.25"/>
    <row r="30" spans="2:4" s="36" customFormat="1" x14ac:dyDescent="0.25"/>
    <row r="31" spans="2:4" s="36" customFormat="1" x14ac:dyDescent="0.25"/>
    <row r="32" spans="2:4" s="36" customFormat="1" x14ac:dyDescent="0.25"/>
    <row r="33" spans="2:7" s="36" customFormat="1" x14ac:dyDescent="0.25"/>
    <row r="34" spans="2:7" s="36" customFormat="1" x14ac:dyDescent="0.25">
      <c r="C34" s="39"/>
      <c r="D34" s="39"/>
    </row>
    <row r="35" spans="2:7" s="36" customFormat="1" x14ac:dyDescent="0.25">
      <c r="C35" s="40"/>
      <c r="D35" s="39"/>
      <c r="E35" s="39"/>
    </row>
    <row r="36" spans="2:7" s="36" customFormat="1" x14ac:dyDescent="0.25"/>
    <row r="37" spans="2:7" s="36" customFormat="1" x14ac:dyDescent="0.25">
      <c r="B37" s="38"/>
    </row>
    <row r="38" spans="2:7" s="36" customFormat="1" x14ac:dyDescent="0.25"/>
    <row r="39" spans="2:7" s="36" customFormat="1" x14ac:dyDescent="0.25"/>
    <row r="40" spans="2:7" s="36" customFormat="1" x14ac:dyDescent="0.25"/>
    <row r="41" spans="2:7" s="36" customFormat="1" x14ac:dyDescent="0.25"/>
    <row r="42" spans="2:7" s="36" customFormat="1" x14ac:dyDescent="0.25"/>
    <row r="43" spans="2:7" s="36" customFormat="1" x14ac:dyDescent="0.25"/>
    <row r="44" spans="2:7" s="36" customFormat="1" x14ac:dyDescent="0.25"/>
    <row r="45" spans="2:7" s="36" customFormat="1" x14ac:dyDescent="0.25"/>
    <row r="46" spans="2:7" s="36" customFormat="1" x14ac:dyDescent="0.25">
      <c r="C46" s="39"/>
      <c r="D46" s="39"/>
      <c r="G46" s="41"/>
    </row>
    <row r="47" spans="2:7" s="36" customFormat="1" x14ac:dyDescent="0.25"/>
    <row r="48" spans="2:7" s="36" customFormat="1" x14ac:dyDescent="0.25"/>
    <row r="49" spans="2:7" s="36" customFormat="1" x14ac:dyDescent="0.25">
      <c r="B49" s="38"/>
    </row>
    <row r="50" spans="2:7" s="36" customFormat="1" x14ac:dyDescent="0.25"/>
    <row r="51" spans="2:7" s="36" customFormat="1" x14ac:dyDescent="0.25">
      <c r="C51" s="39"/>
      <c r="D51" s="39"/>
    </row>
    <row r="52" spans="2:7" s="36" customFormat="1" x14ac:dyDescent="0.25"/>
    <row r="53" spans="2:7" s="36" customFormat="1" x14ac:dyDescent="0.25"/>
    <row r="54" spans="2:7" s="36" customFormat="1" x14ac:dyDescent="0.25"/>
    <row r="55" spans="2:7" s="36" customFormat="1" x14ac:dyDescent="0.25">
      <c r="B55" s="37"/>
    </row>
    <row r="56" spans="2:7" s="36" customFormat="1" x14ac:dyDescent="0.25"/>
    <row r="57" spans="2:7" s="36" customFormat="1" x14ac:dyDescent="0.25"/>
    <row r="58" spans="2:7" s="36" customFormat="1" x14ac:dyDescent="0.25"/>
    <row r="59" spans="2:7" s="36" customFormat="1" x14ac:dyDescent="0.25"/>
    <row r="60" spans="2:7" s="36" customFormat="1" x14ac:dyDescent="0.25"/>
    <row r="61" spans="2:7" s="36" customFormat="1" x14ac:dyDescent="0.25">
      <c r="C61" s="39"/>
      <c r="D61" s="39"/>
      <c r="G61" s="41"/>
    </row>
    <row r="62" spans="2:7" s="36" customFormat="1" x14ac:dyDescent="0.25">
      <c r="D62" s="39"/>
      <c r="E62" s="39"/>
    </row>
    <row r="63" spans="2:7" s="36" customFormat="1" x14ac:dyDescent="0.25"/>
    <row r="64" spans="2:7" s="36" customFormat="1" x14ac:dyDescent="0.25">
      <c r="B64" s="38"/>
    </row>
    <row r="65" spans="2:5" s="36" customFormat="1" x14ac:dyDescent="0.25"/>
    <row r="66" spans="2:5" s="36" customFormat="1" x14ac:dyDescent="0.25"/>
    <row r="67" spans="2:5" s="36" customFormat="1" x14ac:dyDescent="0.25"/>
    <row r="68" spans="2:5" s="36" customFormat="1" x14ac:dyDescent="0.25"/>
    <row r="69" spans="2:5" s="36" customFormat="1" x14ac:dyDescent="0.25">
      <c r="C69" s="39"/>
      <c r="D69" s="39"/>
    </row>
    <row r="70" spans="2:5" s="36" customFormat="1" x14ac:dyDescent="0.25">
      <c r="D70" s="39"/>
      <c r="E70" s="39"/>
    </row>
    <row r="71" spans="2:5" s="36" customFormat="1" x14ac:dyDescent="0.25"/>
    <row r="72" spans="2:5" s="36" customFormat="1" x14ac:dyDescent="0.25"/>
    <row r="73" spans="2:5" s="36" customFormat="1" x14ac:dyDescent="0.25">
      <c r="B73" s="37"/>
    </row>
    <row r="74" spans="2:5" s="36" customFormat="1" x14ac:dyDescent="0.25"/>
    <row r="75" spans="2:5" s="36" customFormat="1" x14ac:dyDescent="0.25"/>
    <row r="76" spans="2:5" s="36" customFormat="1" x14ac:dyDescent="0.25"/>
    <row r="77" spans="2:5" s="36" customFormat="1" x14ac:dyDescent="0.25"/>
    <row r="78" spans="2:5" s="36" customFormat="1" x14ac:dyDescent="0.25"/>
    <row r="79" spans="2:5" s="36" customFormat="1" x14ac:dyDescent="0.25">
      <c r="C79" s="39"/>
      <c r="D79" s="39"/>
    </row>
    <row r="80" spans="2:5" s="36" customFormat="1" x14ac:dyDescent="0.25"/>
    <row r="81" spans="2:4" s="36" customFormat="1" x14ac:dyDescent="0.25"/>
    <row r="82" spans="2:4" s="36" customFormat="1" x14ac:dyDescent="0.25"/>
    <row r="83" spans="2:4" s="36" customFormat="1" x14ac:dyDescent="0.25">
      <c r="B83" s="37"/>
    </row>
    <row r="84" spans="2:4" s="36" customFormat="1" x14ac:dyDescent="0.25"/>
    <row r="85" spans="2:4" s="36" customFormat="1" x14ac:dyDescent="0.25"/>
    <row r="86" spans="2:4" s="36" customFormat="1" x14ac:dyDescent="0.25"/>
    <row r="87" spans="2:4" s="36" customFormat="1" x14ac:dyDescent="0.25"/>
    <row r="88" spans="2:4" s="36" customFormat="1" x14ac:dyDescent="0.25">
      <c r="C88" s="39"/>
      <c r="D88" s="39"/>
    </row>
    <row r="89" spans="2:4" s="36" customFormat="1" x14ac:dyDescent="0.25"/>
    <row r="90" spans="2:4" s="36" customFormat="1" x14ac:dyDescent="0.25"/>
    <row r="91" spans="2:4" s="36" customFormat="1" x14ac:dyDescent="0.25"/>
    <row r="92" spans="2:4" s="36" customFormat="1" x14ac:dyDescent="0.25">
      <c r="B92" s="37"/>
    </row>
    <row r="93" spans="2:4" s="36" customFormat="1" x14ac:dyDescent="0.25"/>
    <row r="94" spans="2:4" s="36" customFormat="1" x14ac:dyDescent="0.25"/>
    <row r="95" spans="2:4" s="36" customFormat="1" x14ac:dyDescent="0.25"/>
    <row r="96" spans="2:4" s="36" customFormat="1" x14ac:dyDescent="0.25"/>
    <row r="97" spans="2:5" s="36" customFormat="1" x14ac:dyDescent="0.25"/>
    <row r="98" spans="2:5" s="36" customFormat="1" x14ac:dyDescent="0.25">
      <c r="C98" s="38"/>
    </row>
    <row r="99" spans="2:5" s="36" customFormat="1" x14ac:dyDescent="0.25"/>
    <row r="100" spans="2:5" s="36" customFormat="1" x14ac:dyDescent="0.25"/>
    <row r="101" spans="2:5" s="36" customFormat="1" x14ac:dyDescent="0.25"/>
    <row r="102" spans="2:5" s="36" customFormat="1" x14ac:dyDescent="0.25"/>
    <row r="103" spans="2:5" s="36" customFormat="1" x14ac:dyDescent="0.25"/>
    <row r="104" spans="2:5" s="36" customFormat="1" x14ac:dyDescent="0.25"/>
    <row r="105" spans="2:5" s="36" customFormat="1" x14ac:dyDescent="0.25"/>
    <row r="106" spans="2:5" s="36" customFormat="1" x14ac:dyDescent="0.25"/>
    <row r="107" spans="2:5" s="36" customFormat="1" x14ac:dyDescent="0.25">
      <c r="B107" s="38"/>
    </row>
    <row r="108" spans="2:5" s="36" customFormat="1" x14ac:dyDescent="0.25">
      <c r="C108" s="39"/>
      <c r="D108" s="39"/>
    </row>
    <row r="109" spans="2:5" s="36" customFormat="1" x14ac:dyDescent="0.25">
      <c r="E109" s="42"/>
    </row>
    <row r="110" spans="2:5" s="36" customFormat="1" x14ac:dyDescent="0.25"/>
    <row r="111" spans="2:5" s="36" customFormat="1" x14ac:dyDescent="0.25">
      <c r="B111" s="38"/>
    </row>
    <row r="112" spans="2:5" s="36" customFormat="1" x14ac:dyDescent="0.25">
      <c r="C112" s="39"/>
      <c r="D112" s="39"/>
    </row>
    <row r="113" spans="2:5" s="36" customFormat="1" x14ac:dyDescent="0.25">
      <c r="E113" s="42"/>
    </row>
    <row r="114" spans="2:5" s="36" customFormat="1" x14ac:dyDescent="0.25"/>
    <row r="115" spans="2:5" s="36" customFormat="1" x14ac:dyDescent="0.25">
      <c r="B115" s="38"/>
    </row>
    <row r="116" spans="2:5" s="36" customFormat="1" x14ac:dyDescent="0.25">
      <c r="C116" s="39"/>
      <c r="D116" s="39"/>
    </row>
    <row r="117" spans="2:5" s="36" customFormat="1" x14ac:dyDescent="0.25">
      <c r="E117" s="42"/>
    </row>
    <row r="118" spans="2:5" s="36" customFormat="1" x14ac:dyDescent="0.25"/>
    <row r="119" spans="2:5" s="36" customFormat="1" x14ac:dyDescent="0.25"/>
    <row r="120" spans="2:5" s="36" customFormat="1" x14ac:dyDescent="0.25"/>
    <row r="121" spans="2:5" s="36" customFormat="1" x14ac:dyDescent="0.25"/>
    <row r="122" spans="2:5" s="36" customFormat="1" x14ac:dyDescent="0.25"/>
    <row r="123" spans="2:5" s="36" customFormat="1" x14ac:dyDescent="0.25"/>
    <row r="124" spans="2:5" s="36" customFormat="1" x14ac:dyDescent="0.25"/>
  </sheetData>
  <mergeCells count="11">
    <mergeCell ref="A2:E2"/>
    <mergeCell ref="A1:E1"/>
    <mergeCell ref="A3:E3"/>
    <mergeCell ref="E4:E5"/>
    <mergeCell ref="A6:A8"/>
    <mergeCell ref="E9:E11"/>
    <mergeCell ref="A9:A11"/>
    <mergeCell ref="A4:A5"/>
    <mergeCell ref="B4:B5"/>
    <mergeCell ref="C4:C5"/>
    <mergeCell ref="D4:D5"/>
  </mergeCells>
  <printOptions horizontalCentered="1" verticalCentered="1"/>
  <pageMargins left="0.23622047244094491" right="0.23622047244094491" top="0.74803149606299213" bottom="0.74803149606299213" header="0.31496062992125984" footer="0.31496062992125984"/>
  <pageSetup paperSize="9"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MAEC Sol SD</vt:lpstr>
      <vt:lpstr>MAEC Herbivores</vt:lpstr>
      <vt:lpstr>MAEC Monogastriques</vt:lpstr>
      <vt:lpstr>'MAEC Herbivores'!Zone_d_impression</vt:lpstr>
      <vt:lpstr>'MAEC Monogastriques'!Zone_d_impression</vt:lpstr>
      <vt:lpstr>'MAEC Sol SD'!Zone_d_impression</vt:lpstr>
    </vt:vector>
  </TitlesOfParts>
  <Company>Ministère de l'Agriculture et de l'Alimentation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Hortense DUHAMEL</dc:creator>
  <cp:lastModifiedBy>Hortense DUHAMEL</cp:lastModifiedBy>
  <cp:lastPrinted>2022-07-06T13:51:54Z</cp:lastPrinted>
  <dcterms:created xsi:type="dcterms:W3CDTF">2021-03-31T09:50:31Z</dcterms:created>
  <dcterms:modified xsi:type="dcterms:W3CDTF">2022-07-06T13:52:19Z</dcterms:modified>
</cp:coreProperties>
</file>