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ilisateurs\isabelle.laurens\Mes Documents\comptes\2025\Publi\"/>
    </mc:Choice>
  </mc:AlternateContent>
  <xr:revisionPtr revIDLastSave="0" documentId="13_ncr:1_{1C937268-285D-4DED-B63D-0BE3901B74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1" l="1"/>
  <c r="B41" i="1"/>
  <c r="C40" i="1"/>
  <c r="B40" i="1"/>
  <c r="C36" i="1"/>
  <c r="B36" i="1"/>
  <c r="C33" i="1"/>
  <c r="B33" i="1"/>
  <c r="C31" i="1"/>
  <c r="B31" i="1"/>
  <c r="C26" i="1"/>
  <c r="B26" i="1"/>
  <c r="C22" i="1"/>
  <c r="B22" i="1"/>
  <c r="B13" i="1"/>
  <c r="C13" i="1"/>
</calcChain>
</file>

<file path=xl/sharedStrings.xml><?xml version="1.0" encoding="utf-8"?>
<sst xmlns="http://schemas.openxmlformats.org/spreadsheetml/2006/main" count="45" uniqueCount="44">
  <si>
    <t>Millions d'euros</t>
  </si>
  <si>
    <t>Céréales</t>
  </si>
  <si>
    <t>Oléagineux</t>
  </si>
  <si>
    <t>Plantes fourragères</t>
  </si>
  <si>
    <t>Légumes frais et pommes de terre</t>
  </si>
  <si>
    <t>Horticulture</t>
  </si>
  <si>
    <t>Vins d'appellation et autres vins</t>
  </si>
  <si>
    <t>Fruits</t>
  </si>
  <si>
    <t>Autres produits végétaux</t>
  </si>
  <si>
    <t>Total productions végétales (1) (hors subventions)</t>
  </si>
  <si>
    <t>Subventions sur les productions végétales</t>
  </si>
  <si>
    <t>Gros bovins</t>
  </si>
  <si>
    <t>Veaux</t>
  </si>
  <si>
    <t>Porcins</t>
  </si>
  <si>
    <t>Volailles et œufs</t>
  </si>
  <si>
    <t>Ovins et caprins</t>
  </si>
  <si>
    <t>Lait et produits laitiers de vache</t>
  </si>
  <si>
    <t>Autres produits animaux</t>
  </si>
  <si>
    <t>Total productions animales (3) (hors subventions)</t>
  </si>
  <si>
    <t>Subventions sur les productions animales</t>
  </si>
  <si>
    <t>Activité de travaux agricoles et autres services</t>
  </si>
  <si>
    <t xml:space="preserve">Production totale au prix de base </t>
  </si>
  <si>
    <t>Consommations intermédiaires</t>
  </si>
  <si>
    <t>Aliments pour animaux</t>
  </si>
  <si>
    <t>Engrais et amendements</t>
  </si>
  <si>
    <t>Valeur ajoutée brute</t>
  </si>
  <si>
    <t>Consommation de capital fixe</t>
  </si>
  <si>
    <t>Valeur ajoutée nette</t>
  </si>
  <si>
    <t>Subventions d'exploitation</t>
  </si>
  <si>
    <t>Impôts fonciers et impôts liés à la production</t>
  </si>
  <si>
    <t>Salaires et cotisations sociales</t>
  </si>
  <si>
    <t>Revenu net d'entreprise agricole (RNEA)</t>
  </si>
  <si>
    <t>Revenu net d'entreprise agricole par actif non salarié (en K€)</t>
  </si>
  <si>
    <t>Valeur</t>
  </si>
  <si>
    <t xml:space="preserve">Source : Agreste - Draaf Pays de la Loire - Les comptes régionaux de l'agriculture </t>
  </si>
  <si>
    <t>COMPTES DE LA BRANCHE AGRICULTURE EN PAYS DE LA LOIRE</t>
  </si>
  <si>
    <t xml:space="preserve">Revenu brut d'entreprise </t>
  </si>
  <si>
    <t>Energie et lubrifiants</t>
  </si>
  <si>
    <t>Résultat agricole net</t>
  </si>
  <si>
    <t>Intérêts reçus et indemnités d'assurance</t>
  </si>
  <si>
    <t>Intérêts, primes d'assurance et charges locatives nettes</t>
  </si>
  <si>
    <t>Production des jardins familiaux</t>
  </si>
  <si>
    <t>2025 provisoire</t>
  </si>
  <si>
    <t>2024 semi-définitive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</si>
</sst>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 New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2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left"/>
    </xf>
    <xf numFmtId="0" fontId="5" fillId="0" borderId="1" xfId="1" applyFont="1" applyBorder="1" applyAlignment="1" applyProtection="1">
      <alignment horizontal="left" vertical="center"/>
    </xf>
    <xf numFmtId="0" fontId="7" fillId="0" borderId="3" xfId="1" applyFont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vertical="center"/>
    </xf>
    <xf numFmtId="0" fontId="7" fillId="0" borderId="3" xfId="1" applyFont="1" applyBorder="1" applyAlignment="1" applyProtection="1">
      <alignment vertical="center"/>
    </xf>
    <xf numFmtId="0" fontId="5" fillId="0" borderId="1" xfId="2" applyFont="1" applyBorder="1" applyAlignment="1" applyProtection="1"/>
    <xf numFmtId="0" fontId="4" fillId="0" borderId="3" xfId="1" applyFont="1" applyBorder="1" applyAlignment="1" applyProtection="1">
      <alignment horizontal="left" vertical="center"/>
    </xf>
    <xf numFmtId="0" fontId="5" fillId="0" borderId="1" xfId="2" applyNumberFormat="1" applyFont="1" applyBorder="1" applyAlignment="1" applyProtection="1">
      <alignment vertical="center"/>
    </xf>
    <xf numFmtId="49" fontId="8" fillId="2" borderId="5" xfId="2" applyNumberFormat="1" applyFont="1" applyFill="1" applyBorder="1" applyAlignment="1" applyProtection="1">
      <alignment horizontal="center" vertical="center"/>
    </xf>
    <xf numFmtId="1" fontId="8" fillId="0" borderId="6" xfId="2" applyNumberFormat="1" applyFont="1" applyFill="1" applyBorder="1" applyAlignment="1" applyProtection="1">
      <alignment horizontal="center"/>
    </xf>
    <xf numFmtId="164" fontId="6" fillId="0" borderId="3" xfId="3" applyNumberFormat="1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9" fillId="0" borderId="0" xfId="0" applyFont="1"/>
    <xf numFmtId="0" fontId="0" fillId="0" borderId="0" xfId="0" applyAlignment="1">
      <alignment vertical="center"/>
    </xf>
    <xf numFmtId="49" fontId="8" fillId="2" borderId="7" xfId="2" applyNumberFormat="1" applyFont="1" applyFill="1" applyBorder="1" applyAlignment="1" applyProtection="1">
      <alignment horizontal="center" vertical="center"/>
    </xf>
    <xf numFmtId="49" fontId="8" fillId="0" borderId="4" xfId="2" applyNumberFormat="1" applyFont="1" applyFill="1" applyBorder="1" applyAlignment="1" applyProtection="1">
      <alignment horizontal="center" vertical="center"/>
    </xf>
    <xf numFmtId="4" fontId="1" fillId="2" borderId="0" xfId="0" applyNumberFormat="1" applyFont="1" applyFill="1" applyAlignment="1" applyProtection="1">
      <alignment horizontal="right" indent="8"/>
    </xf>
    <xf numFmtId="4" fontId="1" fillId="0" borderId="4" xfId="0" applyNumberFormat="1" applyFont="1" applyBorder="1" applyAlignment="1" applyProtection="1">
      <alignment horizontal="right" indent="8"/>
    </xf>
    <xf numFmtId="4" fontId="2" fillId="2" borderId="0" xfId="0" applyNumberFormat="1" applyFont="1" applyFill="1" applyAlignment="1" applyProtection="1">
      <alignment horizontal="right" indent="8"/>
    </xf>
    <xf numFmtId="4" fontId="2" fillId="0" borderId="4" xfId="0" applyNumberFormat="1" applyFont="1" applyBorder="1" applyAlignment="1" applyProtection="1">
      <alignment horizontal="right" indent="8"/>
    </xf>
    <xf numFmtId="4" fontId="0" fillId="0" borderId="0" xfId="0" applyNumberFormat="1"/>
    <xf numFmtId="0" fontId="5" fillId="0" borderId="8" xfId="1" applyFont="1" applyBorder="1" applyAlignment="1" applyProtection="1">
      <alignment horizontal="left" vertical="center"/>
    </xf>
    <xf numFmtId="0" fontId="4" fillId="0" borderId="1" xfId="2" applyFont="1" applyBorder="1" applyAlignment="1" applyProtection="1"/>
    <xf numFmtId="0" fontId="4" fillId="0" borderId="1" xfId="1" applyFont="1" applyBorder="1" applyAlignment="1" applyProtection="1">
      <alignment horizontal="left" vertical="center" wrapText="1"/>
    </xf>
    <xf numFmtId="4" fontId="4" fillId="2" borderId="0" xfId="0" applyNumberFormat="1" applyFont="1" applyFill="1" applyAlignment="1" applyProtection="1">
      <alignment horizontal="right" indent="8"/>
    </xf>
    <xf numFmtId="4" fontId="4" fillId="0" borderId="4" xfId="0" applyNumberFormat="1" applyFont="1" applyBorder="1" applyAlignment="1" applyProtection="1">
      <alignment horizontal="right" indent="8"/>
    </xf>
    <xf numFmtId="0" fontId="4" fillId="0" borderId="8" xfId="0" applyFont="1" applyBorder="1"/>
    <xf numFmtId="4" fontId="12" fillId="2" borderId="0" xfId="0" applyNumberFormat="1" applyFont="1" applyFill="1" applyAlignment="1" applyProtection="1">
      <alignment horizontal="right" indent="8"/>
    </xf>
    <xf numFmtId="4" fontId="12" fillId="0" borderId="4" xfId="0" applyNumberFormat="1" applyFont="1" applyBorder="1" applyAlignment="1" applyProtection="1">
      <alignment horizontal="right" indent="8"/>
    </xf>
    <xf numFmtId="2" fontId="5" fillId="2" borderId="0" xfId="0" applyNumberFormat="1" applyFont="1" applyFill="1" applyAlignment="1">
      <alignment horizontal="right" indent="8"/>
    </xf>
    <xf numFmtId="2" fontId="5" fillId="0" borderId="4" xfId="0" applyNumberFormat="1" applyFont="1" applyBorder="1" applyAlignment="1">
      <alignment horizontal="right" indent="8"/>
    </xf>
    <xf numFmtId="4" fontId="12" fillId="2" borderId="4" xfId="0" applyNumberFormat="1" applyFont="1" applyFill="1" applyBorder="1" applyAlignment="1" applyProtection="1">
      <alignment horizontal="right" indent="8"/>
    </xf>
    <xf numFmtId="4" fontId="12" fillId="0" borderId="8" xfId="0" applyNumberFormat="1" applyFont="1" applyFill="1" applyBorder="1" applyAlignment="1" applyProtection="1">
      <alignment horizontal="right" indent="8"/>
    </xf>
    <xf numFmtId="4" fontId="12" fillId="2" borderId="1" xfId="0" applyNumberFormat="1" applyFont="1" applyFill="1" applyBorder="1" applyAlignment="1" applyProtection="1">
      <alignment horizontal="right" indent="8"/>
    </xf>
    <xf numFmtId="49" fontId="4" fillId="0" borderId="1" xfId="2" applyNumberFormat="1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Normal" xfId="0" builtinId="0"/>
    <cellStyle name="Normal_11" xfId="3" xr:uid="{00000000-0005-0000-0000-000001000000}"/>
    <cellStyle name="Normal_COMPTE11" xfId="2" xr:uid="{00000000-0005-0000-0000-000002000000}"/>
    <cellStyle name="Normal_compte2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Normal="100" workbookViewId="0">
      <selection activeCell="B26" sqref="B26"/>
    </sheetView>
  </sheetViews>
  <sheetFormatPr baseColWidth="10" defaultRowHeight="14.4" x14ac:dyDescent="0.3"/>
  <cols>
    <col min="1" max="1" width="55.5546875" bestFit="1" customWidth="1"/>
    <col min="2" max="3" width="26.109375" customWidth="1"/>
  </cols>
  <sheetData>
    <row r="1" spans="1:5" s="18" customFormat="1" ht="22.5" customHeight="1" x14ac:dyDescent="0.3">
      <c r="A1" s="41" t="s">
        <v>35</v>
      </c>
      <c r="B1" s="42"/>
      <c r="C1" s="42"/>
    </row>
    <row r="3" spans="1:5" x14ac:dyDescent="0.3">
      <c r="A3" s="39" t="s">
        <v>0</v>
      </c>
      <c r="B3" s="19" t="s">
        <v>33</v>
      </c>
      <c r="C3" s="20" t="s">
        <v>33</v>
      </c>
      <c r="D3" s="16"/>
      <c r="E3" s="16"/>
    </row>
    <row r="4" spans="1:5" x14ac:dyDescent="0.3">
      <c r="A4" s="40"/>
      <c r="B4" s="13" t="s">
        <v>42</v>
      </c>
      <c r="C4" s="14" t="s">
        <v>43</v>
      </c>
      <c r="D4" s="16"/>
      <c r="E4" s="16"/>
    </row>
    <row r="5" spans="1:5" x14ac:dyDescent="0.3">
      <c r="A5" s="1" t="s">
        <v>1</v>
      </c>
      <c r="B5" s="21">
        <v>798.93</v>
      </c>
      <c r="C5" s="22">
        <v>721.64</v>
      </c>
    </row>
    <row r="6" spans="1:5" x14ac:dyDescent="0.3">
      <c r="A6" s="2" t="s">
        <v>2</v>
      </c>
      <c r="B6" s="21">
        <v>168.24</v>
      </c>
      <c r="C6" s="22">
        <v>143.43</v>
      </c>
    </row>
    <row r="7" spans="1:5" x14ac:dyDescent="0.3">
      <c r="A7" s="2" t="s">
        <v>3</v>
      </c>
      <c r="B7" s="21">
        <v>610.67999999999995</v>
      </c>
      <c r="C7" s="22">
        <v>628.87</v>
      </c>
    </row>
    <row r="8" spans="1:5" x14ac:dyDescent="0.3">
      <c r="A8" s="2" t="s">
        <v>4</v>
      </c>
      <c r="B8" s="21">
        <v>460.23</v>
      </c>
      <c r="C8" s="22">
        <v>475.7</v>
      </c>
    </row>
    <row r="9" spans="1:5" x14ac:dyDescent="0.3">
      <c r="A9" s="2" t="s">
        <v>5</v>
      </c>
      <c r="B9" s="21">
        <v>161.96</v>
      </c>
      <c r="C9" s="22">
        <v>155.78</v>
      </c>
    </row>
    <row r="10" spans="1:5" x14ac:dyDescent="0.3">
      <c r="A10" s="2" t="s">
        <v>6</v>
      </c>
      <c r="B10" s="21">
        <v>251.29</v>
      </c>
      <c r="C10" s="22">
        <v>213.8</v>
      </c>
    </row>
    <row r="11" spans="1:5" x14ac:dyDescent="0.3">
      <c r="A11" s="3" t="s">
        <v>7</v>
      </c>
      <c r="B11" s="21">
        <v>260.5</v>
      </c>
      <c r="C11" s="22">
        <v>247.28</v>
      </c>
    </row>
    <row r="12" spans="1:5" x14ac:dyDescent="0.3">
      <c r="A12" s="3" t="s">
        <v>8</v>
      </c>
      <c r="B12" s="21">
        <v>42.71</v>
      </c>
      <c r="C12" s="22">
        <v>37.44</v>
      </c>
    </row>
    <row r="13" spans="1:5" x14ac:dyDescent="0.3">
      <c r="A13" s="4" t="s">
        <v>9</v>
      </c>
      <c r="B13" s="36">
        <f>SUM(B5:B12)</f>
        <v>2754.54</v>
      </c>
      <c r="C13" s="33">
        <f>SUM(C5:C12)</f>
        <v>2623.9400000000005</v>
      </c>
      <c r="E13" s="25"/>
    </row>
    <row r="14" spans="1:5" x14ac:dyDescent="0.3">
      <c r="A14" s="4" t="s">
        <v>10</v>
      </c>
      <c r="B14" s="23">
        <v>5.17</v>
      </c>
      <c r="C14" s="24">
        <v>4.8499999999999996</v>
      </c>
    </row>
    <row r="15" spans="1:5" x14ac:dyDescent="0.3">
      <c r="A15" s="2" t="s">
        <v>11</v>
      </c>
      <c r="B15" s="21">
        <v>1229.54</v>
      </c>
      <c r="C15" s="22">
        <v>1035.8699999999999</v>
      </c>
    </row>
    <row r="16" spans="1:5" x14ac:dyDescent="0.3">
      <c r="A16" s="2" t="s">
        <v>12</v>
      </c>
      <c r="B16" s="21">
        <v>266.72000000000003</v>
      </c>
      <c r="C16" s="22">
        <v>224.75</v>
      </c>
    </row>
    <row r="17" spans="1:5" x14ac:dyDescent="0.3">
      <c r="A17" s="2" t="s">
        <v>13</v>
      </c>
      <c r="B17" s="21">
        <v>437.34</v>
      </c>
      <c r="C17" s="22">
        <v>474.48</v>
      </c>
    </row>
    <row r="18" spans="1:5" x14ac:dyDescent="0.3">
      <c r="A18" s="2" t="s">
        <v>14</v>
      </c>
      <c r="B18" s="21">
        <v>1565.5</v>
      </c>
      <c r="C18" s="22">
        <v>1363.64</v>
      </c>
    </row>
    <row r="19" spans="1:5" x14ac:dyDescent="0.3">
      <c r="A19" s="2" t="s">
        <v>15</v>
      </c>
      <c r="B19" s="21">
        <v>33.14</v>
      </c>
      <c r="C19" s="22">
        <v>32.11</v>
      </c>
    </row>
    <row r="20" spans="1:5" x14ac:dyDescent="0.3">
      <c r="A20" s="5" t="s">
        <v>16</v>
      </c>
      <c r="B20" s="21">
        <v>1972.77</v>
      </c>
      <c r="C20" s="22">
        <v>1845.23</v>
      </c>
    </row>
    <row r="21" spans="1:5" x14ac:dyDescent="0.3">
      <c r="A21" s="15" t="s">
        <v>17</v>
      </c>
      <c r="B21" s="21">
        <v>332.18</v>
      </c>
      <c r="C21" s="22">
        <v>312.86</v>
      </c>
    </row>
    <row r="22" spans="1:5" x14ac:dyDescent="0.3">
      <c r="A22" s="4" t="s">
        <v>18</v>
      </c>
      <c r="B22" s="38">
        <f>SUM(B15:B21)</f>
        <v>5837.1900000000005</v>
      </c>
      <c r="C22" s="37">
        <f>SUM(C15:C21)</f>
        <v>5288.94</v>
      </c>
      <c r="E22" s="25"/>
    </row>
    <row r="23" spans="1:5" x14ac:dyDescent="0.3">
      <c r="A23" s="4" t="s">
        <v>19</v>
      </c>
      <c r="B23" s="23">
        <v>74.900000000000006</v>
      </c>
      <c r="C23" s="24">
        <v>80.349999999999994</v>
      </c>
    </row>
    <row r="24" spans="1:5" x14ac:dyDescent="0.3">
      <c r="A24" s="28" t="s">
        <v>20</v>
      </c>
      <c r="B24" s="29">
        <v>861.1</v>
      </c>
      <c r="C24" s="30">
        <v>861.1</v>
      </c>
    </row>
    <row r="25" spans="1:5" x14ac:dyDescent="0.3">
      <c r="A25" s="31" t="s">
        <v>41</v>
      </c>
      <c r="B25" s="29">
        <v>123.23</v>
      </c>
      <c r="C25" s="30">
        <v>130.38</v>
      </c>
    </row>
    <row r="26" spans="1:5" x14ac:dyDescent="0.3">
      <c r="A26" s="6" t="s">
        <v>21</v>
      </c>
      <c r="B26" s="32">
        <f>B13+B14+B22+B23+B24+B25</f>
        <v>9656.130000000001</v>
      </c>
      <c r="C26" s="33">
        <f>C13+C14+C22+C23+C24+C25</f>
        <v>8989.56</v>
      </c>
      <c r="D26" s="25"/>
    </row>
    <row r="27" spans="1:5" x14ac:dyDescent="0.3">
      <c r="A27" s="7" t="s">
        <v>22</v>
      </c>
      <c r="B27" s="23">
        <v>5972.21</v>
      </c>
      <c r="C27" s="24">
        <v>5959.38</v>
      </c>
    </row>
    <row r="28" spans="1:5" x14ac:dyDescent="0.3">
      <c r="A28" s="1" t="s">
        <v>23</v>
      </c>
      <c r="B28" s="21">
        <v>2555.5700000000002</v>
      </c>
      <c r="C28" s="22">
        <v>2500.21</v>
      </c>
    </row>
    <row r="29" spans="1:5" x14ac:dyDescent="0.3">
      <c r="A29" s="1" t="s">
        <v>24</v>
      </c>
      <c r="B29" s="21">
        <v>265.20999999999998</v>
      </c>
      <c r="C29" s="22">
        <v>269.64999999999998</v>
      </c>
    </row>
    <row r="30" spans="1:5" x14ac:dyDescent="0.3">
      <c r="A30" s="1" t="s">
        <v>37</v>
      </c>
      <c r="B30" s="29">
        <v>487.42</v>
      </c>
      <c r="C30" s="30">
        <v>513.77</v>
      </c>
    </row>
    <row r="31" spans="1:5" x14ac:dyDescent="0.3">
      <c r="A31" s="8" t="s">
        <v>25</v>
      </c>
      <c r="B31" s="32">
        <f>B26-B27</f>
        <v>3683.920000000001</v>
      </c>
      <c r="C31" s="33">
        <f>C26-C27</f>
        <v>3030.1799999999994</v>
      </c>
      <c r="E31" s="25"/>
    </row>
    <row r="32" spans="1:5" x14ac:dyDescent="0.3">
      <c r="A32" s="2" t="s">
        <v>26</v>
      </c>
      <c r="B32" s="29">
        <v>1282.78</v>
      </c>
      <c r="C32" s="30">
        <v>1290</v>
      </c>
    </row>
    <row r="33" spans="1:3" x14ac:dyDescent="0.3">
      <c r="A33" s="9" t="s">
        <v>27</v>
      </c>
      <c r="B33" s="32">
        <f>B31-B32</f>
        <v>2401.1400000000012</v>
      </c>
      <c r="C33" s="33">
        <f>C31-C32</f>
        <v>1740.1799999999994</v>
      </c>
    </row>
    <row r="34" spans="1:3" x14ac:dyDescent="0.3">
      <c r="A34" s="2" t="s">
        <v>28</v>
      </c>
      <c r="B34" s="29">
        <v>550.12</v>
      </c>
      <c r="C34" s="30">
        <v>619.59</v>
      </c>
    </row>
    <row r="35" spans="1:3" x14ac:dyDescent="0.3">
      <c r="A35" s="2" t="s">
        <v>29</v>
      </c>
      <c r="B35" s="29">
        <v>114.96</v>
      </c>
      <c r="C35" s="30">
        <v>97.21</v>
      </c>
    </row>
    <row r="36" spans="1:3" x14ac:dyDescent="0.3">
      <c r="A36" s="10" t="s">
        <v>38</v>
      </c>
      <c r="B36" s="32">
        <f>B33+B34-B35</f>
        <v>2836.3000000000011</v>
      </c>
      <c r="C36" s="33">
        <f>C33+C34-C35</f>
        <v>2262.5599999999995</v>
      </c>
    </row>
    <row r="37" spans="1:3" x14ac:dyDescent="0.3">
      <c r="A37" s="27" t="s">
        <v>39</v>
      </c>
      <c r="B37" s="21">
        <v>148.99</v>
      </c>
      <c r="C37" s="22">
        <v>166.48</v>
      </c>
    </row>
    <row r="38" spans="1:3" x14ac:dyDescent="0.3">
      <c r="A38" s="2" t="s">
        <v>30</v>
      </c>
      <c r="B38" s="21">
        <v>959.09</v>
      </c>
      <c r="C38" s="22">
        <v>914.5</v>
      </c>
    </row>
    <row r="39" spans="1:3" x14ac:dyDescent="0.3">
      <c r="A39" s="11" t="s">
        <v>40</v>
      </c>
      <c r="B39" s="29">
        <v>460.85</v>
      </c>
      <c r="C39" s="30">
        <v>493.4</v>
      </c>
    </row>
    <row r="40" spans="1:3" x14ac:dyDescent="0.3">
      <c r="A40" s="26" t="s">
        <v>36</v>
      </c>
      <c r="B40" s="32">
        <f>B31+B34-B35+B37-B38-B39</f>
        <v>2848.1300000000006</v>
      </c>
      <c r="C40" s="33">
        <f>C31+C34-C35+C37-C38-C39</f>
        <v>2311.1399999999994</v>
      </c>
    </row>
    <row r="41" spans="1:3" x14ac:dyDescent="0.3">
      <c r="A41" s="6" t="s">
        <v>31</v>
      </c>
      <c r="B41" s="32">
        <f>B40-B32</f>
        <v>1565.3500000000006</v>
      </c>
      <c r="C41" s="33">
        <f>C40-C32</f>
        <v>1021.1399999999994</v>
      </c>
    </row>
    <row r="42" spans="1:3" x14ac:dyDescent="0.3">
      <c r="A42" s="12" t="s">
        <v>32</v>
      </c>
      <c r="B42" s="34">
        <v>56.78</v>
      </c>
      <c r="C42" s="35">
        <v>35.78</v>
      </c>
    </row>
    <row r="44" spans="1:3" x14ac:dyDescent="0.3">
      <c r="A44" s="17" t="s">
        <v>34</v>
      </c>
    </row>
  </sheetData>
  <mergeCells count="2">
    <mergeCell ref="A3:A4"/>
    <mergeCell ref="A1:C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LAURENS</dc:creator>
  <cp:lastModifiedBy>Isabelle LAURENS</cp:lastModifiedBy>
  <cp:lastPrinted>2020-07-16T09:33:08Z</cp:lastPrinted>
  <dcterms:created xsi:type="dcterms:W3CDTF">2020-07-16T07:10:37Z</dcterms:created>
  <dcterms:modified xsi:type="dcterms:W3CDTF">2026-07-20T10:56:37Z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