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D:\Utilisateurs\isabelle.laurens\Mes Documents\pao-publi\Fiche filière COP\"/>
    </mc:Choice>
  </mc:AlternateContent>
  <xr:revisionPtr revIDLastSave="0" documentId="8_{73679B0F-D5EF-4272-ABE6-07071B6D98D1}" xr6:coauthVersionLast="47" xr6:coauthVersionMax="47" xr10:uidLastSave="{00000000-0000-0000-0000-000000000000}"/>
  <bookViews>
    <workbookView xWindow="-108" yWindow="-108" windowWidth="23256" windowHeight="13896" tabRatio="500" firstSheet="2" activeTab="8" xr2:uid="{00000000-000D-0000-FFFF-FFFF00000000}"/>
  </bookViews>
  <sheets>
    <sheet name="Comptes régionaux" sheetId="12" r:id="rId1"/>
    <sheet name="Comptes régionaux 2" sheetId="2" r:id="rId2"/>
    <sheet name="Livraisons" sheetId="3" r:id="rId3"/>
    <sheet name="SAA" sheetId="4" r:id="rId4"/>
    <sheet name="SAA2" sheetId="5" r:id="rId5"/>
    <sheet name="RICA" sheetId="6" r:id="rId6"/>
    <sheet name="Commerce extérieur" sheetId="7" r:id="rId7"/>
    <sheet name="Conjonture Céréale" sheetId="11" r:id="rId8"/>
    <sheet name="Conjoncture oléoprotéagineux" sheetId="9" r:id="rId9"/>
  </sheets>
  <definedNames>
    <definedName name="Excel_BuiltIn_Print_Area" localSheetId="2">Livraisons!$A$159:$O$160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3" i="6" l="1"/>
  <c r="C103" i="6"/>
  <c r="D103" i="6"/>
  <c r="E103" i="6"/>
  <c r="F103" i="6"/>
  <c r="G103" i="6"/>
  <c r="B104" i="6"/>
  <c r="C104" i="6"/>
  <c r="D104" i="6"/>
  <c r="E104" i="6"/>
  <c r="F104" i="6"/>
  <c r="G104" i="6"/>
  <c r="C102" i="6"/>
  <c r="D102" i="6"/>
  <c r="E102" i="6"/>
  <c r="F102" i="6"/>
  <c r="G102" i="6"/>
  <c r="B102" i="6"/>
  <c r="B81" i="6"/>
  <c r="C81" i="6"/>
  <c r="D81" i="6"/>
  <c r="E81" i="6"/>
  <c r="F81" i="6"/>
  <c r="G81" i="6"/>
  <c r="B82" i="6"/>
  <c r="C82" i="6"/>
  <c r="D82" i="6"/>
  <c r="E82" i="6"/>
  <c r="F82" i="6"/>
  <c r="G82" i="6"/>
  <c r="B83" i="6"/>
  <c r="C83" i="6"/>
  <c r="D83" i="6"/>
  <c r="E83" i="6"/>
  <c r="F83" i="6"/>
  <c r="G83" i="6"/>
  <c r="B84" i="6"/>
  <c r="C84" i="6"/>
  <c r="D84" i="6"/>
  <c r="E84" i="6"/>
  <c r="F84" i="6"/>
  <c r="G84" i="6"/>
  <c r="B85" i="6"/>
  <c r="C85" i="6"/>
  <c r="D85" i="6"/>
  <c r="E85" i="6"/>
  <c r="F85" i="6"/>
  <c r="G85" i="6"/>
  <c r="B86" i="6"/>
  <c r="C86" i="6"/>
  <c r="D86" i="6"/>
  <c r="E86" i="6"/>
  <c r="F86" i="6"/>
  <c r="G86" i="6"/>
  <c r="B87" i="6"/>
  <c r="C87" i="6"/>
  <c r="D87" i="6"/>
  <c r="E87" i="6"/>
  <c r="F87" i="6"/>
  <c r="G87" i="6"/>
  <c r="B88" i="6"/>
  <c r="C88" i="6"/>
  <c r="D88" i="6"/>
  <c r="E88" i="6"/>
  <c r="F88" i="6"/>
  <c r="G88" i="6"/>
  <c r="B89" i="6"/>
  <c r="C89" i="6"/>
  <c r="D89" i="6"/>
  <c r="E89" i="6"/>
  <c r="F89" i="6"/>
  <c r="G89" i="6"/>
  <c r="B90" i="6"/>
  <c r="C90" i="6"/>
  <c r="D90" i="6"/>
  <c r="E90" i="6"/>
  <c r="F90" i="6"/>
  <c r="G90" i="6"/>
  <c r="B91" i="6"/>
  <c r="C91" i="6"/>
  <c r="D91" i="6"/>
  <c r="E91" i="6"/>
  <c r="F91" i="6"/>
  <c r="G91" i="6"/>
  <c r="B92" i="6"/>
  <c r="C92" i="6"/>
  <c r="D92" i="6"/>
  <c r="E92" i="6"/>
  <c r="F92" i="6"/>
  <c r="G92" i="6"/>
  <c r="B93" i="6"/>
  <c r="C93" i="6"/>
  <c r="D93" i="6"/>
  <c r="E93" i="6"/>
  <c r="F93" i="6"/>
  <c r="G93" i="6"/>
  <c r="B94" i="6"/>
  <c r="C94" i="6"/>
  <c r="D94" i="6"/>
  <c r="E94" i="6"/>
  <c r="F94" i="6"/>
  <c r="G94" i="6"/>
  <c r="B95" i="6"/>
  <c r="C95" i="6"/>
  <c r="D95" i="6"/>
  <c r="E95" i="6"/>
  <c r="F95" i="6"/>
  <c r="G95" i="6"/>
  <c r="B96" i="6"/>
  <c r="C96" i="6"/>
  <c r="D96" i="6"/>
  <c r="E96" i="6"/>
  <c r="F96" i="6"/>
  <c r="G96" i="6"/>
  <c r="B97" i="6"/>
  <c r="C97" i="6"/>
  <c r="D97" i="6"/>
  <c r="E97" i="6"/>
  <c r="F97" i="6"/>
  <c r="G97" i="6"/>
  <c r="B98" i="6"/>
  <c r="C98" i="6"/>
  <c r="D98" i="6"/>
  <c r="E98" i="6"/>
  <c r="F98" i="6"/>
  <c r="G98" i="6"/>
  <c r="B99" i="6"/>
  <c r="C99" i="6"/>
  <c r="D99" i="6"/>
  <c r="E99" i="6"/>
  <c r="F99" i="6"/>
  <c r="G99" i="6"/>
  <c r="C80" i="6"/>
  <c r="D80" i="6"/>
  <c r="E80" i="6"/>
  <c r="F80" i="6"/>
  <c r="G80" i="6"/>
  <c r="B80" i="6"/>
  <c r="B68" i="6"/>
  <c r="C68" i="6"/>
  <c r="D68" i="6"/>
  <c r="E68" i="6"/>
  <c r="F68" i="6"/>
  <c r="G68" i="6"/>
  <c r="B69" i="6"/>
  <c r="C69" i="6"/>
  <c r="D69" i="6"/>
  <c r="E69" i="6"/>
  <c r="F69" i="6"/>
  <c r="G69" i="6"/>
  <c r="B70" i="6"/>
  <c r="C70" i="6"/>
  <c r="D70" i="6"/>
  <c r="E70" i="6"/>
  <c r="F70" i="6"/>
  <c r="G70" i="6"/>
  <c r="B71" i="6"/>
  <c r="C71" i="6"/>
  <c r="D71" i="6"/>
  <c r="E71" i="6"/>
  <c r="F71" i="6"/>
  <c r="G71" i="6"/>
  <c r="C67" i="6"/>
  <c r="D67" i="6"/>
  <c r="E67" i="6"/>
  <c r="F67" i="6"/>
  <c r="G67" i="6"/>
  <c r="B67" i="6"/>
  <c r="B34" i="6"/>
  <c r="C34" i="6"/>
  <c r="D34" i="6"/>
  <c r="E34" i="6"/>
  <c r="F34" i="6"/>
  <c r="G34" i="6"/>
  <c r="B35" i="6"/>
  <c r="C35" i="6"/>
  <c r="D35" i="6"/>
  <c r="E35" i="6"/>
  <c r="F35" i="6"/>
  <c r="G35" i="6"/>
  <c r="B36" i="6"/>
  <c r="C36" i="6"/>
  <c r="D36" i="6"/>
  <c r="E36" i="6"/>
  <c r="F36" i="6"/>
  <c r="G36" i="6"/>
  <c r="B37" i="6"/>
  <c r="C37" i="6"/>
  <c r="D37" i="6"/>
  <c r="E37" i="6"/>
  <c r="F37" i="6"/>
  <c r="G37" i="6"/>
  <c r="B38" i="6"/>
  <c r="C38" i="6"/>
  <c r="D38" i="6"/>
  <c r="E38" i="6"/>
  <c r="F38" i="6"/>
  <c r="G38" i="6"/>
  <c r="B39" i="6"/>
  <c r="C39" i="6"/>
  <c r="D39" i="6"/>
  <c r="E39" i="6"/>
  <c r="F39" i="6"/>
  <c r="G39" i="6"/>
  <c r="B40" i="6"/>
  <c r="C40" i="6"/>
  <c r="D40" i="6"/>
  <c r="E40" i="6"/>
  <c r="F40" i="6"/>
  <c r="G40" i="6"/>
  <c r="B41" i="6"/>
  <c r="C41" i="6"/>
  <c r="D41" i="6"/>
  <c r="E41" i="6"/>
  <c r="F41" i="6"/>
  <c r="G41" i="6"/>
  <c r="B42" i="6"/>
  <c r="C42" i="6"/>
  <c r="D42" i="6"/>
  <c r="E42" i="6"/>
  <c r="F42" i="6"/>
  <c r="G42" i="6"/>
  <c r="B43" i="6"/>
  <c r="C43" i="6"/>
  <c r="D43" i="6"/>
  <c r="E43" i="6"/>
  <c r="F43" i="6"/>
  <c r="G43" i="6"/>
  <c r="B44" i="6"/>
  <c r="C44" i="6"/>
  <c r="D44" i="6"/>
  <c r="E44" i="6"/>
  <c r="F44" i="6"/>
  <c r="G44" i="6"/>
  <c r="B45" i="6"/>
  <c r="C45" i="6"/>
  <c r="D45" i="6"/>
  <c r="E45" i="6"/>
  <c r="F45" i="6"/>
  <c r="G45" i="6"/>
  <c r="B46" i="6"/>
  <c r="C46" i="6"/>
  <c r="D46" i="6"/>
  <c r="E46" i="6"/>
  <c r="F46" i="6"/>
  <c r="G46" i="6"/>
  <c r="B47" i="6"/>
  <c r="C47" i="6"/>
  <c r="D47" i="6"/>
  <c r="E47" i="6"/>
  <c r="F47" i="6"/>
  <c r="G47" i="6"/>
  <c r="B48" i="6"/>
  <c r="C48" i="6"/>
  <c r="D48" i="6"/>
  <c r="E48" i="6"/>
  <c r="F48" i="6"/>
  <c r="G48" i="6"/>
  <c r="B49" i="6"/>
  <c r="C49" i="6"/>
  <c r="D49" i="6"/>
  <c r="E49" i="6"/>
  <c r="F49" i="6"/>
  <c r="G49" i="6"/>
  <c r="B50" i="6"/>
  <c r="C50" i="6"/>
  <c r="D50" i="6"/>
  <c r="E50" i="6"/>
  <c r="F50" i="6"/>
  <c r="G50" i="6"/>
  <c r="B51" i="6"/>
  <c r="C51" i="6"/>
  <c r="D51" i="6"/>
  <c r="E51" i="6"/>
  <c r="F51" i="6"/>
  <c r="G51" i="6"/>
  <c r="B52" i="6"/>
  <c r="C52" i="6"/>
  <c r="D52" i="6"/>
  <c r="E52" i="6"/>
  <c r="F52" i="6"/>
  <c r="G52" i="6"/>
  <c r="B53" i="6"/>
  <c r="C53" i="6"/>
  <c r="D53" i="6"/>
  <c r="E53" i="6"/>
  <c r="F53" i="6"/>
  <c r="G53" i="6"/>
  <c r="B54" i="6"/>
  <c r="C54" i="6"/>
  <c r="D54" i="6"/>
  <c r="E54" i="6"/>
  <c r="F54" i="6"/>
  <c r="G54" i="6"/>
  <c r="B55" i="6"/>
  <c r="C55" i="6"/>
  <c r="D55" i="6"/>
  <c r="E55" i="6"/>
  <c r="F55" i="6"/>
  <c r="G55" i="6"/>
  <c r="B56" i="6"/>
  <c r="C56" i="6"/>
  <c r="D56" i="6"/>
  <c r="E56" i="6"/>
  <c r="F56" i="6"/>
  <c r="G56" i="6"/>
  <c r="B57" i="6"/>
  <c r="C57" i="6"/>
  <c r="D57" i="6"/>
  <c r="E57" i="6"/>
  <c r="F57" i="6"/>
  <c r="G57" i="6"/>
  <c r="B58" i="6"/>
  <c r="C58" i="6"/>
  <c r="D58" i="6"/>
  <c r="E58" i="6"/>
  <c r="F58" i="6"/>
  <c r="G58" i="6"/>
  <c r="B59" i="6"/>
  <c r="C59" i="6"/>
  <c r="D59" i="6"/>
  <c r="E59" i="6"/>
  <c r="F59" i="6"/>
  <c r="G59" i="6"/>
  <c r="B60" i="6"/>
  <c r="C60" i="6"/>
  <c r="D60" i="6"/>
  <c r="E60" i="6"/>
  <c r="F60" i="6"/>
  <c r="G60" i="6"/>
  <c r="B61" i="6"/>
  <c r="C61" i="6"/>
  <c r="D61" i="6"/>
  <c r="E61" i="6"/>
  <c r="F61" i="6"/>
  <c r="G61" i="6"/>
  <c r="B62" i="6"/>
  <c r="C62" i="6"/>
  <c r="D62" i="6"/>
  <c r="E62" i="6"/>
  <c r="F62" i="6"/>
  <c r="G62" i="6"/>
  <c r="B63" i="6"/>
  <c r="C63" i="6"/>
  <c r="D63" i="6"/>
  <c r="E63" i="6"/>
  <c r="F63" i="6"/>
  <c r="G63" i="6"/>
  <c r="B64" i="6"/>
  <c r="C64" i="6"/>
  <c r="D64" i="6"/>
  <c r="E64" i="6"/>
  <c r="F64" i="6"/>
  <c r="G64" i="6"/>
  <c r="C33" i="6"/>
  <c r="D33" i="6"/>
  <c r="E33" i="6"/>
  <c r="F33" i="6"/>
  <c r="G33" i="6"/>
  <c r="B33" i="6"/>
  <c r="C17" i="6"/>
  <c r="D17" i="6"/>
  <c r="E17" i="6"/>
  <c r="F17" i="6"/>
  <c r="G17" i="6"/>
  <c r="B17" i="6"/>
  <c r="B26" i="6"/>
  <c r="C26" i="6"/>
  <c r="D26" i="6"/>
  <c r="E26" i="6"/>
  <c r="F26" i="6"/>
  <c r="G26" i="6"/>
  <c r="B27" i="6"/>
  <c r="C27" i="6"/>
  <c r="D27" i="6"/>
  <c r="E27" i="6"/>
  <c r="F27" i="6"/>
  <c r="G27" i="6"/>
  <c r="B28" i="6"/>
  <c r="C28" i="6"/>
  <c r="D28" i="6"/>
  <c r="E28" i="6"/>
  <c r="F28" i="6"/>
  <c r="G28" i="6"/>
  <c r="B29" i="6"/>
  <c r="C29" i="6"/>
  <c r="D29" i="6"/>
  <c r="E29" i="6"/>
  <c r="F29" i="6"/>
  <c r="G29" i="6"/>
  <c r="B30" i="6"/>
  <c r="C30" i="6"/>
  <c r="D30" i="6"/>
  <c r="E30" i="6"/>
  <c r="F30" i="6"/>
  <c r="G30" i="6"/>
  <c r="C25" i="6"/>
  <c r="D25" i="6"/>
  <c r="E25" i="6"/>
  <c r="F25" i="6"/>
  <c r="G25" i="6"/>
  <c r="B25" i="6"/>
  <c r="N62" i="3"/>
  <c r="L62" i="3"/>
  <c r="K62" i="3"/>
  <c r="J62" i="3"/>
  <c r="O61" i="3"/>
  <c r="N61" i="3"/>
  <c r="M61" i="3"/>
  <c r="L61" i="3"/>
  <c r="K61" i="3"/>
  <c r="J61" i="3"/>
  <c r="G61" i="3"/>
  <c r="F61" i="3"/>
  <c r="E61" i="3"/>
  <c r="D61" i="3"/>
  <c r="C61" i="3"/>
  <c r="B61" i="3"/>
  <c r="O58" i="3"/>
  <c r="O62" i="3" s="1"/>
  <c r="N58" i="3"/>
  <c r="M58" i="3"/>
  <c r="M62" i="3" s="1"/>
  <c r="L58" i="3"/>
  <c r="K58" i="3"/>
  <c r="J58" i="3"/>
  <c r="K47" i="3"/>
  <c r="J47" i="3"/>
  <c r="O46" i="3"/>
  <c r="N46" i="3"/>
  <c r="M46" i="3"/>
  <c r="L46" i="3"/>
  <c r="K46" i="3"/>
  <c r="J46" i="3"/>
  <c r="G46" i="3"/>
  <c r="F46" i="3"/>
  <c r="E46" i="3"/>
  <c r="D46" i="3"/>
  <c r="C46" i="3"/>
  <c r="B46" i="3"/>
  <c r="O43" i="3"/>
  <c r="O47" i="3" s="1"/>
  <c r="N43" i="3"/>
  <c r="N47" i="3" s="1"/>
  <c r="M43" i="3"/>
  <c r="M47" i="3" s="1"/>
  <c r="L43" i="3"/>
  <c r="L47" i="3" s="1"/>
  <c r="K43" i="3"/>
  <c r="J43" i="3"/>
  <c r="N30" i="3"/>
  <c r="M30" i="3"/>
  <c r="L30" i="3"/>
  <c r="K30" i="3"/>
  <c r="J30" i="3"/>
  <c r="O30" i="3" s="1"/>
  <c r="N29" i="3"/>
  <c r="M29" i="3"/>
  <c r="L29" i="3"/>
  <c r="K29" i="3"/>
  <c r="J29" i="3"/>
  <c r="O29" i="3" s="1"/>
  <c r="O28" i="3"/>
  <c r="O27" i="3"/>
  <c r="N26" i="3"/>
  <c r="M26" i="3"/>
  <c r="L26" i="3"/>
  <c r="K26" i="3"/>
  <c r="J26" i="3"/>
  <c r="O26" i="3" s="1"/>
  <c r="O25" i="3"/>
  <c r="O24" i="3"/>
  <c r="O23" i="3"/>
  <c r="N15" i="3"/>
  <c r="M15" i="3"/>
  <c r="L15" i="3"/>
  <c r="K15" i="3"/>
  <c r="J15" i="3"/>
  <c r="O15" i="3" s="1"/>
  <c r="O14" i="3"/>
  <c r="N14" i="3"/>
  <c r="M14" i="3"/>
  <c r="L14" i="3"/>
  <c r="K14" i="3"/>
  <c r="J14" i="3"/>
  <c r="F14" i="3"/>
  <c r="E14" i="3"/>
  <c r="G14" i="3" s="1"/>
  <c r="D14" i="3"/>
  <c r="C14" i="3"/>
  <c r="B14" i="3"/>
  <c r="O13" i="3"/>
  <c r="G13" i="3"/>
  <c r="O12" i="3"/>
  <c r="G12" i="3"/>
  <c r="O11" i="3"/>
  <c r="N11" i="3"/>
  <c r="M11" i="3"/>
  <c r="L11" i="3"/>
  <c r="K11" i="3"/>
  <c r="J11" i="3"/>
  <c r="G11" i="3"/>
  <c r="O10" i="3"/>
  <c r="G10" i="3"/>
  <c r="O9" i="3"/>
  <c r="G9" i="3"/>
  <c r="O8" i="3"/>
  <c r="G8" i="3"/>
  <c r="N156" i="3"/>
  <c r="M156" i="3"/>
  <c r="L156" i="3"/>
  <c r="K156" i="3"/>
  <c r="J156" i="3"/>
  <c r="N154" i="3"/>
  <c r="M154" i="3"/>
  <c r="L154" i="3"/>
  <c r="K154" i="3"/>
  <c r="J154" i="3"/>
  <c r="F154" i="3"/>
  <c r="E154" i="3"/>
  <c r="D154" i="3"/>
  <c r="C154" i="3"/>
  <c r="B154" i="3"/>
  <c r="O153" i="3"/>
  <c r="G153" i="3"/>
  <c r="G152" i="3"/>
  <c r="N151" i="3"/>
  <c r="M151" i="3"/>
  <c r="L151" i="3"/>
  <c r="K151" i="3"/>
  <c r="J151" i="3"/>
  <c r="G151" i="3"/>
  <c r="O150" i="3"/>
  <c r="G150" i="3"/>
  <c r="O149" i="3"/>
  <c r="G149" i="3"/>
  <c r="N140" i="3"/>
  <c r="M140" i="3"/>
  <c r="L140" i="3"/>
  <c r="K140" i="3"/>
  <c r="J140" i="3"/>
  <c r="N138" i="3"/>
  <c r="M138" i="3"/>
  <c r="L138" i="3"/>
  <c r="K138" i="3"/>
  <c r="J138" i="3"/>
  <c r="F138" i="3"/>
  <c r="E138" i="3"/>
  <c r="D138" i="3"/>
  <c r="C138" i="3"/>
  <c r="B138" i="3"/>
  <c r="O137" i="3"/>
  <c r="G137" i="3"/>
  <c r="G136" i="3"/>
  <c r="N135" i="3"/>
  <c r="M135" i="3"/>
  <c r="L135" i="3"/>
  <c r="K135" i="3"/>
  <c r="J135" i="3"/>
  <c r="G135" i="3"/>
  <c r="O134" i="3"/>
  <c r="G134" i="3"/>
  <c r="O133" i="3"/>
  <c r="G133" i="3"/>
  <c r="N123" i="3"/>
  <c r="M123" i="3"/>
  <c r="L123" i="3"/>
  <c r="K123" i="3"/>
  <c r="J123" i="3"/>
  <c r="N121" i="3"/>
  <c r="M121" i="3"/>
  <c r="L121" i="3"/>
  <c r="K121" i="3"/>
  <c r="J121" i="3"/>
  <c r="F121" i="3"/>
  <c r="E121" i="3"/>
  <c r="D121" i="3"/>
  <c r="C121" i="3"/>
  <c r="B121" i="3"/>
  <c r="O120" i="3"/>
  <c r="G120" i="3"/>
  <c r="G119" i="3"/>
  <c r="N118" i="3"/>
  <c r="M118" i="3"/>
  <c r="L118" i="3"/>
  <c r="K118" i="3"/>
  <c r="J118" i="3"/>
  <c r="G118" i="3"/>
  <c r="O117" i="3"/>
  <c r="G117" i="3"/>
  <c r="O116" i="3"/>
  <c r="G116" i="3"/>
  <c r="N107" i="3"/>
  <c r="M107" i="3"/>
  <c r="L107" i="3"/>
  <c r="K107" i="3"/>
  <c r="J107" i="3"/>
  <c r="N105" i="3"/>
  <c r="M105" i="3"/>
  <c r="L105" i="3"/>
  <c r="K105" i="3"/>
  <c r="J105" i="3"/>
  <c r="F105" i="3"/>
  <c r="E105" i="3"/>
  <c r="D105" i="3"/>
  <c r="C105" i="3"/>
  <c r="B105" i="3"/>
  <c r="O104" i="3"/>
  <c r="G104" i="3"/>
  <c r="G103" i="3"/>
  <c r="N102" i="3"/>
  <c r="M102" i="3"/>
  <c r="L102" i="3"/>
  <c r="K102" i="3"/>
  <c r="J102" i="3"/>
  <c r="G102" i="3"/>
  <c r="O101" i="3"/>
  <c r="G101" i="3"/>
  <c r="O100" i="3"/>
  <c r="G100" i="3"/>
  <c r="N92" i="3"/>
  <c r="M92" i="3"/>
  <c r="L92" i="3"/>
  <c r="K92" i="3"/>
  <c r="J92" i="3"/>
  <c r="N90" i="3"/>
  <c r="M90" i="3"/>
  <c r="L90" i="3"/>
  <c r="K90" i="3"/>
  <c r="J90" i="3"/>
  <c r="F90" i="3"/>
  <c r="E90" i="3"/>
  <c r="D90" i="3"/>
  <c r="C90" i="3"/>
  <c r="B90" i="3"/>
  <c r="O89" i="3"/>
  <c r="G89" i="3"/>
  <c r="G88" i="3"/>
  <c r="N87" i="3"/>
  <c r="M87" i="3"/>
  <c r="L87" i="3"/>
  <c r="K87" i="3"/>
  <c r="J87" i="3"/>
  <c r="G87" i="3"/>
  <c r="O86" i="3"/>
  <c r="G86" i="3"/>
  <c r="O85" i="3"/>
  <c r="G85" i="3"/>
  <c r="N77" i="3"/>
  <c r="M77" i="3"/>
  <c r="L77" i="3"/>
  <c r="K77" i="3"/>
  <c r="J77" i="3"/>
  <c r="N75" i="3"/>
  <c r="M75" i="3"/>
  <c r="L75" i="3"/>
  <c r="K75" i="3"/>
  <c r="J75" i="3"/>
  <c r="F75" i="3"/>
  <c r="E75" i="3"/>
  <c r="D75" i="3"/>
  <c r="C75" i="3"/>
  <c r="B75" i="3"/>
  <c r="O74" i="3"/>
  <c r="G74" i="3"/>
  <c r="G73" i="3"/>
  <c r="N72" i="3"/>
  <c r="M72" i="3"/>
  <c r="L72" i="3"/>
  <c r="K72" i="3"/>
  <c r="J72" i="3"/>
  <c r="G72" i="3"/>
  <c r="O71" i="3"/>
  <c r="G71" i="3"/>
  <c r="O70" i="3"/>
  <c r="G70" i="3"/>
  <c r="G75" i="3" l="1"/>
  <c r="G76" i="3" s="1"/>
  <c r="G105" i="3"/>
  <c r="G106" i="3" s="1"/>
  <c r="G138" i="3"/>
  <c r="G139" i="3" s="1"/>
  <c r="O90" i="3"/>
  <c r="O91" i="3" s="1"/>
  <c r="O87" i="3"/>
  <c r="O88" i="3" s="1"/>
  <c r="G121" i="3"/>
  <c r="G122" i="3" s="1"/>
  <c r="O75" i="3"/>
  <c r="O76" i="3" s="1"/>
  <c r="G90" i="3"/>
  <c r="G91" i="3" s="1"/>
  <c r="O105" i="3"/>
  <c r="O106" i="3" s="1"/>
  <c r="O118" i="3"/>
  <c r="O119" i="3" s="1"/>
  <c r="G154" i="3"/>
  <c r="G155" i="3" s="1"/>
  <c r="O151" i="3"/>
  <c r="O152" i="3" s="1"/>
  <c r="O154" i="3"/>
  <c r="O155" i="3" s="1"/>
  <c r="O138" i="3"/>
  <c r="O139" i="3" s="1"/>
  <c r="O135" i="3"/>
  <c r="O136" i="3" s="1"/>
  <c r="O121" i="3"/>
  <c r="O122" i="3" s="1"/>
  <c r="O102" i="3"/>
  <c r="O103" i="3" s="1"/>
  <c r="O72" i="3"/>
  <c r="O73" i="3" s="1"/>
  <c r="O140" i="3" l="1"/>
  <c r="O92" i="3"/>
  <c r="O77" i="3"/>
  <c r="O156" i="3"/>
  <c r="O123" i="3"/>
  <c r="O107" i="3"/>
</calcChain>
</file>

<file path=xl/sharedStrings.xml><?xml version="1.0" encoding="utf-8"?>
<sst xmlns="http://schemas.openxmlformats.org/spreadsheetml/2006/main" count="2864" uniqueCount="533">
  <si>
    <t>Source : Agreste - Comptes de l'agriculture</t>
  </si>
  <si>
    <t>Région Pays de la Loire</t>
  </si>
  <si>
    <t>note : valeur en millions d'euros sauf indication contraire.</t>
  </si>
  <si>
    <t>Période</t>
  </si>
  <si>
    <t>Indicateurs</t>
  </si>
  <si>
    <t>Valeur année n</t>
  </si>
  <si>
    <t>Liste géographique</t>
  </si>
  <si>
    <t>Produits</t>
  </si>
  <si>
    <t>44 - Loire Atlantique</t>
  </si>
  <si>
    <t>49 - Maine et Loire</t>
  </si>
  <si>
    <t>53 - Mayenne</t>
  </si>
  <si>
    <t>72 - Sarthe</t>
  </si>
  <si>
    <t>85 - Vendée</t>
  </si>
  <si>
    <t>52- PAYS DE LA LOIRE</t>
  </si>
  <si>
    <t>Blé dur</t>
  </si>
  <si>
    <t>Blé tendre</t>
  </si>
  <si>
    <t>Maïs</t>
  </si>
  <si>
    <t>Orge</t>
  </si>
  <si>
    <t>Autres céréales</t>
  </si>
  <si>
    <t>TOTAL CEREALES</t>
  </si>
  <si>
    <t>Oléagineux</t>
  </si>
  <si>
    <t>Protéagineux</t>
  </si>
  <si>
    <t>Régions - France</t>
  </si>
  <si>
    <t>note : valeur en million d'euros sauf indication contraire.</t>
  </si>
  <si>
    <t>France métropolitaine</t>
  </si>
  <si>
    <t>France y compris DOM</t>
  </si>
  <si>
    <t>cf : Livraisons de céréales et d'oléoprotéagineux. Campagne 2018/2019. Pays de la Loire. FranceAgriMer</t>
  </si>
  <si>
    <t>REPARTITION DES QUANTITES DE CEREALES LIVREES PAR DEPARTEMENT</t>
  </si>
  <si>
    <t>REPARTITION DES QUANTITES D'OLEOPROTEAGINEUX LIVREES PAR DEPARTEMENT</t>
  </si>
  <si>
    <t>en tonnes</t>
  </si>
  <si>
    <t>récolte 2018</t>
  </si>
  <si>
    <t>Loire Atlantique</t>
  </si>
  <si>
    <t>Maine-et-Loire</t>
  </si>
  <si>
    <t>Mayenne</t>
  </si>
  <si>
    <t>Sarthe</t>
  </si>
  <si>
    <t>Vendée</t>
  </si>
  <si>
    <t>Région</t>
  </si>
  <si>
    <t>blé tendre</t>
  </si>
  <si>
    <t>colza</t>
  </si>
  <si>
    <t>blé dur</t>
  </si>
  <si>
    <t>tournesol</t>
  </si>
  <si>
    <t>orges</t>
  </si>
  <si>
    <t>autres oléagineux*</t>
  </si>
  <si>
    <t>triticale</t>
  </si>
  <si>
    <t>total oléagineux</t>
  </si>
  <si>
    <t>maïs grains</t>
  </si>
  <si>
    <t>pois</t>
  </si>
  <si>
    <t>autres céréales</t>
  </si>
  <si>
    <t>autres protéagineux **</t>
  </si>
  <si>
    <t>toutes céréales</t>
  </si>
  <si>
    <t>total protéagineux</t>
  </si>
  <si>
    <t>FranceAgriMer</t>
  </si>
  <si>
    <t>total oléoprotéagineux</t>
  </si>
  <si>
    <t>(*) soja + lin    (**) fèves-féveroles + lupin</t>
  </si>
  <si>
    <t>cf : Livraisons de céréales et d'oléoprotéagineux. Campagne 2017/2018. Pays de la Loire. FranceAgriMer</t>
  </si>
  <si>
    <t>récolte 2017</t>
  </si>
  <si>
    <t>cf : Livraisons de céréales et d'oléoprotéagineux. Campagne 2016/2017. Pays de la Loire. FranceAgriMer</t>
  </si>
  <si>
    <t>récolte 2016</t>
  </si>
  <si>
    <t>cf : Livraisons de céréales et d'oléoprotéagineux. Campagne 2015/2016. Pays de la Loire. FranceAgriMer</t>
  </si>
  <si>
    <t>récolte 2015</t>
  </si>
  <si>
    <t>2015</t>
  </si>
  <si>
    <t>2016</t>
  </si>
  <si>
    <t>2017</t>
  </si>
  <si>
    <t>2018</t>
  </si>
  <si>
    <t>2019</t>
  </si>
  <si>
    <t>Avoine</t>
  </si>
  <si>
    <t>Triticale</t>
  </si>
  <si>
    <t>Tournesol</t>
  </si>
  <si>
    <t>Soja</t>
  </si>
  <si>
    <t>Lin oléagineux</t>
  </si>
  <si>
    <t>Pois protéagineux</t>
  </si>
  <si>
    <t>Lupin doux</t>
  </si>
  <si>
    <r>
      <rPr>
        <b/>
        <sz val="9"/>
        <rFont val="Arial"/>
        <family val="2"/>
      </rPr>
      <t>Thème</t>
    </r>
    <r>
      <rPr>
        <sz val="9"/>
        <rFont val="Arial"/>
        <family val="2"/>
      </rPr>
      <t>=Céréales, oléagineux, protéagineux</t>
    </r>
  </si>
  <si>
    <t>Indicateur</t>
  </si>
  <si>
    <t>Produit</t>
  </si>
  <si>
    <t>Otex = OTEFDD 15 : Céréales, oléagineux, protéagineux (COP)</t>
  </si>
  <si>
    <t>Niveau géographique : Pays de la Loire</t>
  </si>
  <si>
    <t>Caractéristiques générales</t>
  </si>
  <si>
    <t>Nombre d'exploitations dans échantillon</t>
  </si>
  <si>
    <t>Nombre d'exploitations représentées</t>
  </si>
  <si>
    <t>Surface agricole utile (SAU) (ha)</t>
  </si>
  <si>
    <t>Surface en faire-valoir direct (ha)</t>
  </si>
  <si>
    <t>Résultats économiques</t>
  </si>
  <si>
    <t>Production de l'exercice (k€)</t>
  </si>
  <si>
    <t>Consommations intermédiaires (k€)</t>
  </si>
  <si>
    <t>Valeur ajoutée (VAHF) (k€)</t>
  </si>
  <si>
    <t>Excédent brut d'exploitation (k€)</t>
  </si>
  <si>
    <t>Résultat courant avant impôts (k€)</t>
  </si>
  <si>
    <t>Résultat de l'exercice (k€)</t>
  </si>
  <si>
    <t>Eléments du bilan</t>
  </si>
  <si>
    <t>Actif immobilisé (k€)</t>
  </si>
  <si>
    <t>Actif circulant (k€)</t>
  </si>
  <si>
    <t>Capitaux permanents (k€)</t>
  </si>
  <si>
    <t>Dettes à court terme (CT) (k€)</t>
  </si>
  <si>
    <t>Autofinancement (k€)</t>
  </si>
  <si>
    <t>Fonds de roulement net (k€)</t>
  </si>
  <si>
    <t>Besoin en fonds de roulement (k€)</t>
  </si>
  <si>
    <t>Variation de stocks de produits (k€)</t>
  </si>
  <si>
    <t>Remboursement d'emprunts à LMT (k€)</t>
  </si>
  <si>
    <t>Investissement total (achat - cession) (k€)</t>
  </si>
  <si>
    <t>Investissement total net (inv - amort) (k€)</t>
  </si>
  <si>
    <t>Production brute (k€)</t>
  </si>
  <si>
    <t>Ventes et prestations en nature (k€)</t>
  </si>
  <si>
    <t>Produits divers non exceptionnels (k€)</t>
  </si>
  <si>
    <t>Remboursement forfaitaire de TVA (k€)</t>
  </si>
  <si>
    <t>Charges</t>
  </si>
  <si>
    <t>Charges d'approvisionnement (k€)</t>
  </si>
  <si>
    <t>Autres charges d'exploitation (k€)</t>
  </si>
  <si>
    <t>Charges financières (k€)</t>
  </si>
  <si>
    <t>Charges sociales de l'exploitant (k€)</t>
  </si>
  <si>
    <t>Ratios</t>
  </si>
  <si>
    <t>Taux d'endettement (%)</t>
  </si>
  <si>
    <t>Indépendance financière (%)</t>
  </si>
  <si>
    <t>Géographie d'échanges</t>
  </si>
  <si>
    <t>GRANDES CULTURES - CÉRÉALES</t>
  </si>
  <si>
    <t>Dans cette feuille vous trouverez les tableaux suivants :</t>
  </si>
  <si>
    <t>Collecte des céréales</t>
  </si>
  <si>
    <t>Echanges extérieurs des céréales</t>
  </si>
  <si>
    <t>Cotations des céréales</t>
  </si>
  <si>
    <t>Haut de la feuille</t>
  </si>
  <si>
    <t>COLLECTE DES CÉRÉALES</t>
  </si>
  <si>
    <t>(Source : FranceAgriMer)</t>
  </si>
  <si>
    <t>Rubriques</t>
  </si>
  <si>
    <t>N°</t>
  </si>
  <si>
    <t>Unité</t>
  </si>
  <si>
    <t>Campagne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</si>
  <si>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</si>
  <si>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</si>
  <si>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</si>
  <si>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</si>
  <si>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</si>
  <si>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</si>
  <si>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</si>
  <si>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</si>
  <si>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</si>
  <si>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</si>
  <si>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</si>
  <si>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</si>
  <si>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Cumul campagne</t>
  </si>
  <si>
    <t>1000 tonnes</t>
  </si>
  <si>
    <t xml:space="preserve">TOTAL CEREALES </t>
  </si>
  <si>
    <t>2015-2016</t>
  </si>
  <si>
    <t>2016-2017</t>
  </si>
  <si>
    <t>2017-2018</t>
  </si>
  <si>
    <t>2018-2019</t>
  </si>
  <si>
    <t>2019-2020</t>
  </si>
  <si>
    <t>2020-2021</t>
  </si>
  <si>
    <t>dont Blé tendre</t>
  </si>
  <si>
    <t>Les campagnes vont du 1er juillet au 30 juin.</t>
  </si>
  <si>
    <t>ECHANGES EXTÉRIEURS DES CÉRÉALES</t>
  </si>
  <si>
    <t xml:space="preserve">(Source : Douanes) </t>
  </si>
  <si>
    <t>TOTAL CEREALES (riz exclu)</t>
  </si>
  <si>
    <t>Exportations</t>
  </si>
  <si>
    <t xml:space="preserve"> </t>
  </si>
  <si>
    <t>dont UE*</t>
  </si>
  <si>
    <t>Importations</t>
  </si>
  <si>
    <t>BLE TENDRE</t>
  </si>
  <si>
    <t>BLE DUR</t>
  </si>
  <si>
    <t>ORGE</t>
  </si>
  <si>
    <t>MAIS</t>
  </si>
  <si>
    <t>RIZ</t>
  </si>
  <si>
    <t>* y c. Royaume-Uni</t>
  </si>
  <si>
    <t>COTATIONS DES CÉRÉALES</t>
  </si>
  <si>
    <t>Moyenne campagne</t>
  </si>
  <si>
    <t>Marché France métropolitaine base Juillet</t>
  </si>
  <si>
    <t>Euro / tonne</t>
  </si>
  <si>
    <t xml:space="preserve">BLE TENDRE Rendu Rouen </t>
  </si>
  <si>
    <t xml:space="preserve">  </t>
  </si>
  <si>
    <t>BLE TENDRE MEUNIER  Départ</t>
  </si>
  <si>
    <t>Eure/Eure-et-Loir</t>
  </si>
  <si>
    <t>BLE FOURRAGER Départ</t>
  </si>
  <si>
    <t>Eure-et-Loir</t>
  </si>
  <si>
    <t>BLE DUR Départ</t>
  </si>
  <si>
    <t>Eure/Eure-et-Loir (1)</t>
  </si>
  <si>
    <t>ORGE DE MOUTURE Départ</t>
  </si>
  <si>
    <t>ORGE DE MOUTURE Rendu</t>
  </si>
  <si>
    <t>Rouen</t>
  </si>
  <si>
    <t>MAIS Départ Nord Toulouse</t>
  </si>
  <si>
    <t>MAIS Rendu Bordeaux (2)</t>
  </si>
  <si>
    <t>Cours à la Bourse de Chicago</t>
  </si>
  <si>
    <t>Dollar / tonne</t>
  </si>
  <si>
    <t xml:space="preserve">Les campagnes vont du 1er juillet au 30 juin. </t>
  </si>
  <si>
    <t>(1) Cette série remplace la série "BLE DUR départ Sud Ouest"</t>
  </si>
  <si>
    <t>(2) Données disponibles à partir de juillet 2005</t>
  </si>
  <si>
    <t>GRANDES CULTURES - OLÉOPROTÉAGINEUX</t>
  </si>
  <si>
    <t>Collecte des oléoprotéagineux</t>
  </si>
  <si>
    <t>Echanges extérieurs des oléoprotéagineux</t>
  </si>
  <si>
    <t>Cotations des oléoprotéagineux</t>
  </si>
  <si>
    <t>COLLECTE DES OLÉOPROTÉAGINEUX</t>
  </si>
  <si>
    <t>Colza</t>
  </si>
  <si>
    <t>ECHANGES EXTÉRIEURS DES OLÉOPROTÉAGINEUX</t>
  </si>
  <si>
    <t>(Source :  Douanes)</t>
  </si>
  <si>
    <t xml:space="preserve">COLZA   </t>
  </si>
  <si>
    <t>POIS PROTEAGINEUX</t>
  </si>
  <si>
    <t>TOURNESOL</t>
  </si>
  <si>
    <t>GRAINES DE SOJA</t>
  </si>
  <si>
    <t>COTATIONS DES OLÉOPROTÉAGINEUX</t>
  </si>
  <si>
    <t>POIS PROTEAGINEUX départ</t>
  </si>
  <si>
    <t>Marne</t>
  </si>
  <si>
    <t>(1) Cette série remplace la série "Colza Rendu usine Nord".</t>
  </si>
  <si>
    <t>récolte 2019</t>
  </si>
  <si>
    <t>récolte 2020</t>
  </si>
  <si>
    <t>cf : Livraisons de céréales et d'oléoprotéagineux. Campagne 2020/2021. Pays de la Loire. FranceAgriMer</t>
  </si>
  <si>
    <t>cf : Livraisons de céréales et d'oléoprotéagineux. Campagne 2019/2020. Pays de la Loire. FranceAgriMer</t>
  </si>
  <si>
    <t>Actif immobilisé - Foncier (k€)</t>
  </si>
  <si>
    <t>Actif immobilisé - Constructions (k€)</t>
  </si>
  <si>
    <t>Actif immobilisé - Matériel (k€)</t>
  </si>
  <si>
    <t>Actif immobilisé - Animx reproducteurs (k€)</t>
  </si>
  <si>
    <t>Actif immobilisé - Plantations (k€)</t>
  </si>
  <si>
    <t>Stocks et en-cours (k€)</t>
  </si>
  <si>
    <t>Valeurs réalisables (k€)</t>
  </si>
  <si>
    <t>Valeurs disponibles (k€)</t>
  </si>
  <si>
    <t>Actif (k€)</t>
  </si>
  <si>
    <t>Situation nette (k€)</t>
  </si>
  <si>
    <t>Subventions d'investissement (k€)</t>
  </si>
  <si>
    <t>Dettes à long ou moyen terme (LMT) (k€)</t>
  </si>
  <si>
    <t>Dettes LMT - Foncier (k€)</t>
  </si>
  <si>
    <t>Dettes LMT - Constructions (k€)</t>
  </si>
  <si>
    <t>Dettes CT - comptes de tiers (k€)</t>
  </si>
  <si>
    <t>Dettes CT - comptes financiers (k€)</t>
  </si>
  <si>
    <t>Passif (k€)</t>
  </si>
  <si>
    <t>Investissement total - Matériel (k€)</t>
  </si>
  <si>
    <t>Investissement total - Foncier (k€)</t>
  </si>
  <si>
    <t>Investissement total - Constructions (k€)</t>
  </si>
  <si>
    <t>Engrais et amendements (k€)</t>
  </si>
  <si>
    <t>Semences et plants (k€)</t>
  </si>
  <si>
    <t>Produits phytosanitaires (k€)</t>
  </si>
  <si>
    <t>Carburants et lubrifiants (k€)</t>
  </si>
  <si>
    <t>Fournitures (k€)</t>
  </si>
  <si>
    <t>Travaux par tiers (k€)</t>
  </si>
  <si>
    <t>Entretien et réparation du matériel (k€)</t>
  </si>
  <si>
    <t>Loyers et fermages (k€)</t>
  </si>
  <si>
    <t>Assurances (k€)</t>
  </si>
  <si>
    <t>Impôts et taxes (k€)</t>
  </si>
  <si>
    <t>Charges de personnel (k€)</t>
  </si>
  <si>
    <t>Dotations aux amortissements (k€)</t>
  </si>
  <si>
    <t>Dotations aux amort. - matériel (k€)</t>
  </si>
  <si>
    <t>Dotations aux amort. - constructions (k€)</t>
  </si>
  <si>
    <t>Dotations aux amort. - plantations (k€)</t>
  </si>
  <si>
    <t>Résultat de l'ex. /  chiffre d'affaires (%)</t>
  </si>
  <si>
    <t>Endettement  chiffre d'affaires (%)</t>
  </si>
  <si>
    <t>2020</t>
  </si>
  <si>
    <t>2021</t>
  </si>
  <si>
    <t>Il s'agit de moyenne par exploitation</t>
  </si>
  <si>
    <t>2022</t>
  </si>
  <si>
    <t>CEREALES</t>
  </si>
  <si>
    <t>MONDE</t>
  </si>
  <si>
    <t>_UE</t>
  </si>
  <si>
    <t>_PAYS TIERS</t>
  </si>
  <si>
    <t>Seigle</t>
  </si>
  <si>
    <t>Maïs (grain et semences)</t>
  </si>
  <si>
    <t>Sorgho</t>
  </si>
  <si>
    <t>Riz</t>
  </si>
  <si>
    <t>OLEAGINEUX</t>
  </si>
  <si>
    <t>Autres oléagineux</t>
  </si>
  <si>
    <t>PROTEAGINEUX</t>
  </si>
  <si>
    <t>Féveroles</t>
  </si>
  <si>
    <t>2021-2022</t>
  </si>
  <si>
    <t>2022-2023</t>
  </si>
  <si>
    <t>Eure/Eure-et-Loir (3)</t>
  </si>
  <si>
    <t>(3) Pour mai 2022, il s'agit de la nouvelle récolte.</t>
  </si>
  <si>
    <t>COLZA Rendu Rouen (1) (2)</t>
  </si>
  <si>
    <t>TOURNESOL Rendu Bordeaux (2)</t>
  </si>
  <si>
    <t>(2) Pour mai 2022, il s'agit de la nouvelle récolte.</t>
  </si>
  <si>
    <t>Libellé culture</t>
  </si>
  <si>
    <t>Superficie développée (en ha)</t>
  </si>
  <si>
    <t>Production (en quintal)</t>
  </si>
  <si>
    <t>Rendement (qt/ha)</t>
  </si>
  <si>
    <t>01 - Blé dur</t>
  </si>
  <si>
    <t>02 - Blé tendre</t>
  </si>
  <si>
    <t>03 - Maïs</t>
  </si>
  <si>
    <t>04 - Orge</t>
  </si>
  <si>
    <t>05 - Autres céréales</t>
  </si>
  <si>
    <t>06 - TOTAL CEREALES</t>
  </si>
  <si>
    <t>07 - Oléagineux</t>
  </si>
  <si>
    <t>08 - Protéagineux</t>
  </si>
  <si>
    <t>09 - Tabac</t>
  </si>
  <si>
    <t>10 - Betteraves industrielles</t>
  </si>
  <si>
    <t>11 - Autres plantes industrielles</t>
  </si>
  <si>
    <t>12 - TOTAL PLANTES INDUSTRIELLES</t>
  </si>
  <si>
    <t>13 - Maïs fourrage</t>
  </si>
  <si>
    <t>14 - Autres fourrages</t>
  </si>
  <si>
    <t>15 - TOTAL PLANTES FOURRAGERES</t>
  </si>
  <si>
    <t>16 - Légumes frais</t>
  </si>
  <si>
    <t>17 - Fleurs et plantes</t>
  </si>
  <si>
    <t>18 - Plants de pépinières</t>
  </si>
  <si>
    <t>19 - FBCF plantations</t>
  </si>
  <si>
    <t>20 - TOTAL PROD.MARAICHERS ET HORTICOLES</t>
  </si>
  <si>
    <t>21 - Pommes de terre</t>
  </si>
  <si>
    <t>22 - Fruits</t>
  </si>
  <si>
    <t>23 - Vins de Champagne</t>
  </si>
  <si>
    <t>24 - dont activités secondaires</t>
  </si>
  <si>
    <t>25 - Autres vins d'appellation</t>
  </si>
  <si>
    <t>26 - TOTAL VINS  D'APPELLATION</t>
  </si>
  <si>
    <t>27 - Vins pour eaux de vie</t>
  </si>
  <si>
    <t>28 - dont activités secondaires</t>
  </si>
  <si>
    <t>29 - Autres vins de distillation</t>
  </si>
  <si>
    <t>30 - Vins IGP et sans IG</t>
  </si>
  <si>
    <t>31 - TOTAL AUTRES VINS</t>
  </si>
  <si>
    <t>32 - TOTAL PRODUITS VEGETAUX BRUTS ET TRANSFORMES</t>
  </si>
  <si>
    <t>33 - Gros bovins</t>
  </si>
  <si>
    <t>34 - Veaux</t>
  </si>
  <si>
    <t>35 - Ovins</t>
  </si>
  <si>
    <t>36 - Caprins</t>
  </si>
  <si>
    <t>37 - Equidés</t>
  </si>
  <si>
    <t>38 - Porcins</t>
  </si>
  <si>
    <t>39 - TOTAL BETAIL</t>
  </si>
  <si>
    <t>40 - Volailles</t>
  </si>
  <si>
    <t>41 - Oeufs</t>
  </si>
  <si>
    <t>42 - TOTAL PRODUITS AVICOLES</t>
  </si>
  <si>
    <t>43 - Lait et produits laitiers de vache</t>
  </si>
  <si>
    <t>44 - dont transformé</t>
  </si>
  <si>
    <t>45 - Lait et produits laitiers de brebis</t>
  </si>
  <si>
    <t>46 - dont transformé</t>
  </si>
  <si>
    <t>47 - Lait et produits laitiers de chèvre</t>
  </si>
  <si>
    <t>48 - dont transformé</t>
  </si>
  <si>
    <t>49 - Total lait et produits laitiers</t>
  </si>
  <si>
    <t>50 - dont transformé</t>
  </si>
  <si>
    <t>51 - Autres produits de l'élevage</t>
  </si>
  <si>
    <t>52 - TOTAL AUTRES PRODUITS ANIMAUX</t>
  </si>
  <si>
    <t>53 - TOTAL PRODUITS ANIMAUX BRUTS ET TRANSFORMES</t>
  </si>
  <si>
    <t>54 - PRODUCTION TOTALE DE BIENS</t>
  </si>
  <si>
    <t>55 - Activité principale de travaux agricoles</t>
  </si>
  <si>
    <t>56 - Activité secondaire de services</t>
  </si>
  <si>
    <t>57 - PRODUCTION TOTALE DE SERVICES</t>
  </si>
  <si>
    <t>58 - TOTAL PRODUCTION hors subventions, hors jardins familiaux</t>
  </si>
  <si>
    <t>59 - dont production des activités secondaires</t>
  </si>
  <si>
    <t>60 - Production des jardins familiaux</t>
  </si>
  <si>
    <t>61 - TOTAL PRODUCTION hors subventions, y compris jardins familiaux</t>
  </si>
  <si>
    <t>récolte 2021</t>
  </si>
  <si>
    <t>cf : Livraisons de céréales et d'oléoprotéagineux. Campagne 2021/2022. Pays de la Loire. FranceAgriMer</t>
  </si>
  <si>
    <t>récolte 2022</t>
  </si>
  <si>
    <t>cf : Livraisons de céréales et d'oléoprotéagineux. Campagne 2022/2023. Pays de la Loire. FranceAgriMer</t>
  </si>
  <si>
    <t>récolte 2023</t>
  </si>
  <si>
    <t>cf : Livraisons de céréales et d'oléoprotéagineux. Campagne 2023/2024. Pays de la Loire. FranceAgriMer</t>
  </si>
  <si>
    <t>récolte 2024</t>
  </si>
  <si>
    <t>cf : Livraisons de céréales et d'oléoprotéagineux. Campagne 2024/2025. Pays de la Loire. FranceAgriMer</t>
  </si>
  <si>
    <t xml:space="preserve">en milliers de tonnes </t>
  </si>
  <si>
    <t>Production au prix de base</t>
  </si>
  <si>
    <t>Source : Agreste - Comptes de l'Agriculture. Les valeurs sont exprimées en millions d'euros, les indices en base 100 année N-1.</t>
  </si>
  <si>
    <t>00 - France</t>
  </si>
  <si>
    <t>00 - France Métropolitaine</t>
  </si>
  <si>
    <t>00 - Outre-Mer</t>
  </si>
  <si>
    <t>11 - Île-de-France</t>
  </si>
  <si>
    <t>21 - Champagne-Ardenne</t>
  </si>
  <si>
    <t>22 - Picardie</t>
  </si>
  <si>
    <t>23 - Haute-Normandie</t>
  </si>
  <si>
    <t>24 - Centre</t>
  </si>
  <si>
    <t>25 - Basse-Normandie</t>
  </si>
  <si>
    <t>26 - Bourgogne</t>
  </si>
  <si>
    <t>31 - Nord-Pas-de-Calais</t>
  </si>
  <si>
    <t>41 - Lorraine</t>
  </si>
  <si>
    <t>42 - Alsace</t>
  </si>
  <si>
    <t>43 - Franche-Comté</t>
  </si>
  <si>
    <t>52 - Pays de la Loire</t>
  </si>
  <si>
    <t>53 - Bretagne</t>
  </si>
  <si>
    <t>54 - Poitou-Charentes</t>
  </si>
  <si>
    <t>72 - Aquitaine</t>
  </si>
  <si>
    <t>73 - Midi-Pyrénées</t>
  </si>
  <si>
    <t>74 - Limousin</t>
  </si>
  <si>
    <t>82 - Rhône-Alpes</t>
  </si>
  <si>
    <t>83 - Auvergne</t>
  </si>
  <si>
    <t>91 - Languedoc-Roussillon</t>
  </si>
  <si>
    <t>93 - Provence-Alpes-Côte d'Azur</t>
  </si>
  <si>
    <t>94 - Corse</t>
  </si>
  <si>
    <t>002 - FRANCE MÉTROPOLITAINE</t>
  </si>
  <si>
    <t>01 - Blé tendre d'hiver et épeautre</t>
  </si>
  <si>
    <t>01000</t>
  </si>
  <si>
    <t>02 - Blé tendre de printemps</t>
  </si>
  <si>
    <t>01800</t>
  </si>
  <si>
    <t>03 - Total blé tendre (01 + 02)</t>
  </si>
  <si>
    <t>01900</t>
  </si>
  <si>
    <t>04 - Blé dur d'hiver</t>
  </si>
  <si>
    <t>03000</t>
  </si>
  <si>
    <t>05 - Blé dur de printemps</t>
  </si>
  <si>
    <t>03800</t>
  </si>
  <si>
    <t>06 - Total blé dur (04 + 05)</t>
  </si>
  <si>
    <t>03900</t>
  </si>
  <si>
    <t>07 - Seigle</t>
  </si>
  <si>
    <t>05900</t>
  </si>
  <si>
    <t>08 - Orge d'hiver et escourgeon</t>
  </si>
  <si>
    <t>07000</t>
  </si>
  <si>
    <t>09 - Orge de printemps</t>
  </si>
  <si>
    <t>07800</t>
  </si>
  <si>
    <t>10 - Total orge et escourgeon (08 + 09)</t>
  </si>
  <si>
    <t>07900</t>
  </si>
  <si>
    <t>11 - Avoine d'hiver</t>
  </si>
  <si>
    <t>09000</t>
  </si>
  <si>
    <t>12 - Avoine de printemps</t>
  </si>
  <si>
    <t>09800</t>
  </si>
  <si>
    <t>13 - Total avoine (11 + 12)</t>
  </si>
  <si>
    <t>09900</t>
  </si>
  <si>
    <t>14 - Maïs grain irrigué</t>
  </si>
  <si>
    <t>11100</t>
  </si>
  <si>
    <t>15 - Maïs grain non irrigué</t>
  </si>
  <si>
    <t>11200+11500</t>
  </si>
  <si>
    <t>17 - Maïs semence</t>
  </si>
  <si>
    <t>11800</t>
  </si>
  <si>
    <t>18 - Total maïs grain et maïs semence (16 + 17 )</t>
  </si>
  <si>
    <t>11900</t>
  </si>
  <si>
    <t>19 - Sorgho grain</t>
  </si>
  <si>
    <t>13000</t>
  </si>
  <si>
    <t>20 - Triticale</t>
  </si>
  <si>
    <t>14400</t>
  </si>
  <si>
    <t>21 - Autres céréales non mélangées</t>
  </si>
  <si>
    <t>15600</t>
  </si>
  <si>
    <t>22 - Mélanges de céréales</t>
  </si>
  <si>
    <t>16700</t>
  </si>
  <si>
    <t>23 - Total céréales (sauf riz) (03 + 06 + 07 + 10 + 13 + 18 + ... + 22)</t>
  </si>
  <si>
    <t>17900</t>
  </si>
  <si>
    <t>24 - Riz indica</t>
  </si>
  <si>
    <t>18850</t>
  </si>
  <si>
    <t>25 - Autres riz (Japonica)</t>
  </si>
  <si>
    <t>18870</t>
  </si>
  <si>
    <t>26 - Total riz (24 + 25)</t>
  </si>
  <si>
    <t>18900</t>
  </si>
  <si>
    <t>27 - Total toutes céréales (23 + 26)</t>
  </si>
  <si>
    <t>19900</t>
  </si>
  <si>
    <t>28 - PAILLES</t>
  </si>
  <si>
    <t>19980</t>
  </si>
  <si>
    <t>29 - Colza grain d'hiver</t>
  </si>
  <si>
    <t>20000</t>
  </si>
  <si>
    <t>30 - Colza grain de printemps et navette</t>
  </si>
  <si>
    <t>20800</t>
  </si>
  <si>
    <t>31 - Total colza grain et navette (29 + 30)</t>
  </si>
  <si>
    <t>20900</t>
  </si>
  <si>
    <t>32 - Tournesol</t>
  </si>
  <si>
    <t>22900</t>
  </si>
  <si>
    <t>33 - Soja</t>
  </si>
  <si>
    <t>24900</t>
  </si>
  <si>
    <t>34 - Lin oléagineux</t>
  </si>
  <si>
    <t>26000</t>
  </si>
  <si>
    <t>35 - Autres oléagineux (hors chanvre)</t>
  </si>
  <si>
    <t>26550</t>
  </si>
  <si>
    <t>36 - Total oléagineux (31 + … + 35)</t>
  </si>
  <si>
    <t>27900</t>
  </si>
  <si>
    <t>37 - Légumes à cosse d'origine tropicale</t>
  </si>
  <si>
    <t>37400</t>
  </si>
  <si>
    <t>38 - Féveroles et fèves</t>
  </si>
  <si>
    <t>39030</t>
  </si>
  <si>
    <t>39 - Haricots secs (y compris semences)</t>
  </si>
  <si>
    <t>39050</t>
  </si>
  <si>
    <t>40 - Lentilles (y compris semences)</t>
  </si>
  <si>
    <t>39070</t>
  </si>
  <si>
    <t>41 - Pois protéagineux</t>
  </si>
  <si>
    <t>39130</t>
  </si>
  <si>
    <t>42 - Mélange de pois</t>
  </si>
  <si>
    <t>39131</t>
  </si>
  <si>
    <t>43 - Pois chiches (y compris semences)</t>
  </si>
  <si>
    <t>39140</t>
  </si>
  <si>
    <t>44 - Lupin doux</t>
  </si>
  <si>
    <t>39150</t>
  </si>
  <si>
    <t>45 - Autres protéagineux</t>
  </si>
  <si>
    <t>39550</t>
  </si>
  <si>
    <t>46 - Total protéagineux et légumes secs cultivés pour leur graine (37 + … + 45)</t>
  </si>
  <si>
    <t>39950</t>
  </si>
  <si>
    <t>Région/Département</t>
  </si>
  <si>
    <t>Code</t>
  </si>
  <si>
    <t>Statistique agricole annuelle par région administrative : séries 2010 - 2024</t>
  </si>
  <si>
    <t>Les superficies développées sont exprimées en hectare, les productions récoltées en quintal et les rendements en quintal par hectare.</t>
  </si>
  <si>
    <t>Données arrêtées au 10/10/2025. Données 2024 définitives.</t>
  </si>
  <si>
    <t>Source : Agreste - Statistique agricole annuelle - SSP/ Ministère en charge de l'agriculture</t>
  </si>
  <si>
    <r>
      <t>Thème</t>
    </r>
    <r>
      <rPr>
        <sz val="11"/>
        <rFont val="Arial"/>
        <family val="2"/>
      </rPr>
      <t>=Céréales, oléagineux, protéagineux</t>
    </r>
  </si>
  <si>
    <t>SURF_2020</t>
  </si>
  <si>
    <t>SURF_2021</t>
  </si>
  <si>
    <t>SURF_2022</t>
  </si>
  <si>
    <t>SURF_2023</t>
  </si>
  <si>
    <t>SURF_2024</t>
  </si>
  <si>
    <t>REND_2020</t>
  </si>
  <si>
    <t>REND_2021</t>
  </si>
  <si>
    <t>REND_2022</t>
  </si>
  <si>
    <t>REND_2023</t>
  </si>
  <si>
    <t>REND_2024</t>
  </si>
  <si>
    <t>PROD_2020</t>
  </si>
  <si>
    <t>PROD_2021</t>
  </si>
  <si>
    <t>PROD_2022</t>
  </si>
  <si>
    <t>PROD_2023</t>
  </si>
  <si>
    <t>PROD_2024</t>
  </si>
  <si>
    <t>044 - Loire-Atlantique</t>
  </si>
  <si>
    <t>049 - Maine-et-Loire</t>
  </si>
  <si>
    <t>053 - Mayenne</t>
  </si>
  <si>
    <t>072 - Sarthe</t>
  </si>
  <si>
    <t>085 - Vendée</t>
  </si>
  <si>
    <t>Onglet COP</t>
  </si>
  <si>
    <t>24 - Centre-Val de Loire</t>
  </si>
  <si>
    <t>27 - Bourgogne-Franche-Comté</t>
  </si>
  <si>
    <t>28 - Normandie</t>
  </si>
  <si>
    <t>32 - Hauts de France</t>
  </si>
  <si>
    <t>44 - Grand Est</t>
  </si>
  <si>
    <t>75 - Nouvelle Aquitaine</t>
  </si>
  <si>
    <t>76 - Occitanie</t>
  </si>
  <si>
    <t>84 - Auvergne-Rhône-Alpes</t>
  </si>
  <si>
    <t>MAJ 6 novembre 2025</t>
  </si>
  <si>
    <t>2023</t>
  </si>
  <si>
    <t>Production brute standard (k€)</t>
  </si>
  <si>
    <t>Main d'oeuvre totale (ETP)</t>
  </si>
  <si>
    <t>Main d'oeuvre non salariée (ETP)</t>
  </si>
  <si>
    <t>Age du chef d'exploitation (ans)</t>
  </si>
  <si>
    <t xml:space="preserve">Source : Service de la statistique et de la prospective (SSP), Réseau d'information comptable agricole (RICA) 1988 à 2023. </t>
  </si>
  <si>
    <t>Champ : Exploitations agricoles de France métropolitaine dont la production brute standard (PBS) est supérieure à 25 000 €, exploitations agricoles de Guadeloupe, Martinique et la Réunion dont la PBS est supérieure à 15 000 €.</t>
  </si>
  <si>
    <t xml:space="preserve">Déclinaison géographique : France entière, France métropolitaine, anciennes régions. Indicateurs par orientation technico-économique (OTEX), toutes classes de dimension économique (CDEX) confondues, entre 1988 et 2023, en euros courants. </t>
  </si>
  <si>
    <t xml:space="preserve">Les coefficients de production standard (CPS) utilisés pour les années 1988 à 2018 sont les CPS 2007. 
</t>
  </si>
  <si>
    <t xml:space="preserve">Les coefficients de production standard (CPS) utilisés pour les années 2019 à 2021 sont les CPS 2013. 
</t>
  </si>
  <si>
    <t xml:space="preserve">Les coefficients de production standard (CPS) utilisés pour les années à partir de 2022 sont les CPS 2017. 
</t>
  </si>
  <si>
    <t>Publié le 21/1/2025</t>
  </si>
  <si>
    <t>Maj en nov 2025</t>
  </si>
  <si>
    <t>Variation de stocks d'approvisionnements (k€)</t>
  </si>
  <si>
    <t>Subventions d'exploitation (€)</t>
  </si>
  <si>
    <t>Aides découplées (€)</t>
  </si>
  <si>
    <t>Aides couplées (€)</t>
  </si>
  <si>
    <t>ICHN (€)</t>
  </si>
  <si>
    <t>MAEC (€)</t>
  </si>
  <si>
    <t>Soutien à l'agriculture biologique (€)</t>
  </si>
  <si>
    <t>Produits courants (k€)</t>
  </si>
  <si>
    <t>Total des charges (k€)</t>
  </si>
  <si>
    <t>Production de l'exercice par hectare (k€/ha)</t>
  </si>
  <si>
    <t>Production de l'exercice par ETP (k€/ETP)</t>
  </si>
  <si>
    <t>RCAI par ETP non salarié (k€/ETP)</t>
  </si>
  <si>
    <t>Edition 14/10/2025</t>
  </si>
  <si>
    <t>2024</t>
  </si>
  <si>
    <t>Exportations en valeur (1000 euros)</t>
  </si>
  <si>
    <t>Importations en valeur (1000 euros)</t>
  </si>
  <si>
    <t xml:space="preserve">Source : Agreste - Echanges extérieurs de céréales et oléoprotéagineux, en valeur, de la France yc DOM par pays </t>
  </si>
  <si>
    <t>maj en nov 2025</t>
  </si>
  <si>
    <t>Stocks d'intervention  (Tableau SUPPRIMÉ)</t>
  </si>
  <si>
    <t>2014-2015</t>
  </si>
  <si>
    <t>2023-2024</t>
  </si>
  <si>
    <t>2024-2025</t>
  </si>
  <si>
    <t>2025-2026</t>
  </si>
  <si>
    <t/>
  </si>
  <si>
    <t>(Sources : FranceAgriMer, La Dépêche, Macrotrends, BCE)</t>
  </si>
  <si>
    <t>Bulletin mensuel de conjoncture OCTOBRE 2025</t>
  </si>
  <si>
    <t>(Sources : La Dépêche, Macrotrends, BCE)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</si>
</sst>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\ ###\ ##0"/>
    <numFmt numFmtId="167" formatCode="#\ ##0.00"/>
  </numFmts>
  <fonts count="44" x14ac:knownFonts="1">
    <font>
      <sz val="10"/>
      <name val="Arial"/>
    </font>
    <font>
      <b/>
      <sz val="1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12"/>
      <name val="Arial"/>
      <family val="2"/>
    </font>
    <font>
      <u/>
      <sz val="8"/>
      <name val="Arial"/>
      <family val="2"/>
    </font>
    <font>
      <b/>
      <sz val="10"/>
      <name val="Arial"/>
      <family val="2"/>
      <charset val="1"/>
    </font>
    <font>
      <b/>
      <sz val="9"/>
      <color rgb="FFFF0000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9"/>
      <color theme="1"/>
      <name val="Arial"/>
      <family val="2"/>
    </font>
    <font>
      <b/>
      <u/>
      <sz val="11"/>
      <color theme="10"/>
      <name val="Arial"/>
      <family val="2"/>
    </font>
    <font>
      <sz val="11"/>
      <color theme="1"/>
      <name val="Calibri"/>
      <family val="2"/>
    </font>
    <font>
      <sz val="10"/>
      <name val="Arial"/>
      <family val="2"/>
      <charset val="1"/>
    </font>
    <font>
      <b/>
      <sz val="15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5"/>
      <color rgb="FF000000"/>
      <name val="Calibri"/>
    </font>
    <font>
      <b/>
      <sz val="12"/>
      <color rgb="FF000000"/>
      <name val="Calibri"/>
    </font>
    <font>
      <sz val="11"/>
      <name val="Arial"/>
      <family val="2"/>
    </font>
    <font>
      <b/>
      <sz val="11"/>
      <color theme="4" tint="-0.249977111117893"/>
      <name val="Calibri"/>
      <family val="2"/>
    </font>
    <font>
      <sz val="11"/>
      <color theme="4" tint="-0.249977111117893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/>
      <name val="Arial"/>
      <family val="2"/>
    </font>
    <font>
      <sz val="9"/>
      <color theme="2"/>
      <name val="Arial"/>
      <family val="2"/>
    </font>
    <font>
      <b/>
      <sz val="12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50"/>
      </left>
      <right style="thin">
        <color indexed="50"/>
      </right>
      <top/>
      <bottom/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thin">
        <color indexed="50"/>
      </left>
      <right style="medium">
        <color indexed="50"/>
      </right>
      <top/>
      <bottom/>
      <diagonal/>
    </border>
    <border>
      <left style="medium">
        <color indexed="50"/>
      </left>
      <right style="thin">
        <color indexed="50"/>
      </right>
      <top style="medium">
        <color indexed="50"/>
      </top>
      <bottom style="medium">
        <color indexed="50"/>
      </bottom>
      <diagonal/>
    </border>
    <border>
      <left style="thin">
        <color indexed="50"/>
      </left>
      <right style="thin">
        <color indexed="50"/>
      </right>
      <top style="medium">
        <color indexed="50"/>
      </top>
      <bottom style="medium">
        <color indexed="50"/>
      </bottom>
      <diagonal/>
    </border>
    <border>
      <left style="thin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50"/>
      </left>
      <right style="medium">
        <color indexed="50"/>
      </right>
      <top/>
      <bottom style="medium">
        <color indexed="5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9CC00"/>
      </left>
      <right style="thin">
        <color rgb="FF99CC00"/>
      </right>
      <top/>
      <bottom/>
      <diagonal/>
    </border>
    <border>
      <left style="thin">
        <color rgb="FF99CC00"/>
      </left>
      <right style="medium">
        <color rgb="FF99CC00"/>
      </right>
      <top/>
      <bottom/>
      <diagonal/>
    </border>
    <border>
      <left style="thin">
        <color rgb="FF99CC0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92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/>
    <xf numFmtId="0" fontId="5" fillId="0" borderId="0" xfId="0" applyFont="1"/>
    <xf numFmtId="0" fontId="6" fillId="0" borderId="0" xfId="0" applyFont="1" applyAlignment="1"/>
    <xf numFmtId="0" fontId="7" fillId="0" borderId="0" xfId="0" applyFont="1" applyAlignment="1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top"/>
    </xf>
    <xf numFmtId="3" fontId="2" fillId="5" borderId="1" xfId="0" applyNumberFormat="1" applyFont="1" applyFill="1" applyBorder="1" applyAlignment="1">
      <alignment horizontal="right" vertical="top"/>
    </xf>
    <xf numFmtId="0" fontId="3" fillId="0" borderId="0" xfId="0" applyFont="1"/>
    <xf numFmtId="0" fontId="8" fillId="0" borderId="0" xfId="0" applyFont="1"/>
    <xf numFmtId="0" fontId="0" fillId="0" borderId="0" xfId="0" applyFont="1" applyAlignment="1">
      <alignment horizontal="right"/>
    </xf>
    <xf numFmtId="0" fontId="10" fillId="5" borderId="3" xfId="0" applyFont="1" applyFill="1" applyBorder="1" applyAlignment="1">
      <alignment horizontal="left" vertical="center"/>
    </xf>
    <xf numFmtId="3" fontId="10" fillId="4" borderId="4" xfId="0" applyNumberFormat="1" applyFont="1" applyFill="1" applyBorder="1"/>
    <xf numFmtId="3" fontId="10" fillId="6" borderId="4" xfId="0" applyNumberFormat="1" applyFont="1" applyFill="1" applyBorder="1"/>
    <xf numFmtId="3" fontId="10" fillId="6" borderId="5" xfId="0" applyNumberFormat="1" applyFont="1" applyFill="1" applyBorder="1"/>
    <xf numFmtId="1" fontId="0" fillId="0" borderId="0" xfId="0" applyNumberFormat="1"/>
    <xf numFmtId="3" fontId="10" fillId="4" borderId="4" xfId="0" applyNumberFormat="1" applyFont="1" applyFill="1" applyBorder="1" applyAlignment="1">
      <alignment horizontal="right"/>
    </xf>
    <xf numFmtId="0" fontId="10" fillId="5" borderId="6" xfId="0" applyFont="1" applyFill="1" applyBorder="1" applyAlignment="1">
      <alignment horizontal="left" vertical="center"/>
    </xf>
    <xf numFmtId="3" fontId="10" fillId="4" borderId="7" xfId="0" applyNumberFormat="1" applyFont="1" applyFill="1" applyBorder="1"/>
    <xf numFmtId="3" fontId="10" fillId="6" borderId="7" xfId="0" applyNumberFormat="1" applyFont="1" applyFill="1" applyBorder="1"/>
    <xf numFmtId="3" fontId="10" fillId="6" borderId="8" xfId="0" applyNumberFormat="1" applyFont="1" applyFill="1" applyBorder="1"/>
    <xf numFmtId="0" fontId="10" fillId="5" borderId="6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10" fillId="0" borderId="0" xfId="0" applyFont="1" applyFill="1" applyBorder="1" applyAlignment="1">
      <alignment horizontal="left" vertical="center"/>
    </xf>
    <xf numFmtId="3" fontId="10" fillId="0" borderId="0" xfId="0" applyNumberFormat="1" applyFont="1" applyFill="1" applyBorder="1"/>
    <xf numFmtId="0" fontId="10" fillId="0" borderId="0" xfId="0" applyFont="1" applyFill="1" applyBorder="1" applyAlignment="1">
      <alignment horizontal="left" vertical="center" wrapText="1"/>
    </xf>
    <xf numFmtId="0" fontId="2" fillId="0" borderId="0" xfId="0" applyFont="1" applyFill="1"/>
    <xf numFmtId="0" fontId="11" fillId="0" borderId="0" xfId="0" applyFont="1"/>
    <xf numFmtId="0" fontId="7" fillId="0" borderId="0" xfId="0" applyFont="1" applyFill="1"/>
    <xf numFmtId="0" fontId="10" fillId="0" borderId="0" xfId="0" applyFont="1"/>
    <xf numFmtId="0" fontId="2" fillId="0" borderId="0" xfId="0" applyFont="1" applyAlignment="1"/>
    <xf numFmtId="0" fontId="3" fillId="5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top"/>
    </xf>
    <xf numFmtId="0" fontId="3" fillId="3" borderId="10" xfId="0" applyFont="1" applyFill="1" applyBorder="1"/>
    <xf numFmtId="0" fontId="3" fillId="3" borderId="10" xfId="0" applyFont="1" applyFill="1" applyBorder="1" applyAlignment="1">
      <alignment horizontal="left" vertical="top"/>
    </xf>
    <xf numFmtId="0" fontId="12" fillId="0" borderId="0" xfId="0" applyFont="1"/>
    <xf numFmtId="0" fontId="15" fillId="0" borderId="13" xfId="0" applyFont="1" applyBorder="1" applyAlignment="1">
      <alignment horizontal="left" indent="2"/>
    </xf>
    <xf numFmtId="0" fontId="15" fillId="0" borderId="13" xfId="0" applyFont="1" applyBorder="1" applyAlignment="1">
      <alignment horizontal="center"/>
    </xf>
    <xf numFmtId="0" fontId="15" fillId="0" borderId="13" xfId="0" applyFont="1" applyBorder="1" applyAlignment="1">
      <alignment horizontal="left"/>
    </xf>
    <xf numFmtId="0" fontId="15" fillId="0" borderId="13" xfId="0" applyFont="1" applyBorder="1"/>
    <xf numFmtId="0" fontId="21" fillId="0" borderId="0" xfId="0" applyFont="1" applyBorder="1" applyAlignment="1" applyProtection="1">
      <alignment horizontal="left"/>
    </xf>
    <xf numFmtId="0" fontId="3" fillId="7" borderId="20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22" fillId="0" borderId="0" xfId="0" applyFont="1"/>
    <xf numFmtId="0" fontId="2" fillId="0" borderId="0" xfId="0" applyFont="1" applyAlignment="1">
      <alignment wrapText="1"/>
    </xf>
    <xf numFmtId="0" fontId="2" fillId="8" borderId="0" xfId="0" applyFont="1" applyFill="1"/>
    <xf numFmtId="0" fontId="2" fillId="9" borderId="0" xfId="0" applyFont="1" applyFill="1"/>
    <xf numFmtId="0" fontId="2" fillId="10" borderId="0" xfId="0" applyFont="1" applyFill="1"/>
    <xf numFmtId="0" fontId="24" fillId="0" borderId="0" xfId="0" applyFont="1"/>
    <xf numFmtId="0" fontId="25" fillId="0" borderId="0" xfId="0" applyFont="1"/>
    <xf numFmtId="0" fontId="26" fillId="0" borderId="0" xfId="1" applyFont="1"/>
    <xf numFmtId="0" fontId="27" fillId="0" borderId="0" xfId="0" applyFont="1"/>
    <xf numFmtId="0" fontId="28" fillId="0" borderId="0" xfId="1" applyFont="1"/>
    <xf numFmtId="0" fontId="15" fillId="0" borderId="13" xfId="0" applyFont="1" applyBorder="1" applyAlignment="1">
      <alignment horizontal="left" indent="4"/>
    </xf>
    <xf numFmtId="0" fontId="0" fillId="0" borderId="0" xfId="0"/>
    <xf numFmtId="0" fontId="0" fillId="8" borderId="21" xfId="0" applyFill="1" applyBorder="1" applyAlignment="1">
      <alignment vertical="top" wrapText="1"/>
    </xf>
    <xf numFmtId="0" fontId="0" fillId="8" borderId="22" xfId="0" applyFill="1" applyBorder="1" applyAlignment="1">
      <alignment vertical="top" wrapText="1"/>
    </xf>
    <xf numFmtId="0" fontId="0" fillId="8" borderId="33" xfId="0" applyFill="1" applyBorder="1" applyAlignment="1">
      <alignment vertical="top" wrapText="1"/>
    </xf>
    <xf numFmtId="3" fontId="2" fillId="5" borderId="38" xfId="0" applyNumberFormat="1" applyFont="1" applyFill="1" applyBorder="1" applyAlignment="1">
      <alignment horizontal="right" vertical="top"/>
    </xf>
    <xf numFmtId="0" fontId="3" fillId="11" borderId="10" xfId="0" applyFont="1" applyFill="1" applyBorder="1" applyAlignment="1">
      <alignment horizontal="left" vertical="center"/>
    </xf>
    <xf numFmtId="0" fontId="3" fillId="12" borderId="2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0" borderId="0" xfId="0" applyAlignment="1"/>
    <xf numFmtId="0" fontId="0" fillId="13" borderId="39" xfId="0" applyFill="1" applyBorder="1"/>
    <xf numFmtId="0" fontId="0" fillId="14" borderId="39" xfId="0" applyFill="1" applyBorder="1"/>
    <xf numFmtId="4" fontId="29" fillId="13" borderId="39" xfId="0" applyNumberFormat="1" applyFont="1" applyFill="1" applyBorder="1"/>
    <xf numFmtId="4" fontId="29" fillId="14" borderId="39" xfId="0" applyNumberFormat="1" applyFont="1" applyFill="1" applyBorder="1"/>
    <xf numFmtId="3" fontId="30" fillId="15" borderId="40" xfId="0" applyNumberFormat="1" applyFont="1" applyFill="1" applyBorder="1"/>
    <xf numFmtId="3" fontId="30" fillId="16" borderId="40" xfId="0" applyNumberFormat="1" applyFont="1" applyFill="1" applyBorder="1"/>
    <xf numFmtId="3" fontId="30" fillId="16" borderId="41" xfId="0" applyNumberFormat="1" applyFont="1" applyFill="1" applyBorder="1"/>
    <xf numFmtId="3" fontId="30" fillId="15" borderId="40" xfId="0" applyNumberFormat="1" applyFont="1" applyFill="1" applyBorder="1" applyAlignment="1">
      <alignment horizontal="right"/>
    </xf>
    <xf numFmtId="3" fontId="30" fillId="15" borderId="42" xfId="0" applyNumberFormat="1" applyFont="1" applyFill="1" applyBorder="1"/>
    <xf numFmtId="3" fontId="30" fillId="16" borderId="0" xfId="0" applyNumberFormat="1" applyFont="1" applyFill="1"/>
    <xf numFmtId="3" fontId="30" fillId="15" borderId="0" xfId="0" applyNumberFormat="1" applyFont="1" applyFill="1"/>
    <xf numFmtId="0" fontId="31" fillId="0" borderId="0" xfId="0" applyFont="1"/>
    <xf numFmtId="0" fontId="0" fillId="13" borderId="43" xfId="0" applyFill="1" applyBorder="1"/>
    <xf numFmtId="4" fontId="29" fillId="13" borderId="43" xfId="0" applyNumberFormat="1" applyFont="1" applyFill="1" applyBorder="1"/>
    <xf numFmtId="0" fontId="32" fillId="14" borderId="0" xfId="0" applyFont="1" applyFill="1"/>
    <xf numFmtId="0" fontId="32" fillId="0" borderId="0" xfId="0" applyFont="1"/>
    <xf numFmtId="0" fontId="0" fillId="8" borderId="0" xfId="0" applyFill="1" applyAlignment="1">
      <alignment horizontal="center" vertical="center" wrapText="1"/>
    </xf>
    <xf numFmtId="0" fontId="33" fillId="0" borderId="0" xfId="0" applyFont="1"/>
    <xf numFmtId="0" fontId="34" fillId="0" borderId="0" xfId="0" applyFont="1"/>
    <xf numFmtId="0" fontId="9" fillId="0" borderId="0" xfId="0" applyFont="1" applyFill="1"/>
    <xf numFmtId="166" fontId="37" fillId="14" borderId="0" xfId="0" applyNumberFormat="1" applyFont="1" applyFill="1"/>
    <xf numFmtId="166" fontId="37" fillId="0" borderId="0" xfId="0" applyNumberFormat="1" applyFont="1"/>
    <xf numFmtId="166" fontId="36" fillId="0" borderId="44" xfId="0" applyNumberFormat="1" applyFont="1" applyBorder="1" applyAlignment="1">
      <alignment horizontal="center" vertical="center"/>
    </xf>
    <xf numFmtId="167" fontId="37" fillId="14" borderId="0" xfId="0" applyNumberFormat="1" applyFont="1" applyFill="1"/>
    <xf numFmtId="167" fontId="37" fillId="0" borderId="0" xfId="0" applyNumberFormat="1" applyFont="1"/>
    <xf numFmtId="167" fontId="36" fillId="0" borderId="44" xfId="0" applyNumberFormat="1" applyFont="1" applyBorder="1" applyAlignment="1">
      <alignment vertical="center"/>
    </xf>
    <xf numFmtId="166" fontId="36" fillId="0" borderId="44" xfId="0" applyNumberFormat="1" applyFont="1" applyBorder="1" applyAlignment="1">
      <alignment vertical="center"/>
    </xf>
    <xf numFmtId="166" fontId="36" fillId="0" borderId="44" xfId="0" applyNumberFormat="1" applyFont="1" applyBorder="1"/>
    <xf numFmtId="167" fontId="36" fillId="0" borderId="44" xfId="0" applyNumberFormat="1" applyFont="1" applyBorder="1"/>
    <xf numFmtId="0" fontId="3" fillId="5" borderId="1" xfId="0" applyFont="1" applyFill="1" applyBorder="1" applyAlignment="1">
      <alignment horizontal="left" vertical="center"/>
    </xf>
    <xf numFmtId="0" fontId="2" fillId="17" borderId="0" xfId="0" applyFont="1" applyFill="1"/>
    <xf numFmtId="0" fontId="32" fillId="0" borderId="45" xfId="0" applyFont="1" applyBorder="1"/>
    <xf numFmtId="166" fontId="37" fillId="0" borderId="45" xfId="0" applyNumberFormat="1" applyFont="1" applyBorder="1"/>
    <xf numFmtId="0" fontId="0" fillId="8" borderId="21" xfId="0" applyFill="1" applyBorder="1" applyAlignment="1">
      <alignment horizontal="center" vertical="center" wrapText="1"/>
    </xf>
    <xf numFmtId="0" fontId="0" fillId="8" borderId="33" xfId="0" applyFill="1" applyBorder="1" applyAlignment="1">
      <alignment horizontal="center" vertical="center" wrapText="1"/>
    </xf>
    <xf numFmtId="167" fontId="37" fillId="0" borderId="45" xfId="0" applyNumberFormat="1" applyFont="1" applyBorder="1"/>
    <xf numFmtId="0" fontId="32" fillId="0" borderId="0" xfId="0" applyFont="1" applyBorder="1"/>
    <xf numFmtId="166" fontId="37" fillId="0" borderId="0" xfId="0" applyNumberFormat="1" applyFont="1" applyBorder="1"/>
    <xf numFmtId="167" fontId="37" fillId="0" borderId="0" xfId="0" applyNumberFormat="1" applyFont="1" applyBorder="1"/>
    <xf numFmtId="0" fontId="0" fillId="0" borderId="0" xfId="0" applyAlignment="1">
      <alignment horizontal="right"/>
    </xf>
    <xf numFmtId="0" fontId="21" fillId="0" borderId="0" xfId="0" applyFont="1" applyAlignment="1">
      <alignment horizontal="left"/>
    </xf>
    <xf numFmtId="3" fontId="10" fillId="0" borderId="0" xfId="0" applyNumberFormat="1" applyFont="1"/>
    <xf numFmtId="0" fontId="10" fillId="0" borderId="0" xfId="0" applyFont="1" applyAlignment="1">
      <alignment horizontal="left" vertical="center" wrapText="1"/>
    </xf>
    <xf numFmtId="0" fontId="38" fillId="11" borderId="0" xfId="0" applyFont="1" applyFill="1"/>
    <xf numFmtId="0" fontId="39" fillId="11" borderId="0" xfId="0" applyFont="1" applyFill="1"/>
    <xf numFmtId="0" fontId="40" fillId="11" borderId="0" xfId="0" applyFont="1" applyFill="1"/>
    <xf numFmtId="0" fontId="6" fillId="0" borderId="0" xfId="0" applyFont="1"/>
    <xf numFmtId="0" fontId="2" fillId="18" borderId="2" xfId="0" applyFont="1" applyFill="1" applyBorder="1" applyAlignment="1">
      <alignment horizontal="left" vertical="top"/>
    </xf>
    <xf numFmtId="0" fontId="2" fillId="18" borderId="10" xfId="0" applyFont="1" applyFill="1" applyBorder="1"/>
    <xf numFmtId="0" fontId="2" fillId="18" borderId="12" xfId="0" applyFont="1" applyFill="1" applyBorder="1" applyAlignment="1">
      <alignment horizontal="left" vertical="top"/>
    </xf>
    <xf numFmtId="0" fontId="2" fillId="0" borderId="20" xfId="0" applyFont="1" applyBorder="1"/>
    <xf numFmtId="0" fontId="41" fillId="0" borderId="0" xfId="0" applyFont="1"/>
    <xf numFmtId="0" fontId="42" fillId="0" borderId="0" xfId="0" applyFont="1"/>
    <xf numFmtId="0" fontId="23" fillId="17" borderId="20" xfId="0" applyFont="1" applyFill="1" applyBorder="1"/>
    <xf numFmtId="0" fontId="43" fillId="0" borderId="0" xfId="0" applyFont="1"/>
    <xf numFmtId="165" fontId="2" fillId="0" borderId="0" xfId="0" applyNumberFormat="1" applyFont="1"/>
    <xf numFmtId="165" fontId="2" fillId="8" borderId="0" xfId="0" applyNumberFormat="1" applyFont="1" applyFill="1"/>
    <xf numFmtId="165" fontId="2" fillId="9" borderId="0" xfId="0" applyNumberFormat="1" applyFont="1" applyFill="1"/>
    <xf numFmtId="165" fontId="2" fillId="10" borderId="0" xfId="0" applyNumberFormat="1" applyFont="1" applyFill="1"/>
    <xf numFmtId="0" fontId="2" fillId="11" borderId="0" xfId="0" applyFont="1" applyFill="1"/>
    <xf numFmtId="165" fontId="2" fillId="11" borderId="0" xfId="0" applyNumberFormat="1" applyFont="1" applyFill="1"/>
    <xf numFmtId="0" fontId="14" fillId="0" borderId="14" xfId="0" applyFont="1" applyBorder="1"/>
    <xf numFmtId="0" fontId="15" fillId="0" borderId="14" xfId="0" applyFont="1" applyBorder="1" applyAlignment="1">
      <alignment horizontal="center"/>
    </xf>
    <xf numFmtId="0" fontId="15" fillId="0" borderId="14" xfId="0" applyFont="1" applyBorder="1"/>
    <xf numFmtId="0" fontId="16" fillId="0" borderId="14" xfId="0" applyFont="1" applyBorder="1"/>
    <xf numFmtId="0" fontId="16" fillId="0" borderId="14" xfId="0" applyFont="1" applyBorder="1" applyAlignment="1">
      <alignment horizontal="left"/>
    </xf>
    <xf numFmtId="0" fontId="15" fillId="0" borderId="14" xfId="0" applyFont="1" applyBorder="1" applyAlignment="1">
      <alignment horizontal="right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7" fillId="0" borderId="13" xfId="0" applyFont="1" applyBorder="1" applyAlignment="1">
      <alignment horizontal="left"/>
    </xf>
    <xf numFmtId="0" fontId="16" fillId="0" borderId="13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3" fontId="18" fillId="0" borderId="17" xfId="0" applyNumberFormat="1" applyFont="1" applyBorder="1" applyProtection="1">
      <protection locked="0"/>
    </xf>
    <xf numFmtId="3" fontId="18" fillId="0" borderId="0" xfId="0" applyNumberFormat="1" applyFont="1" applyProtection="1">
      <protection locked="0"/>
    </xf>
    <xf numFmtId="3" fontId="18" fillId="0" borderId="13" xfId="0" applyNumberFormat="1" applyFont="1" applyBorder="1" applyAlignment="1" applyProtection="1">
      <alignment horizontal="right"/>
      <protection locked="0"/>
    </xf>
    <xf numFmtId="0" fontId="16" fillId="0" borderId="13" xfId="0" applyFont="1" applyBorder="1" applyAlignment="1" applyProtection="1">
      <alignment horizontal="center"/>
      <protection locked="0"/>
    </xf>
    <xf numFmtId="3" fontId="16" fillId="0" borderId="17" xfId="0" applyNumberFormat="1" applyFont="1" applyBorder="1" applyProtection="1">
      <protection locked="0"/>
    </xf>
    <xf numFmtId="3" fontId="16" fillId="0" borderId="0" xfId="0" applyNumberFormat="1" applyFont="1" applyProtection="1">
      <protection locked="0"/>
    </xf>
    <xf numFmtId="3" fontId="16" fillId="0" borderId="0" xfId="0" applyNumberFormat="1" applyFont="1" applyAlignment="1" applyProtection="1">
      <alignment horizontal="right"/>
      <protection locked="0"/>
    </xf>
    <xf numFmtId="3" fontId="16" fillId="0" borderId="18" xfId="0" applyNumberFormat="1" applyFont="1" applyBorder="1" applyAlignment="1" applyProtection="1">
      <alignment horizontal="right"/>
      <protection locked="0"/>
    </xf>
    <xf numFmtId="3" fontId="16" fillId="0" borderId="13" xfId="0" applyNumberFormat="1" applyFont="1" applyBorder="1" applyAlignment="1" applyProtection="1">
      <alignment horizontal="right"/>
      <protection locked="0"/>
    </xf>
    <xf numFmtId="3" fontId="16" fillId="0" borderId="17" xfId="0" applyNumberFormat="1" applyFont="1" applyBorder="1" applyAlignment="1" applyProtection="1">
      <alignment horizontal="right"/>
      <protection locked="0"/>
    </xf>
    <xf numFmtId="3" fontId="16" fillId="0" borderId="13" xfId="0" applyNumberFormat="1" applyFont="1" applyBorder="1" applyAlignment="1">
      <alignment horizontal="right"/>
    </xf>
    <xf numFmtId="0" fontId="16" fillId="0" borderId="13" xfId="0" applyFont="1" applyBorder="1" applyProtection="1">
      <protection locked="0"/>
    </xf>
    <xf numFmtId="3" fontId="16" fillId="0" borderId="17" xfId="0" applyNumberFormat="1" applyFont="1" applyBorder="1" applyAlignment="1">
      <alignment horizontal="right"/>
    </xf>
    <xf numFmtId="3" fontId="16" fillId="0" borderId="0" xfId="0" applyNumberFormat="1" applyFont="1" applyAlignment="1">
      <alignment horizontal="right"/>
    </xf>
    <xf numFmtId="3" fontId="16" fillId="0" borderId="18" xfId="0" applyNumberFormat="1" applyFont="1" applyBorder="1" applyAlignment="1">
      <alignment horizontal="right"/>
    </xf>
    <xf numFmtId="0" fontId="15" fillId="0" borderId="0" xfId="0" applyFont="1" applyAlignment="1">
      <alignment horizontal="left"/>
    </xf>
    <xf numFmtId="0" fontId="15" fillId="0" borderId="24" xfId="0" applyFont="1" applyBorder="1" applyAlignment="1">
      <alignment horizontal="left"/>
    </xf>
    <xf numFmtId="0" fontId="15" fillId="0" borderId="24" xfId="0" applyFont="1" applyBorder="1" applyAlignment="1">
      <alignment horizontal="center"/>
    </xf>
    <xf numFmtId="0" fontId="15" fillId="0" borderId="24" xfId="0" applyFont="1" applyBorder="1"/>
    <xf numFmtId="0" fontId="16" fillId="0" borderId="24" xfId="0" applyFont="1" applyBorder="1" applyAlignment="1">
      <alignment horizontal="center"/>
    </xf>
    <xf numFmtId="3" fontId="16" fillId="0" borderId="25" xfId="0" applyNumberFormat="1" applyFont="1" applyBorder="1" applyProtection="1">
      <protection locked="0"/>
    </xf>
    <xf numFmtId="0" fontId="15" fillId="0" borderId="25" xfId="0" applyFont="1" applyBorder="1" applyAlignment="1">
      <alignment horizontal="left"/>
    </xf>
    <xf numFmtId="0" fontId="15" fillId="0" borderId="26" xfId="0" applyFont="1" applyBorder="1" applyAlignment="1">
      <alignment horizontal="center"/>
    </xf>
    <xf numFmtId="3" fontId="16" fillId="0" borderId="24" xfId="0" applyNumberFormat="1" applyFont="1" applyBorder="1" applyAlignment="1" applyProtection="1">
      <alignment horizontal="right"/>
      <protection locked="0"/>
    </xf>
    <xf numFmtId="0" fontId="15" fillId="0" borderId="27" xfId="0" applyFont="1" applyBorder="1" applyAlignment="1">
      <alignment horizontal="left"/>
    </xf>
    <xf numFmtId="0" fontId="15" fillId="0" borderId="28" xfId="0" applyFont="1" applyBorder="1" applyAlignment="1">
      <alignment horizontal="center"/>
    </xf>
    <xf numFmtId="0" fontId="15" fillId="0" borderId="27" xfId="0" applyFont="1" applyBorder="1"/>
    <xf numFmtId="0" fontId="16" fillId="0" borderId="28" xfId="0" applyFont="1" applyBorder="1" applyAlignment="1">
      <alignment horizontal="center"/>
    </xf>
    <xf numFmtId="3" fontId="16" fillId="0" borderId="27" xfId="0" applyNumberFormat="1" applyFont="1" applyBorder="1" applyProtection="1">
      <protection locked="0"/>
    </xf>
    <xf numFmtId="3" fontId="16" fillId="0" borderId="28" xfId="0" applyNumberFormat="1" applyFont="1" applyBorder="1" applyAlignment="1" applyProtection="1">
      <alignment horizontal="right"/>
      <protection locked="0"/>
    </xf>
    <xf numFmtId="0" fontId="14" fillId="0" borderId="27" xfId="0" applyFont="1" applyBorder="1"/>
    <xf numFmtId="0" fontId="15" fillId="0" borderId="27" xfId="0" applyFont="1" applyBorder="1" applyAlignment="1">
      <alignment horizontal="center"/>
    </xf>
    <xf numFmtId="0" fontId="15" fillId="0" borderId="27" xfId="0" applyFont="1" applyBorder="1" applyAlignment="1">
      <alignment horizontal="right"/>
    </xf>
    <xf numFmtId="0" fontId="17" fillId="0" borderId="0" xfId="0" applyFont="1"/>
    <xf numFmtId="3" fontId="18" fillId="0" borderId="1" xfId="0" applyNumberFormat="1" applyFont="1" applyBorder="1" applyAlignment="1">
      <alignment horizontal="center" vertical="center" wrapText="1"/>
    </xf>
    <xf numFmtId="0" fontId="15" fillId="0" borderId="38" xfId="0" applyFont="1" applyBorder="1"/>
    <xf numFmtId="0" fontId="16" fillId="0" borderId="38" xfId="0" applyFont="1" applyBorder="1"/>
    <xf numFmtId="0" fontId="16" fillId="0" borderId="19" xfId="0" applyFont="1" applyBorder="1"/>
    <xf numFmtId="0" fontId="16" fillId="0" borderId="13" xfId="0" applyFont="1" applyBorder="1"/>
    <xf numFmtId="165" fontId="16" fillId="0" borderId="0" xfId="0" applyNumberFormat="1" applyFont="1" applyProtection="1">
      <protection locked="0"/>
    </xf>
    <xf numFmtId="165" fontId="16" fillId="0" borderId="13" xfId="0" applyNumberFormat="1" applyFont="1" applyBorder="1" applyProtection="1">
      <protection locked="0"/>
    </xf>
    <xf numFmtId="3" fontId="16" fillId="0" borderId="0" xfId="0" applyNumberFormat="1" applyFont="1"/>
    <xf numFmtId="3" fontId="16" fillId="0" borderId="13" xfId="0" applyNumberFormat="1" applyFont="1" applyBorder="1"/>
    <xf numFmtId="0" fontId="15" fillId="0" borderId="13" xfId="0" applyFont="1" applyBorder="1" applyAlignment="1">
      <alignment horizontal="left" indent="6"/>
    </xf>
    <xf numFmtId="0" fontId="17" fillId="0" borderId="13" xfId="0" applyFont="1" applyBorder="1" applyAlignment="1">
      <alignment horizontal="left" indent="2"/>
    </xf>
    <xf numFmtId="0" fontId="19" fillId="0" borderId="13" xfId="0" applyFont="1" applyBorder="1" applyAlignment="1" applyProtection="1">
      <alignment horizontal="center"/>
      <protection locked="0"/>
    </xf>
    <xf numFmtId="3" fontId="16" fillId="0" borderId="13" xfId="0" applyNumberFormat="1" applyFont="1" applyBorder="1" applyAlignment="1">
      <alignment horizontal="center"/>
    </xf>
    <xf numFmtId="165" fontId="16" fillId="0" borderId="0" xfId="0" applyNumberFormat="1" applyFont="1"/>
    <xf numFmtId="0" fontId="20" fillId="0" borderId="13" xfId="0" applyFont="1" applyBorder="1"/>
    <xf numFmtId="3" fontId="16" fillId="0" borderId="13" xfId="0" applyNumberFormat="1" applyFont="1" applyBorder="1" applyProtection="1">
      <protection locked="0"/>
    </xf>
    <xf numFmtId="3" fontId="16" fillId="0" borderId="13" xfId="0" applyNumberFormat="1" applyFont="1" applyBorder="1" applyAlignment="1" applyProtection="1">
      <alignment horizontal="center"/>
      <protection locked="0"/>
    </xf>
    <xf numFmtId="0" fontId="15" fillId="0" borderId="17" xfId="0" applyFont="1" applyBorder="1" applyAlignment="1">
      <alignment horizontal="left"/>
    </xf>
    <xf numFmtId="165" fontId="16" fillId="0" borderId="25" xfId="0" applyNumberFormat="1" applyFont="1" applyBorder="1" applyProtection="1">
      <protection locked="0"/>
    </xf>
    <xf numFmtId="165" fontId="16" fillId="0" borderId="24" xfId="0" applyNumberFormat="1" applyFont="1" applyBorder="1" applyProtection="1">
      <protection locked="0"/>
    </xf>
    <xf numFmtId="0" fontId="16" fillId="0" borderId="35" xfId="0" applyFont="1" applyBorder="1" applyAlignment="1" applyProtection="1">
      <alignment horizontal="center"/>
      <protection locked="0"/>
    </xf>
    <xf numFmtId="165" fontId="16" fillId="0" borderId="27" xfId="0" applyNumberFormat="1" applyFont="1" applyBorder="1" applyProtection="1">
      <protection locked="0"/>
    </xf>
    <xf numFmtId="165" fontId="16" fillId="0" borderId="29" xfId="0" applyNumberFormat="1" applyFont="1" applyBorder="1" applyProtection="1">
      <protection locked="0"/>
    </xf>
    <xf numFmtId="0" fontId="16" fillId="0" borderId="27" xfId="0" applyFont="1" applyBorder="1" applyProtection="1">
      <protection locked="0"/>
    </xf>
    <xf numFmtId="164" fontId="16" fillId="0" borderId="27" xfId="0" applyNumberFormat="1" applyFont="1" applyBorder="1"/>
    <xf numFmtId="0" fontId="16" fillId="0" borderId="27" xfId="0" applyFont="1" applyBorder="1" applyAlignment="1">
      <alignment horizontal="left"/>
    </xf>
    <xf numFmtId="0" fontId="16" fillId="0" borderId="27" xfId="0" applyFont="1" applyBorder="1"/>
    <xf numFmtId="0" fontId="16" fillId="0" borderId="0" xfId="0" applyFont="1" applyProtection="1">
      <protection locked="0"/>
    </xf>
    <xf numFmtId="164" fontId="16" fillId="0" borderId="0" xfId="0" applyNumberFormat="1" applyFont="1"/>
    <xf numFmtId="0" fontId="17" fillId="0" borderId="20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7" fillId="0" borderId="21" xfId="0" applyFont="1" applyBorder="1" applyAlignment="1">
      <alignment horizontal="left"/>
    </xf>
    <xf numFmtId="0" fontId="15" fillId="0" borderId="22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0" xfId="0" applyFont="1" applyBorder="1"/>
    <xf numFmtId="0" fontId="17" fillId="0" borderId="24" xfId="0" applyFont="1" applyBorder="1" applyAlignment="1">
      <alignment horizontal="left"/>
    </xf>
    <xf numFmtId="0" fontId="15" fillId="0" borderId="24" xfId="0" applyFont="1" applyBorder="1" applyAlignment="1">
      <alignment horizontal="left" indent="2"/>
    </xf>
    <xf numFmtId="4" fontId="16" fillId="0" borderId="0" xfId="0" applyNumberFormat="1" applyFont="1" applyProtection="1">
      <protection locked="0"/>
    </xf>
    <xf numFmtId="4" fontId="16" fillId="0" borderId="24" xfId="0" applyNumberFormat="1" applyFont="1" applyBorder="1" applyProtection="1">
      <protection locked="0"/>
    </xf>
    <xf numFmtId="0" fontId="16" fillId="0" borderId="24" xfId="0" applyFont="1" applyBorder="1" applyAlignment="1" applyProtection="1">
      <alignment horizontal="center"/>
      <protection locked="0"/>
    </xf>
    <xf numFmtId="164" fontId="16" fillId="0" borderId="0" xfId="0" applyNumberFormat="1" applyFont="1" applyProtection="1">
      <protection locked="0"/>
    </xf>
    <xf numFmtId="164" fontId="16" fillId="0" borderId="0" xfId="0" applyNumberFormat="1" applyFont="1" applyAlignment="1" applyProtection="1">
      <alignment horizontal="right"/>
      <protection locked="0"/>
    </xf>
    <xf numFmtId="164" fontId="16" fillId="0" borderId="24" xfId="0" applyNumberFormat="1" applyFont="1" applyBorder="1" applyProtection="1">
      <protection locked="0"/>
    </xf>
    <xf numFmtId="164" fontId="16" fillId="0" borderId="34" xfId="0" applyNumberFormat="1" applyFont="1" applyBorder="1" applyProtection="1">
      <protection locked="0"/>
    </xf>
    <xf numFmtId="0" fontId="15" fillId="0" borderId="34" xfId="0" applyFont="1" applyBorder="1" applyAlignment="1">
      <alignment horizontal="left"/>
    </xf>
    <xf numFmtId="0" fontId="15" fillId="0" borderId="25" xfId="0" applyFont="1" applyBorder="1"/>
    <xf numFmtId="164" fontId="16" fillId="0" borderId="24" xfId="0" applyNumberFormat="1" applyFont="1" applyBorder="1"/>
    <xf numFmtId="0" fontId="15" fillId="0" borderId="33" xfId="0" applyFont="1" applyBorder="1"/>
    <xf numFmtId="0" fontId="16" fillId="0" borderId="24" xfId="0" applyFont="1" applyBorder="1" applyProtection="1">
      <protection locked="0"/>
    </xf>
    <xf numFmtId="164" fontId="16" fillId="0" borderId="0" xfId="0" applyNumberFormat="1" applyFont="1" applyAlignment="1">
      <alignment horizontal="left"/>
    </xf>
    <xf numFmtId="164" fontId="16" fillId="0" borderId="24" xfId="0" applyNumberFormat="1" applyFont="1" applyBorder="1" applyAlignment="1">
      <alignment horizontal="right"/>
    </xf>
    <xf numFmtId="0" fontId="15" fillId="0" borderId="28" xfId="0" applyFont="1" applyBorder="1" applyAlignment="1">
      <alignment horizontal="left"/>
    </xf>
    <xf numFmtId="0" fontId="16" fillId="0" borderId="28" xfId="0" applyFont="1" applyBorder="1" applyAlignment="1" applyProtection="1">
      <alignment horizontal="center"/>
      <protection locked="0"/>
    </xf>
    <xf numFmtId="164" fontId="16" fillId="0" borderId="35" xfId="0" applyNumberFormat="1" applyFont="1" applyBorder="1" applyProtection="1">
      <protection locked="0"/>
    </xf>
    <xf numFmtId="164" fontId="16" fillId="0" borderId="27" xfId="0" applyNumberFormat="1" applyFont="1" applyBorder="1" applyProtection="1">
      <protection locked="0"/>
    </xf>
    <xf numFmtId="164" fontId="16" fillId="0" borderId="28" xfId="0" applyNumberFormat="1" applyFont="1" applyBorder="1" applyProtection="1">
      <protection locked="0"/>
    </xf>
    <xf numFmtId="0" fontId="25" fillId="17" borderId="0" xfId="0" applyFont="1" applyFill="1"/>
    <xf numFmtId="0" fontId="18" fillId="0" borderId="20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left"/>
    </xf>
    <xf numFmtId="0" fontId="16" fillId="0" borderId="30" xfId="0" applyFont="1" applyBorder="1"/>
    <xf numFmtId="3" fontId="16" fillId="0" borderId="30" xfId="0" applyNumberFormat="1" applyFont="1" applyBorder="1"/>
    <xf numFmtId="0" fontId="16" fillId="0" borderId="24" xfId="0" applyFont="1" applyBorder="1"/>
    <xf numFmtId="3" fontId="16" fillId="0" borderId="24" xfId="0" applyNumberFormat="1" applyFont="1" applyBorder="1"/>
    <xf numFmtId="3" fontId="16" fillId="0" borderId="24" xfId="0" applyNumberFormat="1" applyFont="1" applyBorder="1" applyAlignment="1">
      <alignment horizontal="right"/>
    </xf>
    <xf numFmtId="1" fontId="16" fillId="0" borderId="27" xfId="0" applyNumberFormat="1" applyFont="1" applyBorder="1" applyAlignment="1" applyProtection="1">
      <alignment horizontal="right"/>
      <protection locked="0"/>
    </xf>
    <xf numFmtId="3" fontId="16" fillId="0" borderId="27" xfId="0" applyNumberFormat="1" applyFont="1" applyBorder="1"/>
    <xf numFmtId="3" fontId="16" fillId="0" borderId="29" xfId="0" applyNumberFormat="1" applyFont="1" applyBorder="1" applyProtection="1">
      <protection locked="0"/>
    </xf>
    <xf numFmtId="3" fontId="16" fillId="0" borderId="28" xfId="0" applyNumberFormat="1" applyFont="1" applyBorder="1" applyProtection="1">
      <protection locked="0"/>
    </xf>
    <xf numFmtId="3" fontId="18" fillId="0" borderId="20" xfId="0" applyNumberFormat="1" applyFont="1" applyBorder="1" applyAlignment="1">
      <alignment horizontal="center" vertical="center" wrapText="1"/>
    </xf>
    <xf numFmtId="0" fontId="16" fillId="0" borderId="36" xfId="0" applyFont="1" applyBorder="1"/>
    <xf numFmtId="1" fontId="16" fillId="0" borderId="0" xfId="0" applyNumberFormat="1" applyFont="1" applyProtection="1">
      <protection locked="0"/>
    </xf>
    <xf numFmtId="3" fontId="16" fillId="0" borderId="24" xfId="0" applyNumberFormat="1" applyFont="1" applyBorder="1" applyProtection="1">
      <protection locked="0"/>
    </xf>
    <xf numFmtId="0" fontId="15" fillId="0" borderId="24" xfId="0" applyFont="1" applyBorder="1" applyAlignment="1">
      <alignment horizontal="left" indent="4"/>
    </xf>
    <xf numFmtId="0" fontId="16" fillId="0" borderId="24" xfId="0" quotePrefix="1" applyFont="1" applyBorder="1" applyAlignment="1">
      <alignment horizontal="center"/>
    </xf>
    <xf numFmtId="0" fontId="17" fillId="0" borderId="24" xfId="0" applyFont="1" applyBorder="1"/>
    <xf numFmtId="0" fontId="15" fillId="0" borderId="34" xfId="0" applyFont="1" applyBorder="1"/>
    <xf numFmtId="1" fontId="16" fillId="0" borderId="27" xfId="0" applyNumberFormat="1" applyFont="1" applyBorder="1" applyProtection="1">
      <protection locked="0"/>
    </xf>
    <xf numFmtId="1" fontId="16" fillId="0" borderId="29" xfId="0" applyNumberFormat="1" applyFont="1" applyBorder="1" applyProtection="1">
      <protection locked="0"/>
    </xf>
    <xf numFmtId="0" fontId="17" fillId="0" borderId="20" xfId="0" applyFont="1" applyBorder="1" applyAlignment="1">
      <alignment horizontal="left"/>
    </xf>
    <xf numFmtId="0" fontId="16" fillId="0" borderId="24" xfId="0" applyFont="1" applyBorder="1" applyAlignment="1">
      <alignment horizontal="right"/>
    </xf>
    <xf numFmtId="0" fontId="15" fillId="0" borderId="28" xfId="0" applyFont="1" applyBorder="1"/>
    <xf numFmtId="164" fontId="16" fillId="0" borderId="35" xfId="0" applyNumberFormat="1" applyFont="1" applyBorder="1"/>
    <xf numFmtId="164" fontId="16" fillId="0" borderId="29" xfId="0" applyNumberFormat="1" applyFont="1" applyBorder="1"/>
    <xf numFmtId="164" fontId="16" fillId="0" borderId="28" xfId="0" applyNumberFormat="1" applyFont="1" applyBorder="1"/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10" fillId="5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0" fillId="0" borderId="37" xfId="0" applyBorder="1"/>
    <xf numFmtId="0" fontId="10" fillId="0" borderId="9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Normal" xfId="0" builtinId="0"/>
    <cellStyle name="Rubrique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74"/>
  <sheetViews>
    <sheetView topLeftCell="N38" workbookViewId="0">
      <selection activeCell="Z14" sqref="Z14:Z74"/>
    </sheetView>
  </sheetViews>
  <sheetFormatPr baseColWidth="10" defaultRowHeight="13.2" x14ac:dyDescent="0.25"/>
  <cols>
    <col min="1" max="1" width="47.6640625" customWidth="1"/>
  </cols>
  <sheetData>
    <row r="1" spans="1:61" x14ac:dyDescent="0.25">
      <c r="A1" s="2" t="s">
        <v>0</v>
      </c>
      <c r="B1" s="3"/>
      <c r="C1" s="1"/>
      <c r="D1" s="1"/>
      <c r="E1" s="1"/>
      <c r="F1" s="1"/>
      <c r="G1" s="4"/>
      <c r="H1" s="1"/>
      <c r="I1" s="1"/>
      <c r="J1" s="1"/>
      <c r="K1" s="1"/>
      <c r="L1" s="1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x14ac:dyDescent="0.25">
      <c r="A2" s="5" t="s">
        <v>1</v>
      </c>
      <c r="B2" s="1"/>
      <c r="C2" s="1"/>
      <c r="D2" s="1"/>
      <c r="E2" s="1"/>
      <c r="F2" s="1"/>
      <c r="G2" s="4"/>
      <c r="H2" s="1"/>
      <c r="I2" s="1"/>
      <c r="J2" s="1"/>
      <c r="K2" s="1"/>
      <c r="L2" s="1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8" x14ac:dyDescent="0.4">
      <c r="A3" s="84" t="s">
        <v>338</v>
      </c>
      <c r="B3" s="1"/>
      <c r="C3" s="1"/>
      <c r="D3" s="1"/>
      <c r="E3" s="1"/>
      <c r="F3" s="1"/>
      <c r="G3" s="4"/>
      <c r="H3" s="1"/>
      <c r="I3" s="1"/>
      <c r="J3" s="1"/>
      <c r="K3" s="1"/>
      <c r="L3" s="1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x14ac:dyDescent="0.25">
      <c r="A4" s="62" t="s">
        <v>339</v>
      </c>
      <c r="B4" s="1"/>
      <c r="C4" s="1"/>
      <c r="D4" s="1"/>
      <c r="E4" s="1"/>
      <c r="F4" s="1"/>
      <c r="G4" s="4"/>
      <c r="H4" s="1"/>
      <c r="I4" s="1"/>
      <c r="J4" s="1"/>
      <c r="K4" s="1"/>
      <c r="L4" s="1"/>
      <c r="M4" s="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61" x14ac:dyDescent="0.25">
      <c r="A5" s="1"/>
      <c r="B5" s="1"/>
      <c r="C5" s="1"/>
      <c r="D5" s="1"/>
      <c r="E5" s="1"/>
      <c r="F5" s="1"/>
      <c r="G5" s="4"/>
      <c r="H5" s="1"/>
      <c r="I5" s="1"/>
      <c r="J5" s="1"/>
      <c r="K5" s="1"/>
      <c r="L5" s="1"/>
      <c r="M5" s="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spans="1:61" x14ac:dyDescent="0.25">
      <c r="A6" s="3" t="s">
        <v>2</v>
      </c>
      <c r="B6" s="1"/>
      <c r="C6" s="1"/>
      <c r="D6" s="1"/>
      <c r="E6" s="1"/>
      <c r="F6" s="1"/>
      <c r="G6" s="4"/>
      <c r="H6" s="1"/>
      <c r="I6" s="1"/>
      <c r="J6" s="1"/>
      <c r="K6" s="1"/>
      <c r="L6" s="1"/>
      <c r="M6" s="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61" x14ac:dyDescent="0.25">
      <c r="A7" s="1"/>
      <c r="B7" s="1"/>
      <c r="C7" s="1"/>
      <c r="D7" s="1"/>
      <c r="E7" s="1"/>
      <c r="F7" s="1"/>
      <c r="G7" s="4"/>
      <c r="H7" s="1"/>
      <c r="I7" s="1"/>
      <c r="J7" s="1"/>
      <c r="K7" s="1"/>
      <c r="L7" s="1"/>
      <c r="M7" s="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</row>
    <row r="8" spans="1:61" s="72" customFormat="1" x14ac:dyDescent="0.25">
      <c r="A8" s="70"/>
      <c r="B8" s="69" t="s">
        <v>3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</row>
    <row r="9" spans="1:61" s="62" customFormat="1" x14ac:dyDescent="0.25">
      <c r="A9" s="70"/>
      <c r="B9" s="71">
        <v>2020</v>
      </c>
      <c r="C9" s="71"/>
      <c r="D9" s="71"/>
      <c r="E9" s="71"/>
      <c r="F9" s="71"/>
      <c r="G9" s="71"/>
      <c r="H9" s="71">
        <v>2021</v>
      </c>
      <c r="I9" s="71"/>
      <c r="J9" s="71"/>
      <c r="K9" s="71"/>
      <c r="L9" s="71"/>
      <c r="M9" s="71"/>
      <c r="N9" s="71">
        <v>2022</v>
      </c>
      <c r="O9" s="71"/>
      <c r="P9" s="71"/>
      <c r="Q9" s="71"/>
      <c r="R9" s="71"/>
      <c r="S9" s="71"/>
      <c r="T9" s="71">
        <v>2023</v>
      </c>
      <c r="U9" s="71"/>
      <c r="V9" s="71"/>
      <c r="W9" s="71"/>
      <c r="X9" s="71"/>
      <c r="Y9" s="71"/>
      <c r="Z9" s="71">
        <v>2024</v>
      </c>
      <c r="AA9" s="71"/>
      <c r="AB9" s="71"/>
      <c r="AC9" s="71"/>
      <c r="AD9" s="71"/>
      <c r="AE9" s="71"/>
    </row>
    <row r="10" spans="1:61" s="62" customFormat="1" x14ac:dyDescent="0.25">
      <c r="A10" s="70"/>
      <c r="B10" s="69" t="s">
        <v>4</v>
      </c>
      <c r="C10" s="69"/>
      <c r="D10" s="69"/>
      <c r="E10" s="69"/>
      <c r="F10" s="69"/>
      <c r="G10" s="69"/>
      <c r="H10" s="69" t="s">
        <v>4</v>
      </c>
      <c r="I10" s="69"/>
      <c r="J10" s="69"/>
      <c r="K10" s="69"/>
      <c r="L10" s="69"/>
      <c r="M10" s="69"/>
      <c r="N10" s="69" t="s">
        <v>4</v>
      </c>
      <c r="O10" s="69"/>
      <c r="P10" s="69"/>
      <c r="Q10" s="69"/>
      <c r="R10" s="69"/>
      <c r="S10" s="69"/>
      <c r="T10" s="69" t="s">
        <v>4</v>
      </c>
      <c r="U10" s="69"/>
      <c r="V10" s="69"/>
      <c r="W10" s="69"/>
      <c r="X10" s="69"/>
      <c r="Y10" s="69"/>
      <c r="Z10" s="69" t="s">
        <v>4</v>
      </c>
      <c r="AA10" s="69"/>
      <c r="AB10" s="69"/>
      <c r="AC10" s="69"/>
      <c r="AD10" s="69"/>
      <c r="AE10" s="69"/>
    </row>
    <row r="11" spans="1:61" s="62" customFormat="1" x14ac:dyDescent="0.25">
      <c r="A11" s="70"/>
      <c r="B11" s="71" t="s">
        <v>5</v>
      </c>
      <c r="C11" s="71"/>
      <c r="D11" s="71"/>
      <c r="E11" s="71"/>
      <c r="F11" s="71"/>
      <c r="G11" s="71"/>
      <c r="H11" s="71" t="s">
        <v>5</v>
      </c>
      <c r="I11" s="71"/>
      <c r="J11" s="71"/>
      <c r="K11" s="71"/>
      <c r="L11" s="71"/>
      <c r="M11" s="71"/>
      <c r="N11" s="71" t="s">
        <v>5</v>
      </c>
      <c r="O11" s="71"/>
      <c r="P11" s="71"/>
      <c r="Q11" s="71"/>
      <c r="R11" s="71"/>
      <c r="S11" s="71"/>
      <c r="T11" s="71" t="s">
        <v>5</v>
      </c>
      <c r="U11" s="71"/>
      <c r="V11" s="71"/>
      <c r="W11" s="71"/>
      <c r="X11" s="71"/>
      <c r="Y11" s="71"/>
      <c r="Z11" s="71" t="s">
        <v>5</v>
      </c>
      <c r="AA11" s="71"/>
      <c r="AB11" s="71"/>
      <c r="AC11" s="71"/>
      <c r="AD11" s="71"/>
      <c r="AE11" s="71"/>
    </row>
    <row r="12" spans="1:61" s="62" customFormat="1" x14ac:dyDescent="0.25">
      <c r="A12" s="70"/>
      <c r="B12" s="69" t="s">
        <v>6</v>
      </c>
      <c r="C12" s="69"/>
      <c r="D12" s="69"/>
      <c r="E12" s="69"/>
      <c r="F12" s="69"/>
      <c r="G12" s="69"/>
      <c r="H12" s="69" t="s">
        <v>6</v>
      </c>
      <c r="I12" s="69"/>
      <c r="J12" s="69"/>
      <c r="K12" s="69"/>
      <c r="L12" s="69"/>
      <c r="M12" s="69"/>
      <c r="N12" s="69" t="s">
        <v>6</v>
      </c>
      <c r="O12" s="69"/>
      <c r="P12" s="69"/>
      <c r="Q12" s="69"/>
      <c r="R12" s="69"/>
      <c r="S12" s="69"/>
      <c r="T12" s="69" t="s">
        <v>6</v>
      </c>
      <c r="U12" s="69"/>
      <c r="V12" s="69"/>
      <c r="W12" s="69"/>
      <c r="X12" s="69"/>
      <c r="Y12" s="69"/>
      <c r="Z12" s="69" t="s">
        <v>6</v>
      </c>
      <c r="AA12" s="69"/>
      <c r="AB12" s="69"/>
      <c r="AC12" s="69"/>
      <c r="AD12" s="69"/>
      <c r="AE12" s="69"/>
    </row>
    <row r="13" spans="1:61" ht="24" x14ac:dyDescent="0.25">
      <c r="A13" s="8" t="s">
        <v>7</v>
      </c>
      <c r="B13" s="8" t="s">
        <v>13</v>
      </c>
      <c r="C13" s="8" t="s">
        <v>8</v>
      </c>
      <c r="D13" s="8" t="s">
        <v>9</v>
      </c>
      <c r="E13" s="8" t="s">
        <v>10</v>
      </c>
      <c r="F13" s="8" t="s">
        <v>11</v>
      </c>
      <c r="G13" s="8" t="s">
        <v>12</v>
      </c>
      <c r="H13" s="8" t="s">
        <v>13</v>
      </c>
      <c r="I13" s="8" t="s">
        <v>8</v>
      </c>
      <c r="J13" s="8" t="s">
        <v>9</v>
      </c>
      <c r="K13" s="8" t="s">
        <v>10</v>
      </c>
      <c r="L13" s="8" t="s">
        <v>11</v>
      </c>
      <c r="M13" s="8" t="s">
        <v>12</v>
      </c>
      <c r="N13" s="8" t="s">
        <v>13</v>
      </c>
      <c r="O13" s="8" t="s">
        <v>8</v>
      </c>
      <c r="P13" s="8" t="s">
        <v>9</v>
      </c>
      <c r="Q13" s="8" t="s">
        <v>10</v>
      </c>
      <c r="R13" s="8" t="s">
        <v>11</v>
      </c>
      <c r="S13" s="8" t="s">
        <v>12</v>
      </c>
      <c r="T13" s="8" t="s">
        <v>13</v>
      </c>
      <c r="U13" s="8" t="s">
        <v>8</v>
      </c>
      <c r="V13" s="8" t="s">
        <v>9</v>
      </c>
      <c r="W13" s="8" t="s">
        <v>10</v>
      </c>
      <c r="X13" s="8" t="s">
        <v>11</v>
      </c>
      <c r="Y13" s="8" t="s">
        <v>12</v>
      </c>
      <c r="Z13" s="8" t="s">
        <v>13</v>
      </c>
      <c r="AA13" s="8" t="s">
        <v>8</v>
      </c>
      <c r="AB13" s="8" t="s">
        <v>9</v>
      </c>
      <c r="AC13" s="8" t="s">
        <v>10</v>
      </c>
      <c r="AD13" s="8" t="s">
        <v>11</v>
      </c>
      <c r="AE13" s="8" t="s">
        <v>12</v>
      </c>
    </row>
    <row r="14" spans="1:61" ht="14.4" x14ac:dyDescent="0.3">
      <c r="A14" s="73" t="s">
        <v>268</v>
      </c>
      <c r="B14" s="75">
        <v>25.92</v>
      </c>
      <c r="C14" s="75">
        <v>0.2</v>
      </c>
      <c r="D14" s="76">
        <v>3.12</v>
      </c>
      <c r="E14" s="75">
        <v>0.14000000000000001</v>
      </c>
      <c r="F14" s="76">
        <v>0.38</v>
      </c>
      <c r="G14" s="75">
        <v>22.08</v>
      </c>
      <c r="H14" s="76">
        <v>56.41</v>
      </c>
      <c r="I14" s="75">
        <v>0.15</v>
      </c>
      <c r="J14" s="76">
        <v>5.97</v>
      </c>
      <c r="K14" s="75">
        <v>0.21</v>
      </c>
      <c r="L14" s="76">
        <v>0.8</v>
      </c>
      <c r="M14" s="75">
        <v>49.27</v>
      </c>
      <c r="N14" s="75">
        <v>58.57</v>
      </c>
      <c r="O14" s="75">
        <v>0.24</v>
      </c>
      <c r="P14" s="76">
        <v>4.95</v>
      </c>
      <c r="Q14" s="75">
        <v>0.37</v>
      </c>
      <c r="R14" s="76">
        <v>0.28999999999999998</v>
      </c>
      <c r="S14" s="75">
        <v>52.71</v>
      </c>
      <c r="T14" s="76">
        <v>51.08</v>
      </c>
      <c r="U14" s="75">
        <v>0.28000000000000003</v>
      </c>
      <c r="V14" s="76">
        <v>4.54</v>
      </c>
      <c r="W14" s="75">
        <v>0.35</v>
      </c>
      <c r="X14" s="76">
        <v>0.34</v>
      </c>
      <c r="Y14" s="75">
        <v>45.57</v>
      </c>
      <c r="Z14" s="75">
        <v>30.76</v>
      </c>
      <c r="AA14" s="75">
        <v>0.14000000000000001</v>
      </c>
      <c r="AB14" s="76">
        <v>2.56</v>
      </c>
      <c r="AC14" s="75">
        <v>0.16</v>
      </c>
      <c r="AD14" s="76">
        <v>0.22</v>
      </c>
      <c r="AE14" s="75">
        <v>27.67</v>
      </c>
    </row>
    <row r="15" spans="1:61" ht="14.4" x14ac:dyDescent="0.3">
      <c r="A15" s="74" t="s">
        <v>269</v>
      </c>
      <c r="B15" s="76">
        <v>304.98</v>
      </c>
      <c r="C15" s="76">
        <v>38.83</v>
      </c>
      <c r="D15" s="75">
        <v>74.14</v>
      </c>
      <c r="E15" s="76">
        <v>72.08</v>
      </c>
      <c r="F15" s="75">
        <v>70.37</v>
      </c>
      <c r="G15" s="76">
        <v>49.56</v>
      </c>
      <c r="H15" s="75">
        <v>648.24</v>
      </c>
      <c r="I15" s="76">
        <v>91.53</v>
      </c>
      <c r="J15" s="75">
        <v>136.88999999999999</v>
      </c>
      <c r="K15" s="76">
        <v>138.72999999999999</v>
      </c>
      <c r="L15" s="75">
        <v>156.1</v>
      </c>
      <c r="M15" s="76">
        <v>124.99</v>
      </c>
      <c r="N15" s="76">
        <v>779.29</v>
      </c>
      <c r="O15" s="76">
        <v>111.95</v>
      </c>
      <c r="P15" s="75">
        <v>159.72999999999999</v>
      </c>
      <c r="Q15" s="76">
        <v>178.55</v>
      </c>
      <c r="R15" s="75">
        <v>173.35</v>
      </c>
      <c r="S15" s="76">
        <v>155.71</v>
      </c>
      <c r="T15" s="75">
        <v>632.41999999999996</v>
      </c>
      <c r="U15" s="76">
        <v>83.84</v>
      </c>
      <c r="V15" s="75">
        <v>135.69999999999999</v>
      </c>
      <c r="W15" s="76">
        <v>141.22999999999999</v>
      </c>
      <c r="X15" s="75">
        <v>151.43</v>
      </c>
      <c r="Y15" s="76">
        <v>120.23</v>
      </c>
      <c r="Z15" s="76">
        <v>336.47</v>
      </c>
      <c r="AA15" s="76">
        <v>38.36</v>
      </c>
      <c r="AB15" s="75">
        <v>75.349999999999994</v>
      </c>
      <c r="AC15" s="76">
        <v>88.27</v>
      </c>
      <c r="AD15" s="75">
        <v>83.67</v>
      </c>
      <c r="AE15" s="76">
        <v>50.82</v>
      </c>
    </row>
    <row r="16" spans="1:61" ht="14.4" x14ac:dyDescent="0.3">
      <c r="A16" s="73" t="s">
        <v>270</v>
      </c>
      <c r="B16" s="75">
        <v>237.37</v>
      </c>
      <c r="C16" s="75">
        <v>22.54</v>
      </c>
      <c r="D16" s="76">
        <v>61.76</v>
      </c>
      <c r="E16" s="75">
        <v>14.74</v>
      </c>
      <c r="F16" s="76">
        <v>62.27</v>
      </c>
      <c r="G16" s="75">
        <v>76.06</v>
      </c>
      <c r="H16" s="76">
        <v>353.36</v>
      </c>
      <c r="I16" s="75">
        <v>30.78</v>
      </c>
      <c r="J16" s="76">
        <v>88.76</v>
      </c>
      <c r="K16" s="75">
        <v>26.78</v>
      </c>
      <c r="L16" s="76">
        <v>93.2</v>
      </c>
      <c r="M16" s="75">
        <v>113.83</v>
      </c>
      <c r="N16" s="75">
        <v>253.58</v>
      </c>
      <c r="O16" s="75">
        <v>18.920000000000002</v>
      </c>
      <c r="P16" s="76">
        <v>61.39</v>
      </c>
      <c r="Q16" s="75">
        <v>26.76</v>
      </c>
      <c r="R16" s="76">
        <v>80.150000000000006</v>
      </c>
      <c r="S16" s="75">
        <v>66.36</v>
      </c>
      <c r="T16" s="76">
        <v>203.87</v>
      </c>
      <c r="U16" s="75">
        <v>15.74</v>
      </c>
      <c r="V16" s="76">
        <v>50.27</v>
      </c>
      <c r="W16" s="75">
        <v>12.09</v>
      </c>
      <c r="X16" s="76">
        <v>65.98</v>
      </c>
      <c r="Y16" s="75">
        <v>59.78</v>
      </c>
      <c r="Z16" s="75">
        <v>226.74</v>
      </c>
      <c r="AA16" s="75">
        <v>18.59</v>
      </c>
      <c r="AB16" s="76">
        <v>53.92</v>
      </c>
      <c r="AC16" s="75">
        <v>16.72</v>
      </c>
      <c r="AD16" s="76">
        <v>63.08</v>
      </c>
      <c r="AE16" s="75">
        <v>74.41</v>
      </c>
    </row>
    <row r="17" spans="1:31" ht="14.4" x14ac:dyDescent="0.3">
      <c r="A17" s="74" t="s">
        <v>271</v>
      </c>
      <c r="B17" s="76">
        <v>61.77</v>
      </c>
      <c r="C17" s="76">
        <v>11.2</v>
      </c>
      <c r="D17" s="75">
        <v>14.4</v>
      </c>
      <c r="E17" s="76">
        <v>12.52</v>
      </c>
      <c r="F17" s="75">
        <v>13.61</v>
      </c>
      <c r="G17" s="76">
        <v>10.039999999999999</v>
      </c>
      <c r="H17" s="75">
        <v>98.95</v>
      </c>
      <c r="I17" s="76">
        <v>17.850000000000001</v>
      </c>
      <c r="J17" s="75">
        <v>21.74</v>
      </c>
      <c r="K17" s="76">
        <v>18.79</v>
      </c>
      <c r="L17" s="75">
        <v>27.3</v>
      </c>
      <c r="M17" s="76">
        <v>13.26</v>
      </c>
      <c r="N17" s="76">
        <v>136.51</v>
      </c>
      <c r="O17" s="76">
        <v>24.55</v>
      </c>
      <c r="P17" s="75">
        <v>30.11</v>
      </c>
      <c r="Q17" s="76">
        <v>26.58</v>
      </c>
      <c r="R17" s="75">
        <v>35.840000000000003</v>
      </c>
      <c r="S17" s="76">
        <v>19.440000000000001</v>
      </c>
      <c r="T17" s="75">
        <v>108.03</v>
      </c>
      <c r="U17" s="76">
        <v>18.28</v>
      </c>
      <c r="V17" s="75">
        <v>25.69</v>
      </c>
      <c r="W17" s="76">
        <v>19.68</v>
      </c>
      <c r="X17" s="75">
        <v>27.84</v>
      </c>
      <c r="Y17" s="76">
        <v>16.55</v>
      </c>
      <c r="Z17" s="76">
        <v>66.08</v>
      </c>
      <c r="AA17" s="76">
        <v>11.59</v>
      </c>
      <c r="AB17" s="75">
        <v>14.53</v>
      </c>
      <c r="AC17" s="76">
        <v>12.6</v>
      </c>
      <c r="AD17" s="75">
        <v>16.71</v>
      </c>
      <c r="AE17" s="76">
        <v>10.66</v>
      </c>
    </row>
    <row r="18" spans="1:31" ht="14.4" x14ac:dyDescent="0.3">
      <c r="A18" s="73" t="s">
        <v>272</v>
      </c>
      <c r="B18" s="75">
        <v>23.17</v>
      </c>
      <c r="C18" s="75">
        <v>4.2699999999999996</v>
      </c>
      <c r="D18" s="76">
        <v>6.12</v>
      </c>
      <c r="E18" s="75">
        <v>4.87</v>
      </c>
      <c r="F18" s="76">
        <v>4.49</v>
      </c>
      <c r="G18" s="75">
        <v>3.42</v>
      </c>
      <c r="H18" s="76">
        <v>53.09</v>
      </c>
      <c r="I18" s="75">
        <v>9.7799999999999994</v>
      </c>
      <c r="J18" s="76">
        <v>12.23</v>
      </c>
      <c r="K18" s="75">
        <v>10.35</v>
      </c>
      <c r="L18" s="76">
        <v>12.51</v>
      </c>
      <c r="M18" s="75">
        <v>8.2200000000000006</v>
      </c>
      <c r="N18" s="75">
        <v>61.83</v>
      </c>
      <c r="O18" s="75">
        <v>12.7</v>
      </c>
      <c r="P18" s="76">
        <v>13.24</v>
      </c>
      <c r="Q18" s="75">
        <v>12.31</v>
      </c>
      <c r="R18" s="76">
        <v>12.68</v>
      </c>
      <c r="S18" s="75">
        <v>10.9</v>
      </c>
      <c r="T18" s="76">
        <v>39.24</v>
      </c>
      <c r="U18" s="75">
        <v>7.3</v>
      </c>
      <c r="V18" s="76">
        <v>8.93</v>
      </c>
      <c r="W18" s="75">
        <v>7.94</v>
      </c>
      <c r="X18" s="76">
        <v>7.66</v>
      </c>
      <c r="Y18" s="75">
        <v>7.41</v>
      </c>
      <c r="Z18" s="75">
        <v>18.59</v>
      </c>
      <c r="AA18" s="75">
        <v>3.48</v>
      </c>
      <c r="AB18" s="76">
        <v>5.54</v>
      </c>
      <c r="AC18" s="75">
        <v>3.82</v>
      </c>
      <c r="AD18" s="76">
        <v>3.41</v>
      </c>
      <c r="AE18" s="75">
        <v>2.33</v>
      </c>
    </row>
    <row r="19" spans="1:31" ht="14.4" x14ac:dyDescent="0.3">
      <c r="A19" s="74" t="s">
        <v>273</v>
      </c>
      <c r="B19" s="76">
        <v>653.21</v>
      </c>
      <c r="C19" s="76">
        <v>77.05</v>
      </c>
      <c r="D19" s="75">
        <v>159.53</v>
      </c>
      <c r="E19" s="76">
        <v>104.36</v>
      </c>
      <c r="F19" s="75">
        <v>151.12</v>
      </c>
      <c r="G19" s="76">
        <v>161.15</v>
      </c>
      <c r="H19" s="75">
        <v>1210.04</v>
      </c>
      <c r="I19" s="76">
        <v>150.09</v>
      </c>
      <c r="J19" s="75">
        <v>265.58999999999997</v>
      </c>
      <c r="K19" s="76">
        <v>194.87</v>
      </c>
      <c r="L19" s="75">
        <v>289.91000000000003</v>
      </c>
      <c r="M19" s="76">
        <v>309.58</v>
      </c>
      <c r="N19" s="76">
        <v>1289.77</v>
      </c>
      <c r="O19" s="76">
        <v>168.36</v>
      </c>
      <c r="P19" s="75">
        <v>269.42</v>
      </c>
      <c r="Q19" s="76">
        <v>244.57</v>
      </c>
      <c r="R19" s="75">
        <v>302.3</v>
      </c>
      <c r="S19" s="76">
        <v>305.11</v>
      </c>
      <c r="T19" s="75">
        <v>1034.6500000000001</v>
      </c>
      <c r="U19" s="76">
        <v>125.44</v>
      </c>
      <c r="V19" s="75">
        <v>225.12</v>
      </c>
      <c r="W19" s="76">
        <v>181.3</v>
      </c>
      <c r="X19" s="75">
        <v>253.25</v>
      </c>
      <c r="Y19" s="76">
        <v>249.54</v>
      </c>
      <c r="Z19" s="76">
        <v>678.64</v>
      </c>
      <c r="AA19" s="76">
        <v>72.17</v>
      </c>
      <c r="AB19" s="75">
        <v>151.9</v>
      </c>
      <c r="AC19" s="76">
        <v>121.57</v>
      </c>
      <c r="AD19" s="75">
        <v>167.09</v>
      </c>
      <c r="AE19" s="76">
        <v>165.89</v>
      </c>
    </row>
    <row r="20" spans="1:31" ht="14.4" x14ac:dyDescent="0.3">
      <c r="A20" s="73" t="s">
        <v>274</v>
      </c>
      <c r="B20" s="75">
        <v>125.71</v>
      </c>
      <c r="C20" s="75">
        <v>14.06</v>
      </c>
      <c r="D20" s="76">
        <v>27.99</v>
      </c>
      <c r="E20" s="75">
        <v>18.54</v>
      </c>
      <c r="F20" s="76">
        <v>31.3</v>
      </c>
      <c r="G20" s="75">
        <v>33.81</v>
      </c>
      <c r="H20" s="76">
        <v>197.79</v>
      </c>
      <c r="I20" s="75">
        <v>23.65</v>
      </c>
      <c r="J20" s="76">
        <v>46.66</v>
      </c>
      <c r="K20" s="75">
        <v>30.67</v>
      </c>
      <c r="L20" s="76">
        <v>45.63</v>
      </c>
      <c r="M20" s="75">
        <v>51.18</v>
      </c>
      <c r="N20" s="75">
        <v>254.61</v>
      </c>
      <c r="O20" s="75">
        <v>34.22</v>
      </c>
      <c r="P20" s="76">
        <v>52.58</v>
      </c>
      <c r="Q20" s="75">
        <v>44</v>
      </c>
      <c r="R20" s="76">
        <v>67.17</v>
      </c>
      <c r="S20" s="75">
        <v>56.64</v>
      </c>
      <c r="T20" s="76">
        <v>185.19</v>
      </c>
      <c r="U20" s="75">
        <v>21.26</v>
      </c>
      <c r="V20" s="76">
        <v>40.89</v>
      </c>
      <c r="W20" s="75">
        <v>30.77</v>
      </c>
      <c r="X20" s="76">
        <v>49.02</v>
      </c>
      <c r="Y20" s="75">
        <v>43.24</v>
      </c>
      <c r="Z20" s="75">
        <v>141.22999999999999</v>
      </c>
      <c r="AA20" s="75">
        <v>15.9</v>
      </c>
      <c r="AB20" s="76">
        <v>31.81</v>
      </c>
      <c r="AC20" s="75">
        <v>24.29</v>
      </c>
      <c r="AD20" s="76">
        <v>36.56</v>
      </c>
      <c r="AE20" s="75">
        <v>32.659999999999997</v>
      </c>
    </row>
    <row r="21" spans="1:31" ht="14.4" x14ac:dyDescent="0.3">
      <c r="A21" s="74" t="s">
        <v>275</v>
      </c>
      <c r="B21" s="76">
        <v>20.86</v>
      </c>
      <c r="C21" s="76">
        <v>2.65</v>
      </c>
      <c r="D21" s="75">
        <v>4.6500000000000004</v>
      </c>
      <c r="E21" s="76">
        <v>2.84</v>
      </c>
      <c r="F21" s="75">
        <v>2.5499999999999998</v>
      </c>
      <c r="G21" s="76">
        <v>8.17</v>
      </c>
      <c r="H21" s="75">
        <v>31.67</v>
      </c>
      <c r="I21" s="76">
        <v>4.0999999999999996</v>
      </c>
      <c r="J21" s="75">
        <v>6.84</v>
      </c>
      <c r="K21" s="76">
        <v>2.66</v>
      </c>
      <c r="L21" s="75">
        <v>3.17</v>
      </c>
      <c r="M21" s="76">
        <v>14.9</v>
      </c>
      <c r="N21" s="76">
        <v>31.6</v>
      </c>
      <c r="O21" s="76">
        <v>4.83</v>
      </c>
      <c r="P21" s="75">
        <v>7.14</v>
      </c>
      <c r="Q21" s="76">
        <v>3.38</v>
      </c>
      <c r="R21" s="75">
        <v>3.76</v>
      </c>
      <c r="S21" s="76">
        <v>12.49</v>
      </c>
      <c r="T21" s="75">
        <v>37.1</v>
      </c>
      <c r="U21" s="76">
        <v>5.82</v>
      </c>
      <c r="V21" s="75">
        <v>7.04</v>
      </c>
      <c r="W21" s="76">
        <v>3.81</v>
      </c>
      <c r="X21" s="75">
        <v>4.22</v>
      </c>
      <c r="Y21" s="76">
        <v>16.22</v>
      </c>
      <c r="Z21" s="76">
        <v>35.83</v>
      </c>
      <c r="AA21" s="76">
        <v>4.57</v>
      </c>
      <c r="AB21" s="75">
        <v>6.42</v>
      </c>
      <c r="AC21" s="76">
        <v>4.1100000000000003</v>
      </c>
      <c r="AD21" s="75">
        <v>4.3899999999999997</v>
      </c>
      <c r="AE21" s="76">
        <v>16.329999999999998</v>
      </c>
    </row>
    <row r="22" spans="1:31" ht="14.4" x14ac:dyDescent="0.3">
      <c r="A22" s="73" t="s">
        <v>276</v>
      </c>
      <c r="B22" s="75">
        <v>0.88</v>
      </c>
      <c r="C22" s="75">
        <v>0</v>
      </c>
      <c r="D22" s="76">
        <v>0.54</v>
      </c>
      <c r="E22" s="75">
        <v>0.08</v>
      </c>
      <c r="F22" s="76">
        <v>0</v>
      </c>
      <c r="G22" s="75">
        <v>0.26</v>
      </c>
      <c r="H22" s="76">
        <v>1.2</v>
      </c>
      <c r="I22" s="75">
        <v>0</v>
      </c>
      <c r="J22" s="76">
        <v>0.66</v>
      </c>
      <c r="K22" s="75">
        <v>0.11</v>
      </c>
      <c r="L22" s="76">
        <v>0</v>
      </c>
      <c r="M22" s="75">
        <v>0.42</v>
      </c>
      <c r="N22" s="75">
        <v>1.67</v>
      </c>
      <c r="O22" s="75">
        <v>0</v>
      </c>
      <c r="P22" s="76">
        <v>0.94</v>
      </c>
      <c r="Q22" s="75">
        <v>0.22</v>
      </c>
      <c r="R22" s="76">
        <v>0</v>
      </c>
      <c r="S22" s="75">
        <v>0.5</v>
      </c>
      <c r="T22" s="76">
        <v>2.02</v>
      </c>
      <c r="U22" s="75">
        <v>0</v>
      </c>
      <c r="V22" s="76">
        <v>1.06</v>
      </c>
      <c r="W22" s="75">
        <v>0.18</v>
      </c>
      <c r="X22" s="76">
        <v>0</v>
      </c>
      <c r="Y22" s="75">
        <v>0.78</v>
      </c>
      <c r="Z22" s="75">
        <v>1.57</v>
      </c>
      <c r="AA22" s="75">
        <v>0</v>
      </c>
      <c r="AB22" s="76">
        <v>0.88</v>
      </c>
      <c r="AC22" s="75">
        <v>0.25</v>
      </c>
      <c r="AD22" s="76">
        <v>0</v>
      </c>
      <c r="AE22" s="75">
        <v>0.45</v>
      </c>
    </row>
    <row r="23" spans="1:31" ht="14.4" x14ac:dyDescent="0.3">
      <c r="A23" s="74" t="s">
        <v>277</v>
      </c>
      <c r="B23" s="76">
        <v>1.32</v>
      </c>
      <c r="C23" s="76">
        <v>0.02</v>
      </c>
      <c r="D23" s="75">
        <v>0.19</v>
      </c>
      <c r="E23" s="76">
        <v>0.05</v>
      </c>
      <c r="F23" s="75">
        <v>1.02</v>
      </c>
      <c r="G23" s="76">
        <v>0.04</v>
      </c>
      <c r="H23" s="75">
        <v>1.98</v>
      </c>
      <c r="I23" s="76">
        <v>0.01</v>
      </c>
      <c r="J23" s="75">
        <v>0.28000000000000003</v>
      </c>
      <c r="K23" s="76">
        <v>0.08</v>
      </c>
      <c r="L23" s="75">
        <v>1.53</v>
      </c>
      <c r="M23" s="76">
        <v>0.08</v>
      </c>
      <c r="N23" s="76">
        <v>2.61</v>
      </c>
      <c r="O23" s="76">
        <v>0.02</v>
      </c>
      <c r="P23" s="75">
        <v>0.4</v>
      </c>
      <c r="Q23" s="76">
        <v>0.14000000000000001</v>
      </c>
      <c r="R23" s="75">
        <v>1.79</v>
      </c>
      <c r="S23" s="76">
        <v>0.26</v>
      </c>
      <c r="T23" s="75">
        <v>2.52</v>
      </c>
      <c r="U23" s="76">
        <v>0.04</v>
      </c>
      <c r="V23" s="75">
        <v>0.21</v>
      </c>
      <c r="W23" s="76">
        <v>0.08</v>
      </c>
      <c r="X23" s="75">
        <v>2.08</v>
      </c>
      <c r="Y23" s="76">
        <v>0.1</v>
      </c>
      <c r="Z23" s="76">
        <v>1.81</v>
      </c>
      <c r="AA23" s="76">
        <v>0.03</v>
      </c>
      <c r="AB23" s="75">
        <v>0.06</v>
      </c>
      <c r="AC23" s="76">
        <v>0.02</v>
      </c>
      <c r="AD23" s="75">
        <v>1.7</v>
      </c>
      <c r="AE23" s="76">
        <v>0</v>
      </c>
    </row>
    <row r="24" spans="1:31" ht="14.4" x14ac:dyDescent="0.3">
      <c r="A24" s="73" t="s">
        <v>278</v>
      </c>
      <c r="B24" s="75">
        <v>5.95</v>
      </c>
      <c r="C24" s="75">
        <v>0.28999999999999998</v>
      </c>
      <c r="D24" s="76">
        <v>2.13</v>
      </c>
      <c r="E24" s="75">
        <v>0.5</v>
      </c>
      <c r="F24" s="76">
        <v>0.99</v>
      </c>
      <c r="G24" s="75">
        <v>2.04</v>
      </c>
      <c r="H24" s="76">
        <v>6.12</v>
      </c>
      <c r="I24" s="75">
        <v>0.42</v>
      </c>
      <c r="J24" s="76">
        <v>1.67</v>
      </c>
      <c r="K24" s="75">
        <v>0.66</v>
      </c>
      <c r="L24" s="76">
        <v>0.72</v>
      </c>
      <c r="M24" s="75">
        <v>2.64</v>
      </c>
      <c r="N24" s="75">
        <v>3.84</v>
      </c>
      <c r="O24" s="75">
        <v>0.15</v>
      </c>
      <c r="P24" s="76">
        <v>1.03</v>
      </c>
      <c r="Q24" s="75">
        <v>0.63</v>
      </c>
      <c r="R24" s="76">
        <v>0.56000000000000005</v>
      </c>
      <c r="S24" s="75">
        <v>1.47</v>
      </c>
      <c r="T24" s="76">
        <v>3.62</v>
      </c>
      <c r="U24" s="75">
        <v>0.13</v>
      </c>
      <c r="V24" s="76">
        <v>1.28</v>
      </c>
      <c r="W24" s="75">
        <v>0.41</v>
      </c>
      <c r="X24" s="76">
        <v>0.53</v>
      </c>
      <c r="Y24" s="75">
        <v>1.28</v>
      </c>
      <c r="Z24" s="75">
        <v>3.69</v>
      </c>
      <c r="AA24" s="75">
        <v>0.12</v>
      </c>
      <c r="AB24" s="76">
        <v>1.31</v>
      </c>
      <c r="AC24" s="75">
        <v>0.42</v>
      </c>
      <c r="AD24" s="76">
        <v>0.53</v>
      </c>
      <c r="AE24" s="75">
        <v>1.31</v>
      </c>
    </row>
    <row r="25" spans="1:31" ht="14.4" x14ac:dyDescent="0.3">
      <c r="A25" s="74" t="s">
        <v>279</v>
      </c>
      <c r="B25" s="76">
        <v>154.72</v>
      </c>
      <c r="C25" s="76">
        <v>17.02</v>
      </c>
      <c r="D25" s="75">
        <v>35.51</v>
      </c>
      <c r="E25" s="76">
        <v>22.01</v>
      </c>
      <c r="F25" s="75">
        <v>35.86</v>
      </c>
      <c r="G25" s="76">
        <v>44.32</v>
      </c>
      <c r="H25" s="75">
        <v>238.77</v>
      </c>
      <c r="I25" s="76">
        <v>28.18</v>
      </c>
      <c r="J25" s="75">
        <v>56.12</v>
      </c>
      <c r="K25" s="76">
        <v>34.19</v>
      </c>
      <c r="L25" s="75">
        <v>51.05</v>
      </c>
      <c r="M25" s="76">
        <v>69.23</v>
      </c>
      <c r="N25" s="76">
        <v>294.33999999999997</v>
      </c>
      <c r="O25" s="76">
        <v>39.229999999999997</v>
      </c>
      <c r="P25" s="75">
        <v>62.1</v>
      </c>
      <c r="Q25" s="76">
        <v>48.37</v>
      </c>
      <c r="R25" s="75">
        <v>73.28</v>
      </c>
      <c r="S25" s="76">
        <v>71.36</v>
      </c>
      <c r="T25" s="75">
        <v>230.44</v>
      </c>
      <c r="U25" s="76">
        <v>27.25</v>
      </c>
      <c r="V25" s="75">
        <v>50.48</v>
      </c>
      <c r="W25" s="76">
        <v>35.24</v>
      </c>
      <c r="X25" s="75">
        <v>55.85</v>
      </c>
      <c r="Y25" s="76">
        <v>61.63</v>
      </c>
      <c r="Z25" s="76">
        <v>184.13</v>
      </c>
      <c r="AA25" s="76">
        <v>20.63</v>
      </c>
      <c r="AB25" s="75">
        <v>40.47</v>
      </c>
      <c r="AC25" s="76">
        <v>29.09</v>
      </c>
      <c r="AD25" s="75">
        <v>43.18</v>
      </c>
      <c r="AE25" s="76">
        <v>50.76</v>
      </c>
    </row>
    <row r="26" spans="1:31" ht="14.4" x14ac:dyDescent="0.3">
      <c r="A26" s="73" t="s">
        <v>280</v>
      </c>
      <c r="B26" s="75">
        <v>179.33</v>
      </c>
      <c r="C26" s="75">
        <v>34.770000000000003</v>
      </c>
      <c r="D26" s="76">
        <v>30.23</v>
      </c>
      <c r="E26" s="75">
        <v>57.78</v>
      </c>
      <c r="F26" s="76">
        <v>20.84</v>
      </c>
      <c r="G26" s="75">
        <v>35.700000000000003</v>
      </c>
      <c r="H26" s="76">
        <v>148.28</v>
      </c>
      <c r="I26" s="75">
        <v>29.38</v>
      </c>
      <c r="J26" s="76">
        <v>23.96</v>
      </c>
      <c r="K26" s="75">
        <v>52.5</v>
      </c>
      <c r="L26" s="76">
        <v>16.850000000000001</v>
      </c>
      <c r="M26" s="75">
        <v>25.6</v>
      </c>
      <c r="N26" s="75">
        <v>157.02000000000001</v>
      </c>
      <c r="O26" s="75">
        <v>29.78</v>
      </c>
      <c r="P26" s="76">
        <v>24.37</v>
      </c>
      <c r="Q26" s="75">
        <v>56.2</v>
      </c>
      <c r="R26" s="76">
        <v>17.61</v>
      </c>
      <c r="S26" s="75">
        <v>29.06</v>
      </c>
      <c r="T26" s="76">
        <v>183.81</v>
      </c>
      <c r="U26" s="75">
        <v>35.700000000000003</v>
      </c>
      <c r="V26" s="76">
        <v>27.62</v>
      </c>
      <c r="W26" s="75">
        <v>64.37</v>
      </c>
      <c r="X26" s="76">
        <v>22.58</v>
      </c>
      <c r="Y26" s="75">
        <v>33.54</v>
      </c>
      <c r="Z26" s="75">
        <v>174.7</v>
      </c>
      <c r="AA26" s="75">
        <v>35.46</v>
      </c>
      <c r="AB26" s="76">
        <v>27.17</v>
      </c>
      <c r="AC26" s="75">
        <v>56.65</v>
      </c>
      <c r="AD26" s="76">
        <v>21.99</v>
      </c>
      <c r="AE26" s="75">
        <v>33.42</v>
      </c>
    </row>
    <row r="27" spans="1:31" ht="14.4" x14ac:dyDescent="0.3">
      <c r="A27" s="74" t="s">
        <v>281</v>
      </c>
      <c r="B27" s="76">
        <v>402.99</v>
      </c>
      <c r="C27" s="76">
        <v>108.12</v>
      </c>
      <c r="D27" s="75">
        <v>90.79</v>
      </c>
      <c r="E27" s="76">
        <v>63.94</v>
      </c>
      <c r="F27" s="75">
        <v>42.33</v>
      </c>
      <c r="G27" s="76">
        <v>97.81</v>
      </c>
      <c r="H27" s="75">
        <v>409.09</v>
      </c>
      <c r="I27" s="76">
        <v>96.35</v>
      </c>
      <c r="J27" s="75">
        <v>75.5</v>
      </c>
      <c r="K27" s="76">
        <v>87.67</v>
      </c>
      <c r="L27" s="75">
        <v>65.97</v>
      </c>
      <c r="M27" s="76">
        <v>83.59</v>
      </c>
      <c r="N27" s="76">
        <v>527.96</v>
      </c>
      <c r="O27" s="76">
        <v>131.97</v>
      </c>
      <c r="P27" s="75">
        <v>102.61</v>
      </c>
      <c r="Q27" s="76">
        <v>117.22</v>
      </c>
      <c r="R27" s="75">
        <v>73.31</v>
      </c>
      <c r="S27" s="76">
        <v>102.86</v>
      </c>
      <c r="T27" s="75">
        <v>573.86</v>
      </c>
      <c r="U27" s="76">
        <v>128.88</v>
      </c>
      <c r="V27" s="75">
        <v>120.96</v>
      </c>
      <c r="W27" s="76">
        <v>125.75</v>
      </c>
      <c r="X27" s="75">
        <v>85.2</v>
      </c>
      <c r="Y27" s="76">
        <v>113.07</v>
      </c>
      <c r="Z27" s="76">
        <v>454.29</v>
      </c>
      <c r="AA27" s="76">
        <v>110.35</v>
      </c>
      <c r="AB27" s="75">
        <v>93.43</v>
      </c>
      <c r="AC27" s="76">
        <v>91.87</v>
      </c>
      <c r="AD27" s="75">
        <v>62.54</v>
      </c>
      <c r="AE27" s="76">
        <v>96.1</v>
      </c>
    </row>
    <row r="28" spans="1:31" ht="14.4" x14ac:dyDescent="0.3">
      <c r="A28" s="73" t="s">
        <v>282</v>
      </c>
      <c r="B28" s="75">
        <v>582.32000000000005</v>
      </c>
      <c r="C28" s="75">
        <v>142.88999999999999</v>
      </c>
      <c r="D28" s="76">
        <v>121.02</v>
      </c>
      <c r="E28" s="75">
        <v>121.72</v>
      </c>
      <c r="F28" s="76">
        <v>63.17</v>
      </c>
      <c r="G28" s="75">
        <v>133.51</v>
      </c>
      <c r="H28" s="76">
        <v>557.38</v>
      </c>
      <c r="I28" s="75">
        <v>125.73</v>
      </c>
      <c r="J28" s="76">
        <v>99.46</v>
      </c>
      <c r="K28" s="75">
        <v>140.16999999999999</v>
      </c>
      <c r="L28" s="76">
        <v>82.83</v>
      </c>
      <c r="M28" s="75">
        <v>109.19</v>
      </c>
      <c r="N28" s="75">
        <v>684.98</v>
      </c>
      <c r="O28" s="75">
        <v>161.74</v>
      </c>
      <c r="P28" s="76">
        <v>126.98</v>
      </c>
      <c r="Q28" s="75">
        <v>173.42</v>
      </c>
      <c r="R28" s="76">
        <v>90.92</v>
      </c>
      <c r="S28" s="75">
        <v>131.91999999999999</v>
      </c>
      <c r="T28" s="76">
        <v>757.68</v>
      </c>
      <c r="U28" s="75">
        <v>164.58</v>
      </c>
      <c r="V28" s="76">
        <v>148.58000000000001</v>
      </c>
      <c r="W28" s="75">
        <v>190.13</v>
      </c>
      <c r="X28" s="76">
        <v>107.78</v>
      </c>
      <c r="Y28" s="75">
        <v>146.6</v>
      </c>
      <c r="Z28" s="75">
        <v>628.99</v>
      </c>
      <c r="AA28" s="75">
        <v>145.81</v>
      </c>
      <c r="AB28" s="76">
        <v>120.6</v>
      </c>
      <c r="AC28" s="75">
        <v>148.52000000000001</v>
      </c>
      <c r="AD28" s="76">
        <v>84.54</v>
      </c>
      <c r="AE28" s="75">
        <v>129.52000000000001</v>
      </c>
    </row>
    <row r="29" spans="1:31" ht="14.4" x14ac:dyDescent="0.3">
      <c r="A29" s="74" t="s">
        <v>283</v>
      </c>
      <c r="B29" s="76">
        <v>399.62</v>
      </c>
      <c r="C29" s="76">
        <v>226.95</v>
      </c>
      <c r="D29" s="75">
        <v>83.63</v>
      </c>
      <c r="E29" s="76">
        <v>3.73</v>
      </c>
      <c r="F29" s="75">
        <v>26.09</v>
      </c>
      <c r="G29" s="76">
        <v>59.21</v>
      </c>
      <c r="H29" s="75">
        <v>381.77</v>
      </c>
      <c r="I29" s="76">
        <v>231.42</v>
      </c>
      <c r="J29" s="75">
        <v>88.98</v>
      </c>
      <c r="K29" s="76">
        <v>3.81</v>
      </c>
      <c r="L29" s="75">
        <v>14.84</v>
      </c>
      <c r="M29" s="76">
        <v>42.71</v>
      </c>
      <c r="N29" s="76">
        <v>422.2</v>
      </c>
      <c r="O29" s="76">
        <v>240.8</v>
      </c>
      <c r="P29" s="75">
        <v>80.17</v>
      </c>
      <c r="Q29" s="76">
        <v>3.17</v>
      </c>
      <c r="R29" s="75">
        <v>30.27</v>
      </c>
      <c r="S29" s="76">
        <v>67.790000000000006</v>
      </c>
      <c r="T29" s="75">
        <v>408.32</v>
      </c>
      <c r="U29" s="76">
        <v>227</v>
      </c>
      <c r="V29" s="75">
        <v>87.59</v>
      </c>
      <c r="W29" s="76">
        <v>3.88</v>
      </c>
      <c r="X29" s="75">
        <v>29.62</v>
      </c>
      <c r="Y29" s="76">
        <v>60.22</v>
      </c>
      <c r="Z29" s="76">
        <v>458.12</v>
      </c>
      <c r="AA29" s="76">
        <v>254.26</v>
      </c>
      <c r="AB29" s="75">
        <v>86.88</v>
      </c>
      <c r="AC29" s="76">
        <v>3.66</v>
      </c>
      <c r="AD29" s="75">
        <v>34.229999999999997</v>
      </c>
      <c r="AE29" s="76">
        <v>79.09</v>
      </c>
    </row>
    <row r="30" spans="1:31" ht="14.4" x14ac:dyDescent="0.3">
      <c r="A30" s="73" t="s">
        <v>284</v>
      </c>
      <c r="B30" s="75">
        <v>75.28</v>
      </c>
      <c r="C30" s="75">
        <v>8.7200000000000006</v>
      </c>
      <c r="D30" s="76">
        <v>60.52</v>
      </c>
      <c r="E30" s="75">
        <v>2.09</v>
      </c>
      <c r="F30" s="76">
        <v>0</v>
      </c>
      <c r="G30" s="75">
        <v>3.95</v>
      </c>
      <c r="H30" s="76">
        <v>78.53</v>
      </c>
      <c r="I30" s="75">
        <v>9.09</v>
      </c>
      <c r="J30" s="76">
        <v>63.14</v>
      </c>
      <c r="K30" s="75">
        <v>2.1800000000000002</v>
      </c>
      <c r="L30" s="76">
        <v>0</v>
      </c>
      <c r="M30" s="75">
        <v>4.12</v>
      </c>
      <c r="N30" s="75">
        <v>80.849999999999994</v>
      </c>
      <c r="O30" s="75">
        <v>9.36</v>
      </c>
      <c r="P30" s="76">
        <v>65</v>
      </c>
      <c r="Q30" s="75">
        <v>2.25</v>
      </c>
      <c r="R30" s="76">
        <v>0</v>
      </c>
      <c r="S30" s="75">
        <v>4.24</v>
      </c>
      <c r="T30" s="76">
        <v>79.680000000000007</v>
      </c>
      <c r="U30" s="75">
        <v>9.23</v>
      </c>
      <c r="V30" s="76">
        <v>64.06</v>
      </c>
      <c r="W30" s="75">
        <v>2.2200000000000002</v>
      </c>
      <c r="X30" s="76">
        <v>0</v>
      </c>
      <c r="Y30" s="75">
        <v>4.18</v>
      </c>
      <c r="Z30" s="75">
        <v>79.819999999999993</v>
      </c>
      <c r="AA30" s="75">
        <v>9.24</v>
      </c>
      <c r="AB30" s="76">
        <v>64.17</v>
      </c>
      <c r="AC30" s="75">
        <v>2.2200000000000002</v>
      </c>
      <c r="AD30" s="76">
        <v>0</v>
      </c>
      <c r="AE30" s="75">
        <v>4.1900000000000004</v>
      </c>
    </row>
    <row r="31" spans="1:31" ht="14.4" x14ac:dyDescent="0.3">
      <c r="A31" s="74" t="s">
        <v>285</v>
      </c>
      <c r="B31" s="76">
        <v>37.74</v>
      </c>
      <c r="C31" s="76">
        <v>4.18</v>
      </c>
      <c r="D31" s="75">
        <v>28.53</v>
      </c>
      <c r="E31" s="76">
        <v>1.49</v>
      </c>
      <c r="F31" s="75">
        <v>0</v>
      </c>
      <c r="G31" s="76">
        <v>3.54</v>
      </c>
      <c r="H31" s="75">
        <v>37.44</v>
      </c>
      <c r="I31" s="76">
        <v>4.1500000000000004</v>
      </c>
      <c r="J31" s="75">
        <v>28.31</v>
      </c>
      <c r="K31" s="76">
        <v>1.48</v>
      </c>
      <c r="L31" s="75">
        <v>0</v>
      </c>
      <c r="M31" s="76">
        <v>3.51</v>
      </c>
      <c r="N31" s="76">
        <v>42.98</v>
      </c>
      <c r="O31" s="76">
        <v>4.76</v>
      </c>
      <c r="P31" s="75">
        <v>32.49</v>
      </c>
      <c r="Q31" s="76">
        <v>1.7</v>
      </c>
      <c r="R31" s="75">
        <v>0</v>
      </c>
      <c r="S31" s="76">
        <v>4.03</v>
      </c>
      <c r="T31" s="75">
        <v>45.09</v>
      </c>
      <c r="U31" s="76">
        <v>4.99</v>
      </c>
      <c r="V31" s="75">
        <v>34.090000000000003</v>
      </c>
      <c r="W31" s="76">
        <v>1.78</v>
      </c>
      <c r="X31" s="75">
        <v>0</v>
      </c>
      <c r="Y31" s="76">
        <v>4.22</v>
      </c>
      <c r="Z31" s="76">
        <v>45.78</v>
      </c>
      <c r="AA31" s="76">
        <v>5.07</v>
      </c>
      <c r="AB31" s="75">
        <v>34.61</v>
      </c>
      <c r="AC31" s="76">
        <v>1.81</v>
      </c>
      <c r="AD31" s="75">
        <v>0</v>
      </c>
      <c r="AE31" s="76">
        <v>4.29</v>
      </c>
    </row>
    <row r="32" spans="1:31" ht="14.4" x14ac:dyDescent="0.3">
      <c r="A32" s="73" t="s">
        <v>286</v>
      </c>
      <c r="B32" s="75">
        <v>27</v>
      </c>
      <c r="C32" s="75">
        <v>6.58</v>
      </c>
      <c r="D32" s="76">
        <v>19.170000000000002</v>
      </c>
      <c r="E32" s="75">
        <v>7.0000000000000007E-2</v>
      </c>
      <c r="F32" s="76">
        <v>0</v>
      </c>
      <c r="G32" s="75">
        <v>1.2</v>
      </c>
      <c r="H32" s="76">
        <v>30.96</v>
      </c>
      <c r="I32" s="75">
        <v>7.54</v>
      </c>
      <c r="J32" s="76">
        <v>21.97</v>
      </c>
      <c r="K32" s="75">
        <v>0.08</v>
      </c>
      <c r="L32" s="76">
        <v>0</v>
      </c>
      <c r="M32" s="75">
        <v>1.37</v>
      </c>
      <c r="N32" s="75">
        <v>31.73</v>
      </c>
      <c r="O32" s="75">
        <v>7.73</v>
      </c>
      <c r="P32" s="76">
        <v>22.52</v>
      </c>
      <c r="Q32" s="75">
        <v>0.08</v>
      </c>
      <c r="R32" s="76">
        <v>0</v>
      </c>
      <c r="S32" s="75">
        <v>1.4</v>
      </c>
      <c r="T32" s="76">
        <v>30.85</v>
      </c>
      <c r="U32" s="75">
        <v>7.51</v>
      </c>
      <c r="V32" s="76">
        <v>21.9</v>
      </c>
      <c r="W32" s="75">
        <v>0.08</v>
      </c>
      <c r="X32" s="76">
        <v>0</v>
      </c>
      <c r="Y32" s="75">
        <v>1.37</v>
      </c>
      <c r="Z32" s="75">
        <v>30.94</v>
      </c>
      <c r="AA32" s="75">
        <v>7.53</v>
      </c>
      <c r="AB32" s="76">
        <v>21.96</v>
      </c>
      <c r="AC32" s="75">
        <v>0.08</v>
      </c>
      <c r="AD32" s="76">
        <v>0</v>
      </c>
      <c r="AE32" s="75">
        <v>1.37</v>
      </c>
    </row>
    <row r="33" spans="1:31" ht="14.4" x14ac:dyDescent="0.3">
      <c r="A33" s="74" t="s">
        <v>287</v>
      </c>
      <c r="B33" s="76">
        <v>539.64</v>
      </c>
      <c r="C33" s="76">
        <v>246.42</v>
      </c>
      <c r="D33" s="75">
        <v>191.85</v>
      </c>
      <c r="E33" s="76">
        <v>7.39</v>
      </c>
      <c r="F33" s="75">
        <v>26.09</v>
      </c>
      <c r="G33" s="76">
        <v>67.89</v>
      </c>
      <c r="H33" s="75">
        <v>528.70000000000005</v>
      </c>
      <c r="I33" s="76">
        <v>252.2</v>
      </c>
      <c r="J33" s="75">
        <v>202.4</v>
      </c>
      <c r="K33" s="76">
        <v>7.55</v>
      </c>
      <c r="L33" s="75">
        <v>14.84</v>
      </c>
      <c r="M33" s="76">
        <v>51.7</v>
      </c>
      <c r="N33" s="76">
        <v>577.75</v>
      </c>
      <c r="O33" s="76">
        <v>262.64999999999998</v>
      </c>
      <c r="P33" s="75">
        <v>200.18</v>
      </c>
      <c r="Q33" s="76">
        <v>7.19</v>
      </c>
      <c r="R33" s="75">
        <v>30.27</v>
      </c>
      <c r="S33" s="76">
        <v>77.459999999999994</v>
      </c>
      <c r="T33" s="75">
        <v>563.94000000000005</v>
      </c>
      <c r="U33" s="76">
        <v>248.73</v>
      </c>
      <c r="V33" s="75">
        <v>207.64</v>
      </c>
      <c r="W33" s="76">
        <v>7.96</v>
      </c>
      <c r="X33" s="75">
        <v>29.62</v>
      </c>
      <c r="Y33" s="76">
        <v>69.989999999999995</v>
      </c>
      <c r="Z33" s="76">
        <v>614.65</v>
      </c>
      <c r="AA33" s="76">
        <v>276.10000000000002</v>
      </c>
      <c r="AB33" s="75">
        <v>207.61</v>
      </c>
      <c r="AC33" s="76">
        <v>7.77</v>
      </c>
      <c r="AD33" s="75">
        <v>34.229999999999997</v>
      </c>
      <c r="AE33" s="76">
        <v>88.93</v>
      </c>
    </row>
    <row r="34" spans="1:31" ht="14.4" x14ac:dyDescent="0.3">
      <c r="A34" s="73" t="s">
        <v>288</v>
      </c>
      <c r="B34" s="75">
        <v>10.33</v>
      </c>
      <c r="C34" s="75">
        <v>0.88</v>
      </c>
      <c r="D34" s="76">
        <v>1.21</v>
      </c>
      <c r="E34" s="75">
        <v>1.26</v>
      </c>
      <c r="F34" s="76">
        <v>1.23</v>
      </c>
      <c r="G34" s="75">
        <v>5.75</v>
      </c>
      <c r="H34" s="76">
        <v>13.94</v>
      </c>
      <c r="I34" s="75">
        <v>1.1599999999999999</v>
      </c>
      <c r="J34" s="76">
        <v>1.81</v>
      </c>
      <c r="K34" s="75">
        <v>1.29</v>
      </c>
      <c r="L34" s="76">
        <v>1.57</v>
      </c>
      <c r="M34" s="75">
        <v>8.09</v>
      </c>
      <c r="N34" s="75">
        <v>12.72</v>
      </c>
      <c r="O34" s="75">
        <v>1.03</v>
      </c>
      <c r="P34" s="76">
        <v>1.41</v>
      </c>
      <c r="Q34" s="75">
        <v>1.48</v>
      </c>
      <c r="R34" s="76">
        <v>1.73</v>
      </c>
      <c r="S34" s="75">
        <v>7.07</v>
      </c>
      <c r="T34" s="76">
        <v>16.350000000000001</v>
      </c>
      <c r="U34" s="75">
        <v>1.23</v>
      </c>
      <c r="V34" s="76">
        <v>1.97</v>
      </c>
      <c r="W34" s="75">
        <v>1.82</v>
      </c>
      <c r="X34" s="76">
        <v>2.8</v>
      </c>
      <c r="Y34" s="75">
        <v>8.52</v>
      </c>
      <c r="Z34" s="75">
        <v>16.97</v>
      </c>
      <c r="AA34" s="75">
        <v>0.97</v>
      </c>
      <c r="AB34" s="76">
        <v>2.0499999999999998</v>
      </c>
      <c r="AC34" s="75">
        <v>2.2400000000000002</v>
      </c>
      <c r="AD34" s="76">
        <v>2.58</v>
      </c>
      <c r="AE34" s="75">
        <v>9.1199999999999992</v>
      </c>
    </row>
    <row r="35" spans="1:31" ht="14.4" x14ac:dyDescent="0.3">
      <c r="A35" s="74" t="s">
        <v>289</v>
      </c>
      <c r="B35" s="76">
        <v>205.9</v>
      </c>
      <c r="C35" s="76">
        <v>22.87</v>
      </c>
      <c r="D35" s="75">
        <v>111.7</v>
      </c>
      <c r="E35" s="76">
        <v>6.55</v>
      </c>
      <c r="F35" s="75">
        <v>37.93</v>
      </c>
      <c r="G35" s="76">
        <v>26.85</v>
      </c>
      <c r="H35" s="75">
        <v>213.65</v>
      </c>
      <c r="I35" s="76">
        <v>22.84</v>
      </c>
      <c r="J35" s="75">
        <v>117.58</v>
      </c>
      <c r="K35" s="76">
        <v>6.42</v>
      </c>
      <c r="L35" s="75">
        <v>40.92</v>
      </c>
      <c r="M35" s="76">
        <v>25.9</v>
      </c>
      <c r="N35" s="76">
        <v>222.94</v>
      </c>
      <c r="O35" s="76">
        <v>23.26</v>
      </c>
      <c r="P35" s="75">
        <v>120.58</v>
      </c>
      <c r="Q35" s="76">
        <v>6.5</v>
      </c>
      <c r="R35" s="75">
        <v>41.86</v>
      </c>
      <c r="S35" s="76">
        <v>30.74</v>
      </c>
      <c r="T35" s="75">
        <v>264.02</v>
      </c>
      <c r="U35" s="76">
        <v>24.9</v>
      </c>
      <c r="V35" s="75">
        <v>148.28</v>
      </c>
      <c r="W35" s="76">
        <v>6.29</v>
      </c>
      <c r="X35" s="75">
        <v>50.22</v>
      </c>
      <c r="Y35" s="76">
        <v>34.33</v>
      </c>
      <c r="Z35" s="76">
        <v>246.6</v>
      </c>
      <c r="AA35" s="76">
        <v>25.33</v>
      </c>
      <c r="AB35" s="75">
        <v>137.71</v>
      </c>
      <c r="AC35" s="76">
        <v>6.47</v>
      </c>
      <c r="AD35" s="75">
        <v>47.4</v>
      </c>
      <c r="AE35" s="76">
        <v>29.69</v>
      </c>
    </row>
    <row r="36" spans="1:31" ht="14.4" x14ac:dyDescent="0.3">
      <c r="A36" s="73" t="s">
        <v>290</v>
      </c>
      <c r="B36" s="75">
        <v>0</v>
      </c>
      <c r="C36" s="75">
        <v>0</v>
      </c>
      <c r="D36" s="76">
        <v>0</v>
      </c>
      <c r="E36" s="75">
        <v>0</v>
      </c>
      <c r="F36" s="76">
        <v>0</v>
      </c>
      <c r="G36" s="75">
        <v>0</v>
      </c>
      <c r="H36" s="76">
        <v>0</v>
      </c>
      <c r="I36" s="75">
        <v>0</v>
      </c>
      <c r="J36" s="76">
        <v>0</v>
      </c>
      <c r="K36" s="75">
        <v>0</v>
      </c>
      <c r="L36" s="76">
        <v>0</v>
      </c>
      <c r="M36" s="75">
        <v>0</v>
      </c>
      <c r="N36" s="75">
        <v>0</v>
      </c>
      <c r="O36" s="75">
        <v>0</v>
      </c>
      <c r="P36" s="76">
        <v>0</v>
      </c>
      <c r="Q36" s="75">
        <v>0</v>
      </c>
      <c r="R36" s="76">
        <v>0</v>
      </c>
      <c r="S36" s="75">
        <v>0</v>
      </c>
      <c r="T36" s="76">
        <v>0</v>
      </c>
      <c r="U36" s="75">
        <v>0</v>
      </c>
      <c r="V36" s="76">
        <v>0</v>
      </c>
      <c r="W36" s="75">
        <v>0</v>
      </c>
      <c r="X36" s="76">
        <v>0</v>
      </c>
      <c r="Y36" s="75">
        <v>0</v>
      </c>
      <c r="Z36" s="75">
        <v>0</v>
      </c>
      <c r="AA36" s="75">
        <v>0</v>
      </c>
      <c r="AB36" s="76">
        <v>0</v>
      </c>
      <c r="AC36" s="75">
        <v>0</v>
      </c>
      <c r="AD36" s="76">
        <v>0</v>
      </c>
      <c r="AE36" s="75">
        <v>0</v>
      </c>
    </row>
    <row r="37" spans="1:31" ht="14.4" x14ac:dyDescent="0.3">
      <c r="A37" s="74" t="s">
        <v>291</v>
      </c>
      <c r="B37" s="76">
        <v>0</v>
      </c>
      <c r="C37" s="76">
        <v>0</v>
      </c>
      <c r="D37" s="75">
        <v>0</v>
      </c>
      <c r="E37" s="76">
        <v>0</v>
      </c>
      <c r="F37" s="75">
        <v>0</v>
      </c>
      <c r="G37" s="76">
        <v>0</v>
      </c>
      <c r="H37" s="75">
        <v>0</v>
      </c>
      <c r="I37" s="76">
        <v>0</v>
      </c>
      <c r="J37" s="75">
        <v>0</v>
      </c>
      <c r="K37" s="76">
        <v>0</v>
      </c>
      <c r="L37" s="75">
        <v>0</v>
      </c>
      <c r="M37" s="76">
        <v>0</v>
      </c>
      <c r="N37" s="76">
        <v>0</v>
      </c>
      <c r="O37" s="76">
        <v>0</v>
      </c>
      <c r="P37" s="75">
        <v>0</v>
      </c>
      <c r="Q37" s="76">
        <v>0</v>
      </c>
      <c r="R37" s="75">
        <v>0</v>
      </c>
      <c r="S37" s="76">
        <v>0</v>
      </c>
      <c r="T37" s="75">
        <v>0</v>
      </c>
      <c r="U37" s="76">
        <v>0</v>
      </c>
      <c r="V37" s="75">
        <v>0</v>
      </c>
      <c r="W37" s="76">
        <v>0</v>
      </c>
      <c r="X37" s="75">
        <v>0</v>
      </c>
      <c r="Y37" s="76">
        <v>0</v>
      </c>
      <c r="Z37" s="76">
        <v>0</v>
      </c>
      <c r="AA37" s="76">
        <v>0</v>
      </c>
      <c r="AB37" s="75">
        <v>0</v>
      </c>
      <c r="AC37" s="76">
        <v>0</v>
      </c>
      <c r="AD37" s="75">
        <v>0</v>
      </c>
      <c r="AE37" s="76">
        <v>0</v>
      </c>
    </row>
    <row r="38" spans="1:31" ht="14.4" x14ac:dyDescent="0.3">
      <c r="A38" s="73" t="s">
        <v>292</v>
      </c>
      <c r="B38" s="75">
        <v>232.15</v>
      </c>
      <c r="C38" s="75">
        <v>61.44</v>
      </c>
      <c r="D38" s="76">
        <v>165.91</v>
      </c>
      <c r="E38" s="75">
        <v>0</v>
      </c>
      <c r="F38" s="76">
        <v>0.79</v>
      </c>
      <c r="G38" s="75">
        <v>4.01</v>
      </c>
      <c r="H38" s="76">
        <v>184.77</v>
      </c>
      <c r="I38" s="75">
        <v>32.869999999999997</v>
      </c>
      <c r="J38" s="76">
        <v>147.88</v>
      </c>
      <c r="K38" s="75">
        <v>0</v>
      </c>
      <c r="L38" s="76">
        <v>0.7</v>
      </c>
      <c r="M38" s="75">
        <v>3.32</v>
      </c>
      <c r="N38" s="75">
        <v>215.01</v>
      </c>
      <c r="O38" s="75">
        <v>56.54</v>
      </c>
      <c r="P38" s="76">
        <v>154.15</v>
      </c>
      <c r="Q38" s="75">
        <v>0</v>
      </c>
      <c r="R38" s="76">
        <v>1.1200000000000001</v>
      </c>
      <c r="S38" s="75">
        <v>3.2</v>
      </c>
      <c r="T38" s="76">
        <v>250.27</v>
      </c>
      <c r="U38" s="75">
        <v>63.32</v>
      </c>
      <c r="V38" s="76">
        <v>181.42</v>
      </c>
      <c r="W38" s="75">
        <v>0</v>
      </c>
      <c r="X38" s="76">
        <v>1.28</v>
      </c>
      <c r="Y38" s="75">
        <v>4.25</v>
      </c>
      <c r="Z38" s="75">
        <v>172.91</v>
      </c>
      <c r="AA38" s="75">
        <v>33.65</v>
      </c>
      <c r="AB38" s="76">
        <v>136.15</v>
      </c>
      <c r="AC38" s="75">
        <v>0</v>
      </c>
      <c r="AD38" s="76">
        <v>0.65</v>
      </c>
      <c r="AE38" s="75">
        <v>2.46</v>
      </c>
    </row>
    <row r="39" spans="1:31" ht="14.4" x14ac:dyDescent="0.3">
      <c r="A39" s="74" t="s">
        <v>293</v>
      </c>
      <c r="B39" s="76">
        <v>232.15</v>
      </c>
      <c r="C39" s="76">
        <v>61.44</v>
      </c>
      <c r="D39" s="75">
        <v>165.91</v>
      </c>
      <c r="E39" s="76">
        <v>0</v>
      </c>
      <c r="F39" s="75">
        <v>0.79</v>
      </c>
      <c r="G39" s="76">
        <v>4.01</v>
      </c>
      <c r="H39" s="75">
        <v>184.77</v>
      </c>
      <c r="I39" s="76">
        <v>32.869999999999997</v>
      </c>
      <c r="J39" s="75">
        <v>147.88</v>
      </c>
      <c r="K39" s="76">
        <v>0</v>
      </c>
      <c r="L39" s="75">
        <v>0.7</v>
      </c>
      <c r="M39" s="76">
        <v>3.32</v>
      </c>
      <c r="N39" s="76">
        <v>215.01</v>
      </c>
      <c r="O39" s="76">
        <v>56.54</v>
      </c>
      <c r="P39" s="75">
        <v>154.15</v>
      </c>
      <c r="Q39" s="76">
        <v>0</v>
      </c>
      <c r="R39" s="75">
        <v>1.1200000000000001</v>
      </c>
      <c r="S39" s="76">
        <v>3.2</v>
      </c>
      <c r="T39" s="75">
        <v>250.27</v>
      </c>
      <c r="U39" s="76">
        <v>63.32</v>
      </c>
      <c r="V39" s="75">
        <v>181.42</v>
      </c>
      <c r="W39" s="76">
        <v>0</v>
      </c>
      <c r="X39" s="75">
        <v>1.28</v>
      </c>
      <c r="Y39" s="76">
        <v>4.25</v>
      </c>
      <c r="Z39" s="76">
        <v>172.91</v>
      </c>
      <c r="AA39" s="76">
        <v>33.65</v>
      </c>
      <c r="AB39" s="75">
        <v>136.15</v>
      </c>
      <c r="AC39" s="76">
        <v>0</v>
      </c>
      <c r="AD39" s="75">
        <v>0.65</v>
      </c>
      <c r="AE39" s="76">
        <v>2.46</v>
      </c>
    </row>
    <row r="40" spans="1:31" ht="14.4" x14ac:dyDescent="0.3">
      <c r="A40" s="73" t="s">
        <v>294</v>
      </c>
      <c r="B40" s="75">
        <v>0</v>
      </c>
      <c r="C40" s="75">
        <v>0</v>
      </c>
      <c r="D40" s="76">
        <v>0</v>
      </c>
      <c r="E40" s="75">
        <v>0</v>
      </c>
      <c r="F40" s="76">
        <v>0</v>
      </c>
      <c r="G40" s="75">
        <v>0</v>
      </c>
      <c r="H40" s="76">
        <v>0</v>
      </c>
      <c r="I40" s="75">
        <v>0</v>
      </c>
      <c r="J40" s="76">
        <v>0</v>
      </c>
      <c r="K40" s="75">
        <v>0</v>
      </c>
      <c r="L40" s="76">
        <v>0</v>
      </c>
      <c r="M40" s="75">
        <v>0</v>
      </c>
      <c r="N40" s="75">
        <v>0</v>
      </c>
      <c r="O40" s="75">
        <v>0</v>
      </c>
      <c r="P40" s="76">
        <v>0</v>
      </c>
      <c r="Q40" s="75">
        <v>0</v>
      </c>
      <c r="R40" s="76">
        <v>0</v>
      </c>
      <c r="S40" s="75">
        <v>0</v>
      </c>
      <c r="T40" s="76">
        <v>0</v>
      </c>
      <c r="U40" s="75">
        <v>0</v>
      </c>
      <c r="V40" s="76">
        <v>0</v>
      </c>
      <c r="W40" s="75">
        <v>0</v>
      </c>
      <c r="X40" s="76">
        <v>0</v>
      </c>
      <c r="Y40" s="75">
        <v>0</v>
      </c>
      <c r="Z40" s="75">
        <v>0</v>
      </c>
      <c r="AA40" s="75">
        <v>0</v>
      </c>
      <c r="AB40" s="76">
        <v>0</v>
      </c>
      <c r="AC40" s="75">
        <v>0</v>
      </c>
      <c r="AD40" s="76">
        <v>0</v>
      </c>
      <c r="AE40" s="75">
        <v>0</v>
      </c>
    </row>
    <row r="41" spans="1:31" ht="14.4" x14ac:dyDescent="0.3">
      <c r="A41" s="74" t="s">
        <v>295</v>
      </c>
      <c r="B41" s="76">
        <v>0</v>
      </c>
      <c r="C41" s="76">
        <v>0</v>
      </c>
      <c r="D41" s="75">
        <v>0</v>
      </c>
      <c r="E41" s="76">
        <v>0</v>
      </c>
      <c r="F41" s="75">
        <v>0</v>
      </c>
      <c r="G41" s="76">
        <v>0</v>
      </c>
      <c r="H41" s="75">
        <v>0</v>
      </c>
      <c r="I41" s="76">
        <v>0</v>
      </c>
      <c r="J41" s="75">
        <v>0</v>
      </c>
      <c r="K41" s="76">
        <v>0</v>
      </c>
      <c r="L41" s="75">
        <v>0</v>
      </c>
      <c r="M41" s="76">
        <v>0</v>
      </c>
      <c r="N41" s="76">
        <v>0</v>
      </c>
      <c r="O41" s="76">
        <v>0</v>
      </c>
      <c r="P41" s="75">
        <v>0</v>
      </c>
      <c r="Q41" s="76">
        <v>0</v>
      </c>
      <c r="R41" s="75">
        <v>0</v>
      </c>
      <c r="S41" s="76">
        <v>0</v>
      </c>
      <c r="T41" s="75">
        <v>0</v>
      </c>
      <c r="U41" s="76">
        <v>0</v>
      </c>
      <c r="V41" s="75">
        <v>0</v>
      </c>
      <c r="W41" s="76">
        <v>0</v>
      </c>
      <c r="X41" s="75">
        <v>0</v>
      </c>
      <c r="Y41" s="76">
        <v>0</v>
      </c>
      <c r="Z41" s="76">
        <v>0</v>
      </c>
      <c r="AA41" s="76">
        <v>0</v>
      </c>
      <c r="AB41" s="75">
        <v>0</v>
      </c>
      <c r="AC41" s="76">
        <v>0</v>
      </c>
      <c r="AD41" s="75">
        <v>0</v>
      </c>
      <c r="AE41" s="76">
        <v>0</v>
      </c>
    </row>
    <row r="42" spans="1:31" ht="14.4" x14ac:dyDescent="0.3">
      <c r="A42" s="73" t="s">
        <v>296</v>
      </c>
      <c r="B42" s="75">
        <v>0</v>
      </c>
      <c r="C42" s="75">
        <v>0</v>
      </c>
      <c r="D42" s="76">
        <v>0</v>
      </c>
      <c r="E42" s="75">
        <v>0</v>
      </c>
      <c r="F42" s="76">
        <v>0</v>
      </c>
      <c r="G42" s="75">
        <v>0</v>
      </c>
      <c r="H42" s="76">
        <v>0</v>
      </c>
      <c r="I42" s="75">
        <v>0</v>
      </c>
      <c r="J42" s="76">
        <v>0</v>
      </c>
      <c r="K42" s="75">
        <v>0</v>
      </c>
      <c r="L42" s="76">
        <v>0</v>
      </c>
      <c r="M42" s="75">
        <v>0</v>
      </c>
      <c r="N42" s="75">
        <v>0</v>
      </c>
      <c r="O42" s="75">
        <v>0</v>
      </c>
      <c r="P42" s="76">
        <v>0</v>
      </c>
      <c r="Q42" s="75">
        <v>0</v>
      </c>
      <c r="R42" s="76">
        <v>0</v>
      </c>
      <c r="S42" s="75">
        <v>0</v>
      </c>
      <c r="T42" s="76">
        <v>0</v>
      </c>
      <c r="U42" s="75">
        <v>0</v>
      </c>
      <c r="V42" s="76">
        <v>0</v>
      </c>
      <c r="W42" s="75">
        <v>0</v>
      </c>
      <c r="X42" s="76">
        <v>0</v>
      </c>
      <c r="Y42" s="75">
        <v>0</v>
      </c>
      <c r="Z42" s="75">
        <v>0</v>
      </c>
      <c r="AA42" s="75">
        <v>0</v>
      </c>
      <c r="AB42" s="76">
        <v>0</v>
      </c>
      <c r="AC42" s="75">
        <v>0</v>
      </c>
      <c r="AD42" s="76">
        <v>0</v>
      </c>
      <c r="AE42" s="75">
        <v>0</v>
      </c>
    </row>
    <row r="43" spans="1:31" ht="14.4" x14ac:dyDescent="0.3">
      <c r="A43" s="74" t="s">
        <v>297</v>
      </c>
      <c r="B43" s="76">
        <v>50.26</v>
      </c>
      <c r="C43" s="76">
        <v>29.33</v>
      </c>
      <c r="D43" s="75">
        <v>17.57</v>
      </c>
      <c r="E43" s="76">
        <v>0</v>
      </c>
      <c r="F43" s="75">
        <v>0.19</v>
      </c>
      <c r="G43" s="76">
        <v>3.17</v>
      </c>
      <c r="H43" s="75">
        <v>31.41</v>
      </c>
      <c r="I43" s="76">
        <v>15</v>
      </c>
      <c r="J43" s="75">
        <v>13.49</v>
      </c>
      <c r="K43" s="76">
        <v>0</v>
      </c>
      <c r="L43" s="75">
        <v>0.21</v>
      </c>
      <c r="M43" s="76">
        <v>2.71</v>
      </c>
      <c r="N43" s="76">
        <v>46.34</v>
      </c>
      <c r="O43" s="76">
        <v>24.74</v>
      </c>
      <c r="P43" s="75">
        <v>18.350000000000001</v>
      </c>
      <c r="Q43" s="76">
        <v>0</v>
      </c>
      <c r="R43" s="75">
        <v>0.44</v>
      </c>
      <c r="S43" s="76">
        <v>2.83</v>
      </c>
      <c r="T43" s="75">
        <v>64.23</v>
      </c>
      <c r="U43" s="76">
        <v>31.62</v>
      </c>
      <c r="V43" s="75">
        <v>28.39</v>
      </c>
      <c r="W43" s="76">
        <v>0</v>
      </c>
      <c r="X43" s="75">
        <v>0.44</v>
      </c>
      <c r="Y43" s="76">
        <v>3.77</v>
      </c>
      <c r="Z43" s="76">
        <v>40.78</v>
      </c>
      <c r="AA43" s="76">
        <v>17.93</v>
      </c>
      <c r="AB43" s="75">
        <v>20.87</v>
      </c>
      <c r="AC43" s="76">
        <v>0</v>
      </c>
      <c r="AD43" s="75">
        <v>0.17</v>
      </c>
      <c r="AE43" s="76">
        <v>1.81</v>
      </c>
    </row>
    <row r="44" spans="1:31" ht="14.4" x14ac:dyDescent="0.3">
      <c r="A44" s="73" t="s">
        <v>298</v>
      </c>
      <c r="B44" s="75">
        <v>50.26</v>
      </c>
      <c r="C44" s="75">
        <v>29.33</v>
      </c>
      <c r="D44" s="76">
        <v>17.57</v>
      </c>
      <c r="E44" s="75">
        <v>0</v>
      </c>
      <c r="F44" s="76">
        <v>0.19</v>
      </c>
      <c r="G44" s="75">
        <v>3.17</v>
      </c>
      <c r="H44" s="76">
        <v>31.41</v>
      </c>
      <c r="I44" s="75">
        <v>15</v>
      </c>
      <c r="J44" s="76">
        <v>13.49</v>
      </c>
      <c r="K44" s="75">
        <v>0</v>
      </c>
      <c r="L44" s="76">
        <v>0.21</v>
      </c>
      <c r="M44" s="75">
        <v>2.71</v>
      </c>
      <c r="N44" s="75">
        <v>46.34</v>
      </c>
      <c r="O44" s="75">
        <v>24.74</v>
      </c>
      <c r="P44" s="76">
        <v>18.350000000000001</v>
      </c>
      <c r="Q44" s="75">
        <v>0</v>
      </c>
      <c r="R44" s="76">
        <v>0.44</v>
      </c>
      <c r="S44" s="75">
        <v>2.83</v>
      </c>
      <c r="T44" s="76">
        <v>64.23</v>
      </c>
      <c r="U44" s="75">
        <v>31.62</v>
      </c>
      <c r="V44" s="76">
        <v>28.39</v>
      </c>
      <c r="W44" s="75">
        <v>0</v>
      </c>
      <c r="X44" s="76">
        <v>0.44</v>
      </c>
      <c r="Y44" s="75">
        <v>3.77</v>
      </c>
      <c r="Z44" s="75">
        <v>40.78</v>
      </c>
      <c r="AA44" s="75">
        <v>17.93</v>
      </c>
      <c r="AB44" s="76">
        <v>20.87</v>
      </c>
      <c r="AC44" s="75">
        <v>0</v>
      </c>
      <c r="AD44" s="76">
        <v>0.17</v>
      </c>
      <c r="AE44" s="75">
        <v>1.81</v>
      </c>
    </row>
    <row r="45" spans="1:31" ht="14.4" x14ac:dyDescent="0.3">
      <c r="A45" s="74" t="s">
        <v>299</v>
      </c>
      <c r="B45" s="76">
        <v>2428.5300000000002</v>
      </c>
      <c r="C45" s="76">
        <v>597.88</v>
      </c>
      <c r="D45" s="75">
        <v>804.29</v>
      </c>
      <c r="E45" s="76">
        <v>263.29000000000002</v>
      </c>
      <c r="F45" s="75">
        <v>316.39</v>
      </c>
      <c r="G45" s="76">
        <v>446.67</v>
      </c>
      <c r="H45" s="75">
        <v>2978.66</v>
      </c>
      <c r="I45" s="76">
        <v>628.07000000000005</v>
      </c>
      <c r="J45" s="75">
        <v>904.33</v>
      </c>
      <c r="K45" s="76">
        <v>384.5</v>
      </c>
      <c r="L45" s="75">
        <v>482.03</v>
      </c>
      <c r="M45" s="76">
        <v>579.74</v>
      </c>
      <c r="N45" s="76">
        <v>3343.85</v>
      </c>
      <c r="O45" s="76">
        <v>737.54</v>
      </c>
      <c r="P45" s="75">
        <v>953.16</v>
      </c>
      <c r="Q45" s="76">
        <v>481.54</v>
      </c>
      <c r="R45" s="75">
        <v>541.91</v>
      </c>
      <c r="S45" s="76">
        <v>629.69000000000005</v>
      </c>
      <c r="T45" s="75">
        <v>3181.57</v>
      </c>
      <c r="U45" s="76">
        <v>687.08</v>
      </c>
      <c r="V45" s="75">
        <v>991.87</v>
      </c>
      <c r="W45" s="76">
        <v>422.73</v>
      </c>
      <c r="X45" s="75">
        <v>501.24</v>
      </c>
      <c r="Y45" s="76">
        <v>578.65</v>
      </c>
      <c r="Z45" s="76">
        <v>2583.66</v>
      </c>
      <c r="AA45" s="76">
        <v>592.6</v>
      </c>
      <c r="AB45" s="75">
        <v>817.37</v>
      </c>
      <c r="AC45" s="76">
        <v>315.66000000000003</v>
      </c>
      <c r="AD45" s="75">
        <v>379.84</v>
      </c>
      <c r="AE45" s="76">
        <v>478.19</v>
      </c>
    </row>
    <row r="46" spans="1:31" ht="14.4" x14ac:dyDescent="0.3">
      <c r="A46" s="73" t="s">
        <v>300</v>
      </c>
      <c r="B46" s="75">
        <v>832.65</v>
      </c>
      <c r="C46" s="75">
        <v>148.91</v>
      </c>
      <c r="D46" s="76">
        <v>166.21</v>
      </c>
      <c r="E46" s="75">
        <v>183.36</v>
      </c>
      <c r="F46" s="76">
        <v>108.97</v>
      </c>
      <c r="G46" s="75">
        <v>225.19</v>
      </c>
      <c r="H46" s="76">
        <v>815.37</v>
      </c>
      <c r="I46" s="75">
        <v>154.91999999999999</v>
      </c>
      <c r="J46" s="76">
        <v>177.03</v>
      </c>
      <c r="K46" s="75">
        <v>193.9</v>
      </c>
      <c r="L46" s="76">
        <v>118.16</v>
      </c>
      <c r="M46" s="75">
        <v>171.36</v>
      </c>
      <c r="N46" s="75">
        <v>1071.56</v>
      </c>
      <c r="O46" s="75">
        <v>203.13</v>
      </c>
      <c r="P46" s="76">
        <v>226.73</v>
      </c>
      <c r="Q46" s="75">
        <v>263.56</v>
      </c>
      <c r="R46" s="76">
        <v>161.66</v>
      </c>
      <c r="S46" s="75">
        <v>216.48</v>
      </c>
      <c r="T46" s="76">
        <v>1117.21</v>
      </c>
      <c r="U46" s="75">
        <v>209.97</v>
      </c>
      <c r="V46" s="76">
        <v>232.45</v>
      </c>
      <c r="W46" s="75">
        <v>282.01</v>
      </c>
      <c r="X46" s="76">
        <v>170.54</v>
      </c>
      <c r="Y46" s="75">
        <v>222.25</v>
      </c>
      <c r="Z46" s="75">
        <v>1105.76</v>
      </c>
      <c r="AA46" s="75">
        <v>205.84</v>
      </c>
      <c r="AB46" s="76">
        <v>234.22</v>
      </c>
      <c r="AC46" s="75">
        <v>286.74</v>
      </c>
      <c r="AD46" s="76">
        <v>162.74</v>
      </c>
      <c r="AE46" s="75">
        <v>216.22</v>
      </c>
    </row>
    <row r="47" spans="1:31" ht="14.4" x14ac:dyDescent="0.3">
      <c r="A47" s="74" t="s">
        <v>301</v>
      </c>
      <c r="B47" s="76">
        <v>172.86</v>
      </c>
      <c r="C47" s="76">
        <v>27.65</v>
      </c>
      <c r="D47" s="75">
        <v>47.34</v>
      </c>
      <c r="E47" s="76">
        <v>40.549999999999997</v>
      </c>
      <c r="F47" s="75">
        <v>20.329999999999998</v>
      </c>
      <c r="G47" s="76">
        <v>36.99</v>
      </c>
      <c r="H47" s="75">
        <v>180.67</v>
      </c>
      <c r="I47" s="76">
        <v>28.06</v>
      </c>
      <c r="J47" s="75">
        <v>50.56</v>
      </c>
      <c r="K47" s="76">
        <v>42.89</v>
      </c>
      <c r="L47" s="75">
        <v>22.65</v>
      </c>
      <c r="M47" s="76">
        <v>36.5</v>
      </c>
      <c r="N47" s="76">
        <v>227.62</v>
      </c>
      <c r="O47" s="76">
        <v>33.69</v>
      </c>
      <c r="P47" s="75">
        <v>61.2</v>
      </c>
      <c r="Q47" s="76">
        <v>58.24</v>
      </c>
      <c r="R47" s="75">
        <v>29</v>
      </c>
      <c r="S47" s="76">
        <v>45.48</v>
      </c>
      <c r="T47" s="75">
        <v>225.12</v>
      </c>
      <c r="U47" s="76">
        <v>34.299999999999997</v>
      </c>
      <c r="V47" s="75">
        <v>59.81</v>
      </c>
      <c r="W47" s="76">
        <v>58.44</v>
      </c>
      <c r="X47" s="75">
        <v>28.46</v>
      </c>
      <c r="Y47" s="76">
        <v>44.11</v>
      </c>
      <c r="Z47" s="76">
        <v>224.55</v>
      </c>
      <c r="AA47" s="76">
        <v>34.26</v>
      </c>
      <c r="AB47" s="75">
        <v>53.4</v>
      </c>
      <c r="AC47" s="76">
        <v>59.16</v>
      </c>
      <c r="AD47" s="75">
        <v>30.61</v>
      </c>
      <c r="AE47" s="76">
        <v>47.13</v>
      </c>
    </row>
    <row r="48" spans="1:31" ht="14.4" x14ac:dyDescent="0.3">
      <c r="A48" s="73" t="s">
        <v>302</v>
      </c>
      <c r="B48" s="75">
        <v>22.31</v>
      </c>
      <c r="C48" s="75">
        <v>4.83</v>
      </c>
      <c r="D48" s="76">
        <v>6.38</v>
      </c>
      <c r="E48" s="75">
        <v>2.77</v>
      </c>
      <c r="F48" s="76">
        <v>1.72</v>
      </c>
      <c r="G48" s="75">
        <v>6.61</v>
      </c>
      <c r="H48" s="76">
        <v>24.23</v>
      </c>
      <c r="I48" s="75">
        <v>5.22</v>
      </c>
      <c r="J48" s="76">
        <v>6.92</v>
      </c>
      <c r="K48" s="75">
        <v>3.02</v>
      </c>
      <c r="L48" s="76">
        <v>1.88</v>
      </c>
      <c r="M48" s="75">
        <v>7.19</v>
      </c>
      <c r="N48" s="75">
        <v>25.91</v>
      </c>
      <c r="O48" s="75">
        <v>5.57</v>
      </c>
      <c r="P48" s="76">
        <v>7.38</v>
      </c>
      <c r="Q48" s="75">
        <v>3.24</v>
      </c>
      <c r="R48" s="76">
        <v>2.0099999999999998</v>
      </c>
      <c r="S48" s="75">
        <v>7.71</v>
      </c>
      <c r="T48" s="76">
        <v>24.7</v>
      </c>
      <c r="U48" s="75">
        <v>5.3</v>
      </c>
      <c r="V48" s="76">
        <v>7.04</v>
      </c>
      <c r="W48" s="75">
        <v>3.09</v>
      </c>
      <c r="X48" s="76">
        <v>1.91</v>
      </c>
      <c r="Y48" s="75">
        <v>7.36</v>
      </c>
      <c r="Z48" s="75">
        <v>25.81</v>
      </c>
      <c r="AA48" s="75">
        <v>5.52</v>
      </c>
      <c r="AB48" s="76">
        <v>7.36</v>
      </c>
      <c r="AC48" s="75">
        <v>3.22</v>
      </c>
      <c r="AD48" s="76">
        <v>2.02</v>
      </c>
      <c r="AE48" s="75">
        <v>7.7</v>
      </c>
    </row>
    <row r="49" spans="1:31" ht="14.4" x14ac:dyDescent="0.3">
      <c r="A49" s="74" t="s">
        <v>303</v>
      </c>
      <c r="B49" s="76">
        <v>10.74</v>
      </c>
      <c r="C49" s="76">
        <v>0.72</v>
      </c>
      <c r="D49" s="75">
        <v>3.28</v>
      </c>
      <c r="E49" s="76">
        <v>1.03</v>
      </c>
      <c r="F49" s="75">
        <v>0.32</v>
      </c>
      <c r="G49" s="76">
        <v>5.38</v>
      </c>
      <c r="H49" s="75">
        <v>9.25</v>
      </c>
      <c r="I49" s="76">
        <v>0.64</v>
      </c>
      <c r="J49" s="75">
        <v>2.82</v>
      </c>
      <c r="K49" s="76">
        <v>0.89</v>
      </c>
      <c r="L49" s="75">
        <v>0.27</v>
      </c>
      <c r="M49" s="76">
        <v>4.62</v>
      </c>
      <c r="N49" s="76">
        <v>9.66</v>
      </c>
      <c r="O49" s="76">
        <v>0.68</v>
      </c>
      <c r="P49" s="75">
        <v>2.94</v>
      </c>
      <c r="Q49" s="76">
        <v>0.95</v>
      </c>
      <c r="R49" s="75">
        <v>0.28000000000000003</v>
      </c>
      <c r="S49" s="76">
        <v>4.8099999999999996</v>
      </c>
      <c r="T49" s="75">
        <v>9.1199999999999992</v>
      </c>
      <c r="U49" s="76">
        <v>0.64</v>
      </c>
      <c r="V49" s="75">
        <v>2.76</v>
      </c>
      <c r="W49" s="76">
        <v>0.92</v>
      </c>
      <c r="X49" s="75">
        <v>0.27</v>
      </c>
      <c r="Y49" s="76">
        <v>4.5199999999999996</v>
      </c>
      <c r="Z49" s="76">
        <v>9.83</v>
      </c>
      <c r="AA49" s="76">
        <v>0.7</v>
      </c>
      <c r="AB49" s="75">
        <v>2.99</v>
      </c>
      <c r="AC49" s="76">
        <v>1</v>
      </c>
      <c r="AD49" s="75">
        <v>0.28999999999999998</v>
      </c>
      <c r="AE49" s="76">
        <v>4.8499999999999996</v>
      </c>
    </row>
    <row r="50" spans="1:31" ht="14.4" x14ac:dyDescent="0.3">
      <c r="A50" s="73" t="s">
        <v>304</v>
      </c>
      <c r="B50" s="75">
        <v>5.41</v>
      </c>
      <c r="C50" s="75">
        <v>0.8</v>
      </c>
      <c r="D50" s="76">
        <v>0.9</v>
      </c>
      <c r="E50" s="75">
        <v>0.14000000000000001</v>
      </c>
      <c r="F50" s="76">
        <v>1.9</v>
      </c>
      <c r="G50" s="75">
        <v>1.67</v>
      </c>
      <c r="H50" s="76">
        <v>7.02</v>
      </c>
      <c r="I50" s="75">
        <v>1.04</v>
      </c>
      <c r="J50" s="76">
        <v>1.17</v>
      </c>
      <c r="K50" s="75">
        <v>0.18</v>
      </c>
      <c r="L50" s="76">
        <v>2.46</v>
      </c>
      <c r="M50" s="75">
        <v>2.17</v>
      </c>
      <c r="N50" s="75">
        <v>14.22</v>
      </c>
      <c r="O50" s="75">
        <v>2.11</v>
      </c>
      <c r="P50" s="76">
        <v>2.37</v>
      </c>
      <c r="Q50" s="75">
        <v>0.36</v>
      </c>
      <c r="R50" s="76">
        <v>4.99</v>
      </c>
      <c r="S50" s="75">
        <v>4.3899999999999997</v>
      </c>
      <c r="T50" s="76">
        <v>5.74</v>
      </c>
      <c r="U50" s="75">
        <v>0.85</v>
      </c>
      <c r="V50" s="76">
        <v>0.96</v>
      </c>
      <c r="W50" s="75">
        <v>0.14000000000000001</v>
      </c>
      <c r="X50" s="76">
        <v>2.0099999999999998</v>
      </c>
      <c r="Y50" s="75">
        <v>1.77</v>
      </c>
      <c r="Z50" s="75">
        <v>12.15</v>
      </c>
      <c r="AA50" s="75">
        <v>1.81</v>
      </c>
      <c r="AB50" s="76">
        <v>2.0299999999999998</v>
      </c>
      <c r="AC50" s="75">
        <v>0.3</v>
      </c>
      <c r="AD50" s="76">
        <v>4.26</v>
      </c>
      <c r="AE50" s="75">
        <v>3.75</v>
      </c>
    </row>
    <row r="51" spans="1:31" ht="14.4" x14ac:dyDescent="0.3">
      <c r="A51" s="74" t="s">
        <v>305</v>
      </c>
      <c r="B51" s="76">
        <v>354.48</v>
      </c>
      <c r="C51" s="76">
        <v>57.15</v>
      </c>
      <c r="D51" s="75">
        <v>62.98</v>
      </c>
      <c r="E51" s="76">
        <v>104.87</v>
      </c>
      <c r="F51" s="75">
        <v>79.040000000000006</v>
      </c>
      <c r="G51" s="76">
        <v>50.44</v>
      </c>
      <c r="H51" s="75">
        <v>354.09</v>
      </c>
      <c r="I51" s="76">
        <v>56.74</v>
      </c>
      <c r="J51" s="75">
        <v>63.79</v>
      </c>
      <c r="K51" s="76">
        <v>105.81</v>
      </c>
      <c r="L51" s="75">
        <v>76.92</v>
      </c>
      <c r="M51" s="76">
        <v>50.83</v>
      </c>
      <c r="N51" s="76">
        <v>416.07</v>
      </c>
      <c r="O51" s="76">
        <v>68.010000000000005</v>
      </c>
      <c r="P51" s="75">
        <v>73.81</v>
      </c>
      <c r="Q51" s="76">
        <v>122.49</v>
      </c>
      <c r="R51" s="75">
        <v>91.8</v>
      </c>
      <c r="S51" s="76">
        <v>59.95</v>
      </c>
      <c r="T51" s="75">
        <v>483.69</v>
      </c>
      <c r="U51" s="76">
        <v>84.41</v>
      </c>
      <c r="V51" s="75">
        <v>83.99</v>
      </c>
      <c r="W51" s="76">
        <v>140.57</v>
      </c>
      <c r="X51" s="75">
        <v>105.77</v>
      </c>
      <c r="Y51" s="76">
        <v>68.95</v>
      </c>
      <c r="Z51" s="76">
        <v>474.94</v>
      </c>
      <c r="AA51" s="76">
        <v>89.66</v>
      </c>
      <c r="AB51" s="75">
        <v>79.52</v>
      </c>
      <c r="AC51" s="76">
        <v>132.65</v>
      </c>
      <c r="AD51" s="75">
        <v>103.9</v>
      </c>
      <c r="AE51" s="76">
        <v>69.2</v>
      </c>
    </row>
    <row r="52" spans="1:31" ht="14.4" x14ac:dyDescent="0.3">
      <c r="A52" s="73" t="s">
        <v>306</v>
      </c>
      <c r="B52" s="75">
        <v>1398.44</v>
      </c>
      <c r="C52" s="75">
        <v>240.07</v>
      </c>
      <c r="D52" s="76">
        <v>287.08999999999997</v>
      </c>
      <c r="E52" s="75">
        <v>332.71</v>
      </c>
      <c r="F52" s="76">
        <v>212.28</v>
      </c>
      <c r="G52" s="75">
        <v>326.27999999999997</v>
      </c>
      <c r="H52" s="76">
        <v>1390.63</v>
      </c>
      <c r="I52" s="75">
        <v>246.63</v>
      </c>
      <c r="J52" s="76">
        <v>302.29000000000002</v>
      </c>
      <c r="K52" s="75">
        <v>346.69</v>
      </c>
      <c r="L52" s="76">
        <v>222.34</v>
      </c>
      <c r="M52" s="75">
        <v>272.67</v>
      </c>
      <c r="N52" s="75">
        <v>1765.03</v>
      </c>
      <c r="O52" s="75">
        <v>313.19</v>
      </c>
      <c r="P52" s="76">
        <v>374.43</v>
      </c>
      <c r="Q52" s="75">
        <v>448.84</v>
      </c>
      <c r="R52" s="76">
        <v>289.74</v>
      </c>
      <c r="S52" s="75">
        <v>338.83</v>
      </c>
      <c r="T52" s="76">
        <v>1865.58</v>
      </c>
      <c r="U52" s="75">
        <v>335.47</v>
      </c>
      <c r="V52" s="76">
        <v>387.01</v>
      </c>
      <c r="W52" s="75">
        <v>485.18</v>
      </c>
      <c r="X52" s="76">
        <v>308.95999999999998</v>
      </c>
      <c r="Y52" s="75">
        <v>348.97</v>
      </c>
      <c r="Z52" s="75">
        <v>1853.05</v>
      </c>
      <c r="AA52" s="75">
        <v>337.79</v>
      </c>
      <c r="AB52" s="76">
        <v>379.5</v>
      </c>
      <c r="AC52" s="75">
        <v>483.08</v>
      </c>
      <c r="AD52" s="76">
        <v>303.83</v>
      </c>
      <c r="AE52" s="75">
        <v>348.85</v>
      </c>
    </row>
    <row r="53" spans="1:31" ht="14.4" x14ac:dyDescent="0.3">
      <c r="A53" s="74" t="s">
        <v>307</v>
      </c>
      <c r="B53" s="76">
        <v>740.64</v>
      </c>
      <c r="C53" s="76">
        <v>94.07</v>
      </c>
      <c r="D53" s="75">
        <v>160.65</v>
      </c>
      <c r="E53" s="76">
        <v>75.650000000000006</v>
      </c>
      <c r="F53" s="75">
        <v>152.66</v>
      </c>
      <c r="G53" s="76">
        <v>257.61</v>
      </c>
      <c r="H53" s="75">
        <v>809.33</v>
      </c>
      <c r="I53" s="76">
        <v>102.79</v>
      </c>
      <c r="J53" s="75">
        <v>175.55</v>
      </c>
      <c r="K53" s="76">
        <v>82.67</v>
      </c>
      <c r="L53" s="75">
        <v>166.82</v>
      </c>
      <c r="M53" s="76">
        <v>281.5</v>
      </c>
      <c r="N53" s="76">
        <v>753.2</v>
      </c>
      <c r="O53" s="76">
        <v>95.66</v>
      </c>
      <c r="P53" s="75">
        <v>163.37</v>
      </c>
      <c r="Q53" s="76">
        <v>76.94</v>
      </c>
      <c r="R53" s="75">
        <v>155.25</v>
      </c>
      <c r="S53" s="76">
        <v>261.98</v>
      </c>
      <c r="T53" s="75">
        <v>837.54</v>
      </c>
      <c r="U53" s="76">
        <v>106.37</v>
      </c>
      <c r="V53" s="75">
        <v>181.66</v>
      </c>
      <c r="W53" s="76">
        <v>85.55</v>
      </c>
      <c r="X53" s="75">
        <v>172.63</v>
      </c>
      <c r="Y53" s="76">
        <v>291.31</v>
      </c>
      <c r="Z53" s="76">
        <v>865.9</v>
      </c>
      <c r="AA53" s="76">
        <v>109.98</v>
      </c>
      <c r="AB53" s="75">
        <v>187.82</v>
      </c>
      <c r="AC53" s="76">
        <v>88.45</v>
      </c>
      <c r="AD53" s="75">
        <v>178.48</v>
      </c>
      <c r="AE53" s="76">
        <v>301.18</v>
      </c>
    </row>
    <row r="54" spans="1:31" ht="14.4" x14ac:dyDescent="0.3">
      <c r="A54" s="73" t="s">
        <v>308</v>
      </c>
      <c r="B54" s="75">
        <v>268.02999999999997</v>
      </c>
      <c r="C54" s="75">
        <v>31.93</v>
      </c>
      <c r="D54" s="76">
        <v>69.75</v>
      </c>
      <c r="E54" s="75">
        <v>15.69</v>
      </c>
      <c r="F54" s="76">
        <v>68.650000000000006</v>
      </c>
      <c r="G54" s="75">
        <v>82.01</v>
      </c>
      <c r="H54" s="76">
        <v>294.95</v>
      </c>
      <c r="I54" s="75">
        <v>35.14</v>
      </c>
      <c r="J54" s="76">
        <v>76.760000000000005</v>
      </c>
      <c r="K54" s="75">
        <v>17.27</v>
      </c>
      <c r="L54" s="76">
        <v>75.55</v>
      </c>
      <c r="M54" s="75">
        <v>90.24</v>
      </c>
      <c r="N54" s="75">
        <v>512.25</v>
      </c>
      <c r="O54" s="75">
        <v>61.02</v>
      </c>
      <c r="P54" s="76">
        <v>133.30000000000001</v>
      </c>
      <c r="Q54" s="75">
        <v>29.99</v>
      </c>
      <c r="R54" s="76">
        <v>131.21</v>
      </c>
      <c r="S54" s="75">
        <v>156.72999999999999</v>
      </c>
      <c r="T54" s="76">
        <v>551.02</v>
      </c>
      <c r="U54" s="75">
        <v>65.64</v>
      </c>
      <c r="V54" s="76">
        <v>143.38999999999999</v>
      </c>
      <c r="W54" s="75">
        <v>32.26</v>
      </c>
      <c r="X54" s="76">
        <v>141.13999999999999</v>
      </c>
      <c r="Y54" s="75">
        <v>168.59</v>
      </c>
      <c r="Z54" s="75">
        <v>506.27</v>
      </c>
      <c r="AA54" s="75">
        <v>60.31</v>
      </c>
      <c r="AB54" s="76">
        <v>131.75</v>
      </c>
      <c r="AC54" s="75">
        <v>29.64</v>
      </c>
      <c r="AD54" s="76">
        <v>129.68</v>
      </c>
      <c r="AE54" s="75">
        <v>154.9</v>
      </c>
    </row>
    <row r="55" spans="1:31" ht="14.4" x14ac:dyDescent="0.3">
      <c r="A55" s="74" t="s">
        <v>309</v>
      </c>
      <c r="B55" s="76">
        <v>1008.67</v>
      </c>
      <c r="C55" s="76">
        <v>126</v>
      </c>
      <c r="D55" s="75">
        <v>230.4</v>
      </c>
      <c r="E55" s="76">
        <v>91.34</v>
      </c>
      <c r="F55" s="75">
        <v>221.31</v>
      </c>
      <c r="G55" s="76">
        <v>339.62</v>
      </c>
      <c r="H55" s="75">
        <v>1104.28</v>
      </c>
      <c r="I55" s="76">
        <v>137.93</v>
      </c>
      <c r="J55" s="75">
        <v>252.3</v>
      </c>
      <c r="K55" s="76">
        <v>99.94</v>
      </c>
      <c r="L55" s="75">
        <v>242.36</v>
      </c>
      <c r="M55" s="76">
        <v>371.75</v>
      </c>
      <c r="N55" s="76">
        <v>1265.44</v>
      </c>
      <c r="O55" s="76">
        <v>156.68</v>
      </c>
      <c r="P55" s="75">
        <v>296.67</v>
      </c>
      <c r="Q55" s="76">
        <v>106.92</v>
      </c>
      <c r="R55" s="75">
        <v>286.45</v>
      </c>
      <c r="S55" s="76">
        <v>418.71</v>
      </c>
      <c r="T55" s="75">
        <v>1388.56</v>
      </c>
      <c r="U55" s="76">
        <v>172.01</v>
      </c>
      <c r="V55" s="75">
        <v>325.06</v>
      </c>
      <c r="W55" s="76">
        <v>117.81</v>
      </c>
      <c r="X55" s="75">
        <v>313.77</v>
      </c>
      <c r="Y55" s="76">
        <v>459.91</v>
      </c>
      <c r="Z55" s="76">
        <v>1372.17</v>
      </c>
      <c r="AA55" s="76">
        <v>170.29</v>
      </c>
      <c r="AB55" s="75">
        <v>319.57</v>
      </c>
      <c r="AC55" s="76">
        <v>118.09</v>
      </c>
      <c r="AD55" s="75">
        <v>308.14999999999998</v>
      </c>
      <c r="AE55" s="76">
        <v>456.08</v>
      </c>
    </row>
    <row r="56" spans="1:31" ht="14.4" x14ac:dyDescent="0.3">
      <c r="A56" s="73" t="s">
        <v>310</v>
      </c>
      <c r="B56" s="75">
        <v>1460.34</v>
      </c>
      <c r="C56" s="75">
        <v>355.42</v>
      </c>
      <c r="D56" s="76">
        <v>264.83999999999997</v>
      </c>
      <c r="E56" s="75">
        <v>468.77</v>
      </c>
      <c r="F56" s="76">
        <v>167.49</v>
      </c>
      <c r="G56" s="75">
        <v>203.81</v>
      </c>
      <c r="H56" s="76">
        <v>1493.86</v>
      </c>
      <c r="I56" s="75">
        <v>367.06</v>
      </c>
      <c r="J56" s="76">
        <v>272.39999999999998</v>
      </c>
      <c r="K56" s="75">
        <v>480.77</v>
      </c>
      <c r="L56" s="76">
        <v>164.38</v>
      </c>
      <c r="M56" s="75">
        <v>209.24</v>
      </c>
      <c r="N56" s="75">
        <v>1813.66</v>
      </c>
      <c r="O56" s="75">
        <v>440.73</v>
      </c>
      <c r="P56" s="76">
        <v>330.02</v>
      </c>
      <c r="Q56" s="75">
        <v>596.34</v>
      </c>
      <c r="R56" s="76">
        <v>201.86</v>
      </c>
      <c r="S56" s="75">
        <v>244.72</v>
      </c>
      <c r="T56" s="76">
        <v>1798.29</v>
      </c>
      <c r="U56" s="75">
        <v>427.04</v>
      </c>
      <c r="V56" s="76">
        <v>328.98</v>
      </c>
      <c r="W56" s="75">
        <v>598.02</v>
      </c>
      <c r="X56" s="76">
        <v>209.58</v>
      </c>
      <c r="Y56" s="75">
        <v>234.67</v>
      </c>
      <c r="Z56" s="75">
        <v>1839.04</v>
      </c>
      <c r="AA56" s="75">
        <v>434.15</v>
      </c>
      <c r="AB56" s="76">
        <v>336.14</v>
      </c>
      <c r="AC56" s="75">
        <v>617.41999999999996</v>
      </c>
      <c r="AD56" s="76">
        <v>211.77</v>
      </c>
      <c r="AE56" s="75">
        <v>239.55</v>
      </c>
    </row>
    <row r="57" spans="1:31" ht="14.4" x14ac:dyDescent="0.3">
      <c r="A57" s="74" t="s">
        <v>311</v>
      </c>
      <c r="B57" s="76">
        <v>35.200000000000003</v>
      </c>
      <c r="C57" s="76">
        <v>8.48</v>
      </c>
      <c r="D57" s="75">
        <v>6.42</v>
      </c>
      <c r="E57" s="76">
        <v>11.27</v>
      </c>
      <c r="F57" s="75">
        <v>4.01</v>
      </c>
      <c r="G57" s="76">
        <v>5.03</v>
      </c>
      <c r="H57" s="75">
        <v>36.590000000000003</v>
      </c>
      <c r="I57" s="76">
        <v>8.83</v>
      </c>
      <c r="J57" s="75">
        <v>6.67</v>
      </c>
      <c r="K57" s="76">
        <v>11.72</v>
      </c>
      <c r="L57" s="75">
        <v>4.1500000000000004</v>
      </c>
      <c r="M57" s="76">
        <v>5.22</v>
      </c>
      <c r="N57" s="76">
        <v>47.26</v>
      </c>
      <c r="O57" s="76">
        <v>11.52</v>
      </c>
      <c r="P57" s="75">
        <v>8.66</v>
      </c>
      <c r="Q57" s="76">
        <v>15.05</v>
      </c>
      <c r="R57" s="75">
        <v>5.37</v>
      </c>
      <c r="S57" s="76">
        <v>6.66</v>
      </c>
      <c r="T57" s="75">
        <v>46.27</v>
      </c>
      <c r="U57" s="76">
        <v>11.26</v>
      </c>
      <c r="V57" s="75">
        <v>8.4600000000000009</v>
      </c>
      <c r="W57" s="76">
        <v>14.76</v>
      </c>
      <c r="X57" s="75">
        <v>5.26</v>
      </c>
      <c r="Y57" s="76">
        <v>6.53</v>
      </c>
      <c r="Z57" s="76">
        <v>42.42</v>
      </c>
      <c r="AA57" s="76">
        <v>10.01</v>
      </c>
      <c r="AB57" s="75">
        <v>7.69</v>
      </c>
      <c r="AC57" s="76">
        <v>14.38</v>
      </c>
      <c r="AD57" s="75">
        <v>4.91</v>
      </c>
      <c r="AE57" s="76">
        <v>5.42</v>
      </c>
    </row>
    <row r="58" spans="1:31" ht="14.4" x14ac:dyDescent="0.3">
      <c r="A58" s="73" t="s">
        <v>312</v>
      </c>
      <c r="B58" s="75">
        <v>0.19</v>
      </c>
      <c r="C58" s="75">
        <v>0</v>
      </c>
      <c r="D58" s="76">
        <v>0</v>
      </c>
      <c r="E58" s="75">
        <v>0</v>
      </c>
      <c r="F58" s="76">
        <v>0</v>
      </c>
      <c r="G58" s="75">
        <v>0.19</v>
      </c>
      <c r="H58" s="76">
        <v>0.19</v>
      </c>
      <c r="I58" s="75">
        <v>0</v>
      </c>
      <c r="J58" s="76">
        <v>0</v>
      </c>
      <c r="K58" s="75">
        <v>0</v>
      </c>
      <c r="L58" s="76">
        <v>0</v>
      </c>
      <c r="M58" s="75">
        <v>0.19</v>
      </c>
      <c r="N58" s="75">
        <v>0.19</v>
      </c>
      <c r="O58" s="75">
        <v>0</v>
      </c>
      <c r="P58" s="76">
        <v>0</v>
      </c>
      <c r="Q58" s="75">
        <v>0</v>
      </c>
      <c r="R58" s="76">
        <v>0</v>
      </c>
      <c r="S58" s="75">
        <v>0.19</v>
      </c>
      <c r="T58" s="76">
        <v>0.23</v>
      </c>
      <c r="U58" s="75">
        <v>0</v>
      </c>
      <c r="V58" s="76">
        <v>0</v>
      </c>
      <c r="W58" s="75">
        <v>0</v>
      </c>
      <c r="X58" s="76">
        <v>0</v>
      </c>
      <c r="Y58" s="75">
        <v>0.23</v>
      </c>
      <c r="Z58" s="75">
        <v>0.23</v>
      </c>
      <c r="AA58" s="75">
        <v>0</v>
      </c>
      <c r="AB58" s="76">
        <v>0</v>
      </c>
      <c r="AC58" s="75">
        <v>0</v>
      </c>
      <c r="AD58" s="76">
        <v>0</v>
      </c>
      <c r="AE58" s="75">
        <v>0.23</v>
      </c>
    </row>
    <row r="59" spans="1:31" ht="14.4" x14ac:dyDescent="0.3">
      <c r="A59" s="74" t="s">
        <v>313</v>
      </c>
      <c r="B59" s="76">
        <v>0.01</v>
      </c>
      <c r="C59" s="76">
        <v>0</v>
      </c>
      <c r="D59" s="75">
        <v>0</v>
      </c>
      <c r="E59" s="76">
        <v>0</v>
      </c>
      <c r="F59" s="75">
        <v>0</v>
      </c>
      <c r="G59" s="76">
        <v>0.01</v>
      </c>
      <c r="H59" s="75">
        <v>0.01</v>
      </c>
      <c r="I59" s="76">
        <v>0</v>
      </c>
      <c r="J59" s="75">
        <v>0</v>
      </c>
      <c r="K59" s="76">
        <v>0</v>
      </c>
      <c r="L59" s="75">
        <v>0</v>
      </c>
      <c r="M59" s="76">
        <v>0.01</v>
      </c>
      <c r="N59" s="76">
        <v>0.02</v>
      </c>
      <c r="O59" s="76">
        <v>0</v>
      </c>
      <c r="P59" s="75">
        <v>0</v>
      </c>
      <c r="Q59" s="76">
        <v>0</v>
      </c>
      <c r="R59" s="75">
        <v>0</v>
      </c>
      <c r="S59" s="76">
        <v>0.02</v>
      </c>
      <c r="T59" s="75">
        <v>0.02</v>
      </c>
      <c r="U59" s="76">
        <v>0</v>
      </c>
      <c r="V59" s="75">
        <v>0</v>
      </c>
      <c r="W59" s="76">
        <v>0</v>
      </c>
      <c r="X59" s="75">
        <v>0</v>
      </c>
      <c r="Y59" s="76">
        <v>0.02</v>
      </c>
      <c r="Z59" s="76">
        <v>0.02</v>
      </c>
      <c r="AA59" s="76">
        <v>0</v>
      </c>
      <c r="AB59" s="75">
        <v>0</v>
      </c>
      <c r="AC59" s="76">
        <v>0</v>
      </c>
      <c r="AD59" s="75">
        <v>0</v>
      </c>
      <c r="AE59" s="76">
        <v>0.02</v>
      </c>
    </row>
    <row r="60" spans="1:31" ht="14.4" x14ac:dyDescent="0.3">
      <c r="A60" s="73" t="s">
        <v>314</v>
      </c>
      <c r="B60" s="75">
        <v>100.65</v>
      </c>
      <c r="C60" s="75">
        <v>4.4000000000000004</v>
      </c>
      <c r="D60" s="76">
        <v>26.27</v>
      </c>
      <c r="E60" s="75">
        <v>8.6300000000000008</v>
      </c>
      <c r="F60" s="76">
        <v>2.81</v>
      </c>
      <c r="G60" s="75">
        <v>58.55</v>
      </c>
      <c r="H60" s="76">
        <v>107.19</v>
      </c>
      <c r="I60" s="75">
        <v>5.37</v>
      </c>
      <c r="J60" s="76">
        <v>27.92</v>
      </c>
      <c r="K60" s="75">
        <v>9.5299999999999994</v>
      </c>
      <c r="L60" s="76">
        <v>3.06</v>
      </c>
      <c r="M60" s="75">
        <v>61.32</v>
      </c>
      <c r="N60" s="75">
        <v>120.26</v>
      </c>
      <c r="O60" s="75">
        <v>6.85</v>
      </c>
      <c r="P60" s="76">
        <v>32.03</v>
      </c>
      <c r="Q60" s="75">
        <v>11.4</v>
      </c>
      <c r="R60" s="76">
        <v>3.5</v>
      </c>
      <c r="S60" s="75">
        <v>66.48</v>
      </c>
      <c r="T60" s="76">
        <v>137.87</v>
      </c>
      <c r="U60" s="75">
        <v>7.4</v>
      </c>
      <c r="V60" s="76">
        <v>36.659999999999997</v>
      </c>
      <c r="W60" s="75">
        <v>15.3</v>
      </c>
      <c r="X60" s="76">
        <v>4.21</v>
      </c>
      <c r="Y60" s="75">
        <v>74.290000000000006</v>
      </c>
      <c r="Z60" s="75">
        <v>138.91999999999999</v>
      </c>
      <c r="AA60" s="75">
        <v>8.5299999999999994</v>
      </c>
      <c r="AB60" s="76">
        <v>36.67</v>
      </c>
      <c r="AC60" s="75">
        <v>16.72</v>
      </c>
      <c r="AD60" s="76">
        <v>4.12</v>
      </c>
      <c r="AE60" s="75">
        <v>72.88</v>
      </c>
    </row>
    <row r="61" spans="1:31" ht="14.4" x14ac:dyDescent="0.3">
      <c r="A61" s="74" t="s">
        <v>315</v>
      </c>
      <c r="B61" s="76">
        <v>21.82</v>
      </c>
      <c r="C61" s="76">
        <v>0.88</v>
      </c>
      <c r="D61" s="75">
        <v>5.61</v>
      </c>
      <c r="E61" s="76">
        <v>1.72</v>
      </c>
      <c r="F61" s="75">
        <v>1.93</v>
      </c>
      <c r="G61" s="76">
        <v>11.69</v>
      </c>
      <c r="H61" s="75">
        <v>24.08</v>
      </c>
      <c r="I61" s="76">
        <v>1.33</v>
      </c>
      <c r="J61" s="75">
        <v>6.67</v>
      </c>
      <c r="K61" s="76">
        <v>2.29</v>
      </c>
      <c r="L61" s="75">
        <v>1.96</v>
      </c>
      <c r="M61" s="76">
        <v>11.82</v>
      </c>
      <c r="N61" s="76">
        <v>25.3</v>
      </c>
      <c r="O61" s="76">
        <v>1.58</v>
      </c>
      <c r="P61" s="75">
        <v>7.05</v>
      </c>
      <c r="Q61" s="76">
        <v>2.39</v>
      </c>
      <c r="R61" s="75">
        <v>2.0099999999999998</v>
      </c>
      <c r="S61" s="76">
        <v>12.27</v>
      </c>
      <c r="T61" s="75">
        <v>32.08</v>
      </c>
      <c r="U61" s="76">
        <v>1.9</v>
      </c>
      <c r="V61" s="75">
        <v>9.5</v>
      </c>
      <c r="W61" s="76">
        <v>3.23</v>
      </c>
      <c r="X61" s="75">
        <v>2.25</v>
      </c>
      <c r="Y61" s="76">
        <v>15.21</v>
      </c>
      <c r="Z61" s="76">
        <v>31.76</v>
      </c>
      <c r="AA61" s="76">
        <v>2.15</v>
      </c>
      <c r="AB61" s="75">
        <v>9.3699999999999992</v>
      </c>
      <c r="AC61" s="76">
        <v>3.43</v>
      </c>
      <c r="AD61" s="75">
        <v>2.17</v>
      </c>
      <c r="AE61" s="76">
        <v>14.64</v>
      </c>
    </row>
    <row r="62" spans="1:31" ht="14.4" x14ac:dyDescent="0.3">
      <c r="A62" s="73" t="s">
        <v>316</v>
      </c>
      <c r="B62" s="75">
        <v>1561.18</v>
      </c>
      <c r="C62" s="75">
        <v>359.82</v>
      </c>
      <c r="D62" s="76">
        <v>291.11</v>
      </c>
      <c r="E62" s="75">
        <v>477.41</v>
      </c>
      <c r="F62" s="76">
        <v>170.3</v>
      </c>
      <c r="G62" s="75">
        <v>262.54000000000002</v>
      </c>
      <c r="H62" s="76">
        <v>1601.24</v>
      </c>
      <c r="I62" s="75">
        <v>372.43</v>
      </c>
      <c r="J62" s="76">
        <v>300.32</v>
      </c>
      <c r="K62" s="75">
        <v>490.31</v>
      </c>
      <c r="L62" s="76">
        <v>167.43</v>
      </c>
      <c r="M62" s="75">
        <v>270.75</v>
      </c>
      <c r="N62" s="75">
        <v>1934.12</v>
      </c>
      <c r="O62" s="75">
        <v>447.58</v>
      </c>
      <c r="P62" s="76">
        <v>362.04</v>
      </c>
      <c r="Q62" s="75">
        <v>607.74</v>
      </c>
      <c r="R62" s="76">
        <v>205.36</v>
      </c>
      <c r="S62" s="75">
        <v>311.39</v>
      </c>
      <c r="T62" s="76">
        <v>1936.39</v>
      </c>
      <c r="U62" s="75">
        <v>434.43</v>
      </c>
      <c r="V62" s="76">
        <v>365.65</v>
      </c>
      <c r="W62" s="75">
        <v>613.32000000000005</v>
      </c>
      <c r="X62" s="76">
        <v>213.79</v>
      </c>
      <c r="Y62" s="75">
        <v>309.19</v>
      </c>
      <c r="Z62" s="75">
        <v>1978.2</v>
      </c>
      <c r="AA62" s="75">
        <v>442.69</v>
      </c>
      <c r="AB62" s="76">
        <v>372.81</v>
      </c>
      <c r="AC62" s="75">
        <v>634.14</v>
      </c>
      <c r="AD62" s="76">
        <v>215.9</v>
      </c>
      <c r="AE62" s="75">
        <v>312.66000000000003</v>
      </c>
    </row>
    <row r="63" spans="1:31" ht="14.4" x14ac:dyDescent="0.3">
      <c r="A63" s="74" t="s">
        <v>317</v>
      </c>
      <c r="B63" s="76">
        <v>57.04</v>
      </c>
      <c r="C63" s="76">
        <v>9.35</v>
      </c>
      <c r="D63" s="75">
        <v>12.03</v>
      </c>
      <c r="E63" s="76">
        <v>12.99</v>
      </c>
      <c r="F63" s="75">
        <v>5.93</v>
      </c>
      <c r="G63" s="76">
        <v>16.73</v>
      </c>
      <c r="H63" s="75">
        <v>60.69</v>
      </c>
      <c r="I63" s="76">
        <v>10.17</v>
      </c>
      <c r="J63" s="75">
        <v>13.34</v>
      </c>
      <c r="K63" s="76">
        <v>14.01</v>
      </c>
      <c r="L63" s="75">
        <v>6.12</v>
      </c>
      <c r="M63" s="76">
        <v>17.05</v>
      </c>
      <c r="N63" s="76">
        <v>72.58</v>
      </c>
      <c r="O63" s="76">
        <v>13.1</v>
      </c>
      <c r="P63" s="75">
        <v>15.71</v>
      </c>
      <c r="Q63" s="76">
        <v>17.440000000000001</v>
      </c>
      <c r="R63" s="75">
        <v>7.38</v>
      </c>
      <c r="S63" s="76">
        <v>18.940000000000001</v>
      </c>
      <c r="T63" s="75">
        <v>78.36</v>
      </c>
      <c r="U63" s="76">
        <v>13.15</v>
      </c>
      <c r="V63" s="75">
        <v>17.96</v>
      </c>
      <c r="W63" s="76">
        <v>17.989999999999998</v>
      </c>
      <c r="X63" s="75">
        <v>7.5</v>
      </c>
      <c r="Y63" s="76">
        <v>21.76</v>
      </c>
      <c r="Z63" s="76">
        <v>74.19</v>
      </c>
      <c r="AA63" s="76">
        <v>12.16</v>
      </c>
      <c r="AB63" s="75">
        <v>17.059999999999999</v>
      </c>
      <c r="AC63" s="76">
        <v>17.809999999999999</v>
      </c>
      <c r="AD63" s="75">
        <v>7.08</v>
      </c>
      <c r="AE63" s="76">
        <v>20.079999999999998</v>
      </c>
    </row>
    <row r="64" spans="1:31" ht="14.4" x14ac:dyDescent="0.3">
      <c r="A64" s="73" t="s">
        <v>318</v>
      </c>
      <c r="B64" s="75">
        <v>155.9</v>
      </c>
      <c r="C64" s="75">
        <v>12.47</v>
      </c>
      <c r="D64" s="76">
        <v>23.38</v>
      </c>
      <c r="E64" s="75">
        <v>8.5299999999999994</v>
      </c>
      <c r="F64" s="76">
        <v>6.69</v>
      </c>
      <c r="G64" s="75">
        <v>104.83</v>
      </c>
      <c r="H64" s="76">
        <v>140.06</v>
      </c>
      <c r="I64" s="75">
        <v>11.2</v>
      </c>
      <c r="J64" s="76">
        <v>21.01</v>
      </c>
      <c r="K64" s="75">
        <v>7.67</v>
      </c>
      <c r="L64" s="76">
        <v>6.01</v>
      </c>
      <c r="M64" s="75">
        <v>94.18</v>
      </c>
      <c r="N64" s="75">
        <v>158.29</v>
      </c>
      <c r="O64" s="75">
        <v>12.66</v>
      </c>
      <c r="P64" s="76">
        <v>23.74</v>
      </c>
      <c r="Q64" s="75">
        <v>8.66</v>
      </c>
      <c r="R64" s="76">
        <v>6.79</v>
      </c>
      <c r="S64" s="75">
        <v>106.44</v>
      </c>
      <c r="T64" s="76">
        <v>170.03</v>
      </c>
      <c r="U64" s="75">
        <v>13.6</v>
      </c>
      <c r="V64" s="76">
        <v>25.5</v>
      </c>
      <c r="W64" s="75">
        <v>9.31</v>
      </c>
      <c r="X64" s="76">
        <v>7.29</v>
      </c>
      <c r="Y64" s="75">
        <v>114.33</v>
      </c>
      <c r="Z64" s="75">
        <v>166.05</v>
      </c>
      <c r="AA64" s="75">
        <v>13.28</v>
      </c>
      <c r="AB64" s="76">
        <v>24.91</v>
      </c>
      <c r="AC64" s="75">
        <v>9.09</v>
      </c>
      <c r="AD64" s="76">
        <v>7.12</v>
      </c>
      <c r="AE64" s="75">
        <v>111.65</v>
      </c>
    </row>
    <row r="65" spans="1:31" ht="14.4" x14ac:dyDescent="0.3">
      <c r="A65" s="74" t="s">
        <v>319</v>
      </c>
      <c r="B65" s="76">
        <v>1717.08</v>
      </c>
      <c r="C65" s="76">
        <v>372.29</v>
      </c>
      <c r="D65" s="75">
        <v>314.49</v>
      </c>
      <c r="E65" s="76">
        <v>485.94</v>
      </c>
      <c r="F65" s="75">
        <v>176.99</v>
      </c>
      <c r="G65" s="76">
        <v>367.37</v>
      </c>
      <c r="H65" s="75">
        <v>1741.3</v>
      </c>
      <c r="I65" s="76">
        <v>383.63</v>
      </c>
      <c r="J65" s="75">
        <v>321.33</v>
      </c>
      <c r="K65" s="76">
        <v>497.97</v>
      </c>
      <c r="L65" s="75">
        <v>173.44</v>
      </c>
      <c r="M65" s="76">
        <v>364.93</v>
      </c>
      <c r="N65" s="76">
        <v>2092.4</v>
      </c>
      <c r="O65" s="76">
        <v>460.24</v>
      </c>
      <c r="P65" s="75">
        <v>385.79</v>
      </c>
      <c r="Q65" s="76">
        <v>616.4</v>
      </c>
      <c r="R65" s="75">
        <v>212.15</v>
      </c>
      <c r="S65" s="76">
        <v>417.82</v>
      </c>
      <c r="T65" s="75">
        <v>2106.42</v>
      </c>
      <c r="U65" s="76">
        <v>448.03</v>
      </c>
      <c r="V65" s="75">
        <v>391.15</v>
      </c>
      <c r="W65" s="76">
        <v>622.63</v>
      </c>
      <c r="X65" s="75">
        <v>221.09</v>
      </c>
      <c r="Y65" s="76">
        <v>423.53</v>
      </c>
      <c r="Z65" s="76">
        <v>2144.2399999999998</v>
      </c>
      <c r="AA65" s="76">
        <v>455.97</v>
      </c>
      <c r="AB65" s="75">
        <v>397.72</v>
      </c>
      <c r="AC65" s="76">
        <v>643.23</v>
      </c>
      <c r="AD65" s="75">
        <v>223.02</v>
      </c>
      <c r="AE65" s="76">
        <v>424.32</v>
      </c>
    </row>
    <row r="66" spans="1:31" ht="14.4" x14ac:dyDescent="0.3">
      <c r="A66" s="73" t="s">
        <v>320</v>
      </c>
      <c r="B66" s="75">
        <v>4124.1899999999996</v>
      </c>
      <c r="C66" s="75">
        <v>738.36</v>
      </c>
      <c r="D66" s="76">
        <v>831.98</v>
      </c>
      <c r="E66" s="75">
        <v>910</v>
      </c>
      <c r="F66" s="76">
        <v>610.58000000000004</v>
      </c>
      <c r="G66" s="75">
        <v>1033.28</v>
      </c>
      <c r="H66" s="76">
        <v>4236.2</v>
      </c>
      <c r="I66" s="75">
        <v>768.18</v>
      </c>
      <c r="J66" s="76">
        <v>875.92</v>
      </c>
      <c r="K66" s="75">
        <v>944.6</v>
      </c>
      <c r="L66" s="76">
        <v>638.14</v>
      </c>
      <c r="M66" s="75">
        <v>1009.35</v>
      </c>
      <c r="N66" s="75">
        <v>5122.87</v>
      </c>
      <c r="O66" s="75">
        <v>930.11</v>
      </c>
      <c r="P66" s="76">
        <v>1056.8900000000001</v>
      </c>
      <c r="Q66" s="75">
        <v>1172.17</v>
      </c>
      <c r="R66" s="76">
        <v>788.34</v>
      </c>
      <c r="S66" s="75">
        <v>1175.3599999999999</v>
      </c>
      <c r="T66" s="76">
        <v>5360.56</v>
      </c>
      <c r="U66" s="75">
        <v>955.51</v>
      </c>
      <c r="V66" s="76">
        <v>1103.22</v>
      </c>
      <c r="W66" s="75">
        <v>1225.6099999999999</v>
      </c>
      <c r="X66" s="76">
        <v>843.81</v>
      </c>
      <c r="Y66" s="75">
        <v>1232.4100000000001</v>
      </c>
      <c r="Z66" s="75">
        <v>5369.47</v>
      </c>
      <c r="AA66" s="75">
        <v>964.04</v>
      </c>
      <c r="AB66" s="76">
        <v>1096.79</v>
      </c>
      <c r="AC66" s="75">
        <v>1244.3900000000001</v>
      </c>
      <c r="AD66" s="76">
        <v>834.99</v>
      </c>
      <c r="AE66" s="75">
        <v>1229.25</v>
      </c>
    </row>
    <row r="67" spans="1:31" ht="14.4" x14ac:dyDescent="0.3">
      <c r="A67" s="74" t="s">
        <v>321</v>
      </c>
      <c r="B67" s="76">
        <v>6552.72</v>
      </c>
      <c r="C67" s="76">
        <v>1336.24</v>
      </c>
      <c r="D67" s="75">
        <v>1636.27</v>
      </c>
      <c r="E67" s="76">
        <v>1173.29</v>
      </c>
      <c r="F67" s="75">
        <v>926.97</v>
      </c>
      <c r="G67" s="76">
        <v>1479.95</v>
      </c>
      <c r="H67" s="75">
        <v>7214.86</v>
      </c>
      <c r="I67" s="76">
        <v>1396.25</v>
      </c>
      <c r="J67" s="75">
        <v>1780.25</v>
      </c>
      <c r="K67" s="76">
        <v>1329.1</v>
      </c>
      <c r="L67" s="75">
        <v>1120.17</v>
      </c>
      <c r="M67" s="76">
        <v>1589.08</v>
      </c>
      <c r="N67" s="76">
        <v>8466.7199999999993</v>
      </c>
      <c r="O67" s="76">
        <v>1667.65</v>
      </c>
      <c r="P67" s="75">
        <v>2010.06</v>
      </c>
      <c r="Q67" s="76">
        <v>1653.71</v>
      </c>
      <c r="R67" s="75">
        <v>1330.25</v>
      </c>
      <c r="S67" s="76">
        <v>1805.05</v>
      </c>
      <c r="T67" s="75">
        <v>8542.1299999999992</v>
      </c>
      <c r="U67" s="76">
        <v>1642.59</v>
      </c>
      <c r="V67" s="75">
        <v>2095.09</v>
      </c>
      <c r="W67" s="76">
        <v>1648.34</v>
      </c>
      <c r="X67" s="75">
        <v>1345.05</v>
      </c>
      <c r="Y67" s="76">
        <v>1811.05</v>
      </c>
      <c r="Z67" s="76">
        <v>7953.13</v>
      </c>
      <c r="AA67" s="76">
        <v>1556.64</v>
      </c>
      <c r="AB67" s="75">
        <v>1914.16</v>
      </c>
      <c r="AC67" s="76">
        <v>1560.05</v>
      </c>
      <c r="AD67" s="75">
        <v>1214.83</v>
      </c>
      <c r="AE67" s="76">
        <v>1707.44</v>
      </c>
    </row>
    <row r="68" spans="1:31" ht="14.4" x14ac:dyDescent="0.3">
      <c r="A68" s="73" t="s">
        <v>322</v>
      </c>
      <c r="B68" s="75">
        <v>636.14</v>
      </c>
      <c r="C68" s="75">
        <v>99.28</v>
      </c>
      <c r="D68" s="76">
        <v>149.71</v>
      </c>
      <c r="E68" s="75">
        <v>137.44999999999999</v>
      </c>
      <c r="F68" s="76">
        <v>85.72</v>
      </c>
      <c r="G68" s="75">
        <v>163.98</v>
      </c>
      <c r="H68" s="76">
        <v>684.19</v>
      </c>
      <c r="I68" s="75">
        <v>106.77</v>
      </c>
      <c r="J68" s="76">
        <v>161.02000000000001</v>
      </c>
      <c r="K68" s="75">
        <v>147.83000000000001</v>
      </c>
      <c r="L68" s="76">
        <v>92.19</v>
      </c>
      <c r="M68" s="75">
        <v>176.37</v>
      </c>
      <c r="N68" s="75">
        <v>743.2</v>
      </c>
      <c r="O68" s="75">
        <v>115.98</v>
      </c>
      <c r="P68" s="76">
        <v>174.91</v>
      </c>
      <c r="Q68" s="75">
        <v>160.58000000000001</v>
      </c>
      <c r="R68" s="76">
        <v>100.15</v>
      </c>
      <c r="S68" s="75">
        <v>191.58</v>
      </c>
      <c r="T68" s="76">
        <v>818.93</v>
      </c>
      <c r="U68" s="75">
        <v>127.8</v>
      </c>
      <c r="V68" s="76">
        <v>192.73</v>
      </c>
      <c r="W68" s="75">
        <v>176.95</v>
      </c>
      <c r="X68" s="76">
        <v>110.35</v>
      </c>
      <c r="Y68" s="75">
        <v>211.1</v>
      </c>
      <c r="Z68" s="75">
        <v>838.63</v>
      </c>
      <c r="AA68" s="75">
        <v>130.87</v>
      </c>
      <c r="AB68" s="76">
        <v>197.37</v>
      </c>
      <c r="AC68" s="75">
        <v>181.2</v>
      </c>
      <c r="AD68" s="76">
        <v>113</v>
      </c>
      <c r="AE68" s="75">
        <v>216.18</v>
      </c>
    </row>
    <row r="69" spans="1:31" ht="14.4" x14ac:dyDescent="0.3">
      <c r="A69" s="74" t="s">
        <v>323</v>
      </c>
      <c r="B69" s="76">
        <v>9.52</v>
      </c>
      <c r="C69" s="76">
        <v>1.93</v>
      </c>
      <c r="D69" s="75">
        <v>1.77</v>
      </c>
      <c r="E69" s="76">
        <v>0.8</v>
      </c>
      <c r="F69" s="75">
        <v>1.03</v>
      </c>
      <c r="G69" s="76">
        <v>3.99</v>
      </c>
      <c r="H69" s="75">
        <v>10.199999999999999</v>
      </c>
      <c r="I69" s="76">
        <v>2.0699999999999998</v>
      </c>
      <c r="J69" s="75">
        <v>1.9</v>
      </c>
      <c r="K69" s="76">
        <v>0.86</v>
      </c>
      <c r="L69" s="75">
        <v>1.1000000000000001</v>
      </c>
      <c r="M69" s="76">
        <v>4.2699999999999996</v>
      </c>
      <c r="N69" s="76">
        <v>13.87</v>
      </c>
      <c r="O69" s="76">
        <v>2.82</v>
      </c>
      <c r="P69" s="75">
        <v>2.58</v>
      </c>
      <c r="Q69" s="76">
        <v>1.17</v>
      </c>
      <c r="R69" s="75">
        <v>1.5</v>
      </c>
      <c r="S69" s="76">
        <v>5.81</v>
      </c>
      <c r="T69" s="75">
        <v>15.2</v>
      </c>
      <c r="U69" s="76">
        <v>3.09</v>
      </c>
      <c r="V69" s="75">
        <v>2.83</v>
      </c>
      <c r="W69" s="76">
        <v>1.28</v>
      </c>
      <c r="X69" s="75">
        <v>1.64</v>
      </c>
      <c r="Y69" s="76">
        <v>6.37</v>
      </c>
      <c r="Z69" s="76">
        <v>15.63</v>
      </c>
      <c r="AA69" s="76">
        <v>3.17</v>
      </c>
      <c r="AB69" s="75">
        <v>2.91</v>
      </c>
      <c r="AC69" s="76">
        <v>1.31</v>
      </c>
      <c r="AD69" s="75">
        <v>1.69</v>
      </c>
      <c r="AE69" s="76">
        <v>6.55</v>
      </c>
    </row>
    <row r="70" spans="1:31" ht="14.4" x14ac:dyDescent="0.3">
      <c r="A70" s="73" t="s">
        <v>324</v>
      </c>
      <c r="B70" s="75">
        <v>645.66</v>
      </c>
      <c r="C70" s="75">
        <v>101.21</v>
      </c>
      <c r="D70" s="76">
        <v>151.49</v>
      </c>
      <c r="E70" s="75">
        <v>138.25</v>
      </c>
      <c r="F70" s="76">
        <v>86.75</v>
      </c>
      <c r="G70" s="75">
        <v>167.97</v>
      </c>
      <c r="H70" s="76">
        <v>694.39</v>
      </c>
      <c r="I70" s="75">
        <v>108.84</v>
      </c>
      <c r="J70" s="76">
        <v>162.91999999999999</v>
      </c>
      <c r="K70" s="75">
        <v>148.69</v>
      </c>
      <c r="L70" s="76">
        <v>93.3</v>
      </c>
      <c r="M70" s="75">
        <v>180.64</v>
      </c>
      <c r="N70" s="75">
        <v>757.07</v>
      </c>
      <c r="O70" s="75">
        <v>118.8</v>
      </c>
      <c r="P70" s="76">
        <v>177.49</v>
      </c>
      <c r="Q70" s="75">
        <v>161.75</v>
      </c>
      <c r="R70" s="76">
        <v>101.64</v>
      </c>
      <c r="S70" s="75">
        <v>197.39</v>
      </c>
      <c r="T70" s="76">
        <v>834.14</v>
      </c>
      <c r="U70" s="75">
        <v>130.88999999999999</v>
      </c>
      <c r="V70" s="76">
        <v>195.56</v>
      </c>
      <c r="W70" s="75">
        <v>178.22</v>
      </c>
      <c r="X70" s="76">
        <v>111.99</v>
      </c>
      <c r="Y70" s="75">
        <v>217.47</v>
      </c>
      <c r="Z70" s="75">
        <v>854.26</v>
      </c>
      <c r="AA70" s="75">
        <v>134.05000000000001</v>
      </c>
      <c r="AB70" s="76">
        <v>200.28</v>
      </c>
      <c r="AC70" s="75">
        <v>182.52</v>
      </c>
      <c r="AD70" s="76">
        <v>114.69</v>
      </c>
      <c r="AE70" s="75">
        <v>222.72</v>
      </c>
    </row>
    <row r="71" spans="1:31" ht="14.4" x14ac:dyDescent="0.3">
      <c r="A71" s="74" t="s">
        <v>325</v>
      </c>
      <c r="B71" s="76">
        <v>7198.38</v>
      </c>
      <c r="C71" s="76">
        <v>1437.45</v>
      </c>
      <c r="D71" s="75">
        <v>1787.76</v>
      </c>
      <c r="E71" s="76">
        <v>1311.54</v>
      </c>
      <c r="F71" s="75">
        <v>1013.72</v>
      </c>
      <c r="G71" s="76">
        <v>1647.92</v>
      </c>
      <c r="H71" s="75">
        <v>7909.25</v>
      </c>
      <c r="I71" s="76">
        <v>1505.1</v>
      </c>
      <c r="J71" s="75">
        <v>1943.17</v>
      </c>
      <c r="K71" s="76">
        <v>1477.79</v>
      </c>
      <c r="L71" s="75">
        <v>1213.47</v>
      </c>
      <c r="M71" s="76">
        <v>1769.72</v>
      </c>
      <c r="N71" s="76">
        <v>9223.7900000000009</v>
      </c>
      <c r="O71" s="76">
        <v>1786.45</v>
      </c>
      <c r="P71" s="75">
        <v>2187.5500000000002</v>
      </c>
      <c r="Q71" s="76">
        <v>1815.46</v>
      </c>
      <c r="R71" s="75">
        <v>1431.9</v>
      </c>
      <c r="S71" s="76">
        <v>2002.44</v>
      </c>
      <c r="T71" s="75">
        <v>9376.27</v>
      </c>
      <c r="U71" s="76">
        <v>1773.48</v>
      </c>
      <c r="V71" s="75">
        <v>2290.65</v>
      </c>
      <c r="W71" s="76">
        <v>1826.57</v>
      </c>
      <c r="X71" s="75">
        <v>1457.04</v>
      </c>
      <c r="Y71" s="76">
        <v>2028.52</v>
      </c>
      <c r="Z71" s="76">
        <v>8807.39</v>
      </c>
      <c r="AA71" s="76">
        <v>1690.69</v>
      </c>
      <c r="AB71" s="75">
        <v>2114.44</v>
      </c>
      <c r="AC71" s="76">
        <v>1742.57</v>
      </c>
      <c r="AD71" s="75">
        <v>1329.53</v>
      </c>
      <c r="AE71" s="76">
        <v>1930.17</v>
      </c>
    </row>
    <row r="72" spans="1:31" ht="14.4" x14ac:dyDescent="0.3">
      <c r="A72" s="73" t="s">
        <v>326</v>
      </c>
      <c r="B72" s="75">
        <v>66.56</v>
      </c>
      <c r="C72" s="75">
        <v>11.29</v>
      </c>
      <c r="D72" s="76">
        <v>13.8</v>
      </c>
      <c r="E72" s="75">
        <v>13.79</v>
      </c>
      <c r="F72" s="76">
        <v>6.96</v>
      </c>
      <c r="G72" s="75">
        <v>20.72</v>
      </c>
      <c r="H72" s="76">
        <v>70.88</v>
      </c>
      <c r="I72" s="75">
        <v>12.24</v>
      </c>
      <c r="J72" s="76">
        <v>15.24</v>
      </c>
      <c r="K72" s="75">
        <v>14.86</v>
      </c>
      <c r="L72" s="76">
        <v>7.22</v>
      </c>
      <c r="M72" s="75">
        <v>21.32</v>
      </c>
      <c r="N72" s="75">
        <v>86.45</v>
      </c>
      <c r="O72" s="75">
        <v>15.92</v>
      </c>
      <c r="P72" s="76">
        <v>18.29</v>
      </c>
      <c r="Q72" s="75">
        <v>18.61</v>
      </c>
      <c r="R72" s="76">
        <v>8.8800000000000008</v>
      </c>
      <c r="S72" s="75">
        <v>24.75</v>
      </c>
      <c r="T72" s="76">
        <v>93.57</v>
      </c>
      <c r="U72" s="75">
        <v>16.239999999999998</v>
      </c>
      <c r="V72" s="76">
        <v>20.79</v>
      </c>
      <c r="W72" s="75">
        <v>19.260000000000002</v>
      </c>
      <c r="X72" s="76">
        <v>9.15</v>
      </c>
      <c r="Y72" s="75">
        <v>28.13</v>
      </c>
      <c r="Z72" s="75">
        <v>89.82</v>
      </c>
      <c r="AA72" s="75">
        <v>15.33</v>
      </c>
      <c r="AB72" s="76">
        <v>19.97</v>
      </c>
      <c r="AC72" s="75">
        <v>19.13</v>
      </c>
      <c r="AD72" s="76">
        <v>8.76</v>
      </c>
      <c r="AE72" s="75">
        <v>26.62</v>
      </c>
    </row>
    <row r="73" spans="1:31" ht="14.4" x14ac:dyDescent="0.3">
      <c r="A73" s="74" t="s">
        <v>327</v>
      </c>
      <c r="B73" s="76">
        <v>101.77</v>
      </c>
      <c r="C73" s="76">
        <v>22.3</v>
      </c>
      <c r="D73" s="75">
        <v>27.28</v>
      </c>
      <c r="E73" s="76">
        <v>8.84</v>
      </c>
      <c r="F73" s="75">
        <v>20.62</v>
      </c>
      <c r="G73" s="76">
        <v>22.73</v>
      </c>
      <c r="H73" s="75">
        <v>102.06</v>
      </c>
      <c r="I73" s="76">
        <v>22.33</v>
      </c>
      <c r="J73" s="75">
        <v>27.26</v>
      </c>
      <c r="K73" s="76">
        <v>9.25</v>
      </c>
      <c r="L73" s="75">
        <v>20.53</v>
      </c>
      <c r="M73" s="76">
        <v>22.69</v>
      </c>
      <c r="N73" s="76">
        <v>114</v>
      </c>
      <c r="O73" s="76">
        <v>24.8</v>
      </c>
      <c r="P73" s="75">
        <v>30.47</v>
      </c>
      <c r="Q73" s="76">
        <v>10.33</v>
      </c>
      <c r="R73" s="75">
        <v>22.95</v>
      </c>
      <c r="S73" s="76">
        <v>25.45</v>
      </c>
      <c r="T73" s="75">
        <v>121.06</v>
      </c>
      <c r="U73" s="76">
        <v>26.44</v>
      </c>
      <c r="V73" s="75">
        <v>32.49</v>
      </c>
      <c r="W73" s="76">
        <v>10.55</v>
      </c>
      <c r="X73" s="75">
        <v>24.44</v>
      </c>
      <c r="Y73" s="76">
        <v>27.13</v>
      </c>
      <c r="Z73" s="76">
        <v>125.98</v>
      </c>
      <c r="AA73" s="76">
        <v>27.37</v>
      </c>
      <c r="AB73" s="75">
        <v>33.74</v>
      </c>
      <c r="AC73" s="76">
        <v>11.3</v>
      </c>
      <c r="AD73" s="75">
        <v>25.39</v>
      </c>
      <c r="AE73" s="76">
        <v>28.18</v>
      </c>
    </row>
    <row r="74" spans="1:31" ht="14.4" x14ac:dyDescent="0.3">
      <c r="A74" s="73" t="s">
        <v>328</v>
      </c>
      <c r="B74" s="75">
        <v>7300.15</v>
      </c>
      <c r="C74" s="75">
        <v>1459.74</v>
      </c>
      <c r="D74" s="76">
        <v>1815.03</v>
      </c>
      <c r="E74" s="75">
        <v>1320.38</v>
      </c>
      <c r="F74" s="76">
        <v>1034.3399999999999</v>
      </c>
      <c r="G74" s="75">
        <v>1670.65</v>
      </c>
      <c r="H74" s="76">
        <v>8011.31</v>
      </c>
      <c r="I74" s="75">
        <v>1527.42</v>
      </c>
      <c r="J74" s="76">
        <v>1970.43</v>
      </c>
      <c r="K74" s="75">
        <v>1487.04</v>
      </c>
      <c r="L74" s="76">
        <v>1234</v>
      </c>
      <c r="M74" s="75">
        <v>1792.41</v>
      </c>
      <c r="N74" s="75">
        <v>9337.7900000000009</v>
      </c>
      <c r="O74" s="75">
        <v>1811.25</v>
      </c>
      <c r="P74" s="76">
        <v>2218.02</v>
      </c>
      <c r="Q74" s="75">
        <v>1825.79</v>
      </c>
      <c r="R74" s="76">
        <v>1454.85</v>
      </c>
      <c r="S74" s="75">
        <v>2027.89</v>
      </c>
      <c r="T74" s="76">
        <v>9497.32</v>
      </c>
      <c r="U74" s="75">
        <v>1799.92</v>
      </c>
      <c r="V74" s="76">
        <v>2323.15</v>
      </c>
      <c r="W74" s="75">
        <v>1837.12</v>
      </c>
      <c r="X74" s="76">
        <v>1481.49</v>
      </c>
      <c r="Y74" s="75">
        <v>2055.65</v>
      </c>
      <c r="Z74" s="75">
        <v>8933.3700000000008</v>
      </c>
      <c r="AA74" s="75">
        <v>1718.07</v>
      </c>
      <c r="AB74" s="76">
        <v>2148.1799999999998</v>
      </c>
      <c r="AC74" s="75">
        <v>1753.87</v>
      </c>
      <c r="AD74" s="76">
        <v>1354.91</v>
      </c>
      <c r="AE74" s="75">
        <v>1958.35</v>
      </c>
    </row>
  </sheetData>
  <pageMargins left="0.19685039370078741" right="0.19685039370078741" top="0.59055118110236215" bottom="0.39370078740157483" header="0.11811023622047244" footer="0.11811023622047244"/>
  <pageSetup paperSize="8" scale="70" fitToWidth="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9"/>
  <sheetViews>
    <sheetView topLeftCell="A6" workbookViewId="0">
      <selection activeCell="P15" sqref="P15:P39"/>
    </sheetView>
  </sheetViews>
  <sheetFormatPr baseColWidth="10" defaultColWidth="7.6640625" defaultRowHeight="11.4" x14ac:dyDescent="0.2"/>
  <cols>
    <col min="1" max="1" width="32" style="1" customWidth="1"/>
    <col min="2" max="2" width="15.44140625" style="1" bestFit="1" customWidth="1"/>
    <col min="3" max="3" width="10.109375" style="1" bestFit="1" customWidth="1"/>
    <col min="4" max="4" width="11.88671875" style="1" bestFit="1" customWidth="1"/>
    <col min="5" max="5" width="15.44140625" style="1" bestFit="1" customWidth="1"/>
    <col min="6" max="6" width="10.109375" style="1" bestFit="1" customWidth="1"/>
    <col min="7" max="7" width="11.88671875" style="1" bestFit="1" customWidth="1"/>
    <col min="8" max="8" width="15.44140625" style="1" bestFit="1" customWidth="1"/>
    <col min="9" max="9" width="10.109375" style="1" bestFit="1" customWidth="1"/>
    <col min="10" max="10" width="11.88671875" style="1" bestFit="1" customWidth="1"/>
    <col min="11" max="11" width="15.44140625" style="1" bestFit="1" customWidth="1"/>
    <col min="12" max="12" width="10.109375" style="1" bestFit="1" customWidth="1"/>
    <col min="13" max="13" width="11.88671875" style="1" bestFit="1" customWidth="1"/>
    <col min="14" max="14" width="15.44140625" style="1" bestFit="1" customWidth="1"/>
    <col min="15" max="15" width="10.109375" style="1" bestFit="1" customWidth="1"/>
    <col min="16" max="16" width="11.88671875" style="1" bestFit="1" customWidth="1"/>
    <col min="17" max="16384" width="7.6640625" style="1"/>
  </cols>
  <sheetData>
    <row r="1" spans="1:16" ht="12" x14ac:dyDescent="0.25">
      <c r="A1" s="2" t="s">
        <v>0</v>
      </c>
    </row>
    <row r="2" spans="1:16" ht="12" x14ac:dyDescent="0.25">
      <c r="A2" s="6" t="s">
        <v>22</v>
      </c>
    </row>
    <row r="5" spans="1:16" ht="19.8" x14ac:dyDescent="0.4">
      <c r="A5" s="84" t="s">
        <v>338</v>
      </c>
    </row>
    <row r="6" spans="1:16" ht="13.2" x14ac:dyDescent="0.25">
      <c r="A6" s="62" t="s">
        <v>339</v>
      </c>
    </row>
    <row r="7" spans="1:16" x14ac:dyDescent="0.2">
      <c r="A7" s="1" t="s">
        <v>23</v>
      </c>
    </row>
    <row r="10" spans="1:16" ht="12" x14ac:dyDescent="0.2">
      <c r="A10" s="280"/>
      <c r="B10" s="281">
        <v>2020</v>
      </c>
      <c r="C10" s="281"/>
      <c r="D10" s="281"/>
      <c r="E10" s="281">
        <v>2021</v>
      </c>
      <c r="F10" s="281"/>
      <c r="G10" s="281"/>
      <c r="H10" s="281">
        <v>2022</v>
      </c>
      <c r="I10" s="281"/>
      <c r="J10" s="281"/>
      <c r="K10" s="281">
        <v>2023</v>
      </c>
      <c r="L10" s="281"/>
      <c r="M10" s="281"/>
      <c r="N10" s="281">
        <v>2024</v>
      </c>
      <c r="O10" s="281"/>
      <c r="P10" s="281"/>
    </row>
    <row r="11" spans="1:16" ht="12" x14ac:dyDescent="0.2">
      <c r="A11" s="280"/>
      <c r="B11" s="282" t="s">
        <v>4</v>
      </c>
      <c r="C11" s="282"/>
      <c r="D11" s="282"/>
      <c r="E11" s="282" t="s">
        <v>4</v>
      </c>
      <c r="F11" s="282"/>
      <c r="G11" s="282"/>
      <c r="H11" s="282" t="s">
        <v>4</v>
      </c>
      <c r="I11" s="282"/>
      <c r="J11" s="282"/>
      <c r="K11" s="282" t="s">
        <v>4</v>
      </c>
      <c r="L11" s="282"/>
      <c r="M11" s="282"/>
      <c r="N11" s="282" t="s">
        <v>4</v>
      </c>
      <c r="O11" s="282"/>
      <c r="P11" s="282"/>
    </row>
    <row r="12" spans="1:16" ht="12" customHeight="1" x14ac:dyDescent="0.2">
      <c r="A12" s="280"/>
      <c r="B12" s="281" t="s">
        <v>5</v>
      </c>
      <c r="C12" s="281"/>
      <c r="D12" s="281"/>
      <c r="E12" s="281" t="s">
        <v>5</v>
      </c>
      <c r="F12" s="281"/>
      <c r="G12" s="281"/>
      <c r="H12" s="281" t="s">
        <v>5</v>
      </c>
      <c r="I12" s="281"/>
      <c r="J12" s="281"/>
      <c r="K12" s="281" t="s">
        <v>5</v>
      </c>
      <c r="L12" s="281"/>
      <c r="M12" s="281"/>
      <c r="N12" s="281" t="s">
        <v>5</v>
      </c>
      <c r="O12" s="281"/>
      <c r="P12" s="281"/>
    </row>
    <row r="13" spans="1:16" ht="12" x14ac:dyDescent="0.2">
      <c r="A13" s="280"/>
      <c r="B13" s="282" t="s">
        <v>7</v>
      </c>
      <c r="C13" s="282"/>
      <c r="D13" s="282"/>
      <c r="E13" s="282" t="s">
        <v>7</v>
      </c>
      <c r="F13" s="282"/>
      <c r="G13" s="282"/>
      <c r="H13" s="282" t="s">
        <v>7</v>
      </c>
      <c r="I13" s="282"/>
      <c r="J13" s="282"/>
      <c r="K13" s="282" t="s">
        <v>7</v>
      </c>
      <c r="L13" s="282"/>
      <c r="M13" s="282"/>
      <c r="N13" s="282" t="s">
        <v>7</v>
      </c>
      <c r="O13" s="282"/>
      <c r="P13" s="282"/>
    </row>
    <row r="14" spans="1:16" ht="12" x14ac:dyDescent="0.2">
      <c r="A14" s="7" t="s">
        <v>6</v>
      </c>
      <c r="B14" s="7" t="s">
        <v>19</v>
      </c>
      <c r="C14" s="7" t="s">
        <v>20</v>
      </c>
      <c r="D14" s="7" t="s">
        <v>21</v>
      </c>
      <c r="E14" s="7" t="s">
        <v>19</v>
      </c>
      <c r="F14" s="7" t="s">
        <v>20</v>
      </c>
      <c r="G14" s="7" t="s">
        <v>21</v>
      </c>
      <c r="H14" s="7" t="s">
        <v>19</v>
      </c>
      <c r="I14" s="7" t="s">
        <v>20</v>
      </c>
      <c r="J14" s="7" t="s">
        <v>21</v>
      </c>
      <c r="K14" s="7" t="s">
        <v>19</v>
      </c>
      <c r="L14" s="7" t="s">
        <v>20</v>
      </c>
      <c r="M14" s="7" t="s">
        <v>21</v>
      </c>
      <c r="N14" s="7" t="s">
        <v>19</v>
      </c>
      <c r="O14" s="7" t="s">
        <v>20</v>
      </c>
      <c r="P14" s="7" t="s">
        <v>21</v>
      </c>
    </row>
    <row r="15" spans="1:16" ht="14.4" x14ac:dyDescent="0.3">
      <c r="A15" s="73" t="s">
        <v>340</v>
      </c>
      <c r="B15" s="75">
        <v>10128.31</v>
      </c>
      <c r="C15" s="75">
        <v>2086.89</v>
      </c>
      <c r="D15" s="75">
        <v>302.02999999999997</v>
      </c>
      <c r="E15" s="76">
        <v>14631.68</v>
      </c>
      <c r="F15" s="76">
        <v>3110.98</v>
      </c>
      <c r="G15" s="76">
        <v>351.47</v>
      </c>
      <c r="H15" s="75">
        <v>16435.759999999998</v>
      </c>
      <c r="I15" s="75">
        <v>3934.6</v>
      </c>
      <c r="J15" s="75">
        <v>348.69</v>
      </c>
      <c r="K15" s="76">
        <v>13112.13</v>
      </c>
      <c r="L15" s="76">
        <v>2794.19</v>
      </c>
      <c r="M15" s="76">
        <v>407.54</v>
      </c>
      <c r="N15" s="75">
        <v>9662.1299999999992</v>
      </c>
      <c r="O15" s="75">
        <v>2573.91</v>
      </c>
      <c r="P15" s="75">
        <v>416.79</v>
      </c>
    </row>
    <row r="16" spans="1:16" ht="14.4" x14ac:dyDescent="0.3">
      <c r="A16" s="74" t="s">
        <v>341</v>
      </c>
      <c r="B16" s="76">
        <v>10127.15</v>
      </c>
      <c r="C16" s="76">
        <v>2086.89</v>
      </c>
      <c r="D16" s="76">
        <v>302.02999999999997</v>
      </c>
      <c r="E16" s="75">
        <v>14630.5</v>
      </c>
      <c r="F16" s="75">
        <v>3110.98</v>
      </c>
      <c r="G16" s="75">
        <v>351.47</v>
      </c>
      <c r="H16" s="76">
        <v>16434.61</v>
      </c>
      <c r="I16" s="76">
        <v>3934.6</v>
      </c>
      <c r="J16" s="76">
        <v>348.69</v>
      </c>
      <c r="K16" s="75">
        <v>13111.05</v>
      </c>
      <c r="L16" s="75">
        <v>2794.19</v>
      </c>
      <c r="M16" s="75">
        <v>407.54</v>
      </c>
      <c r="N16" s="76">
        <v>9661.0499999999993</v>
      </c>
      <c r="O16" s="76">
        <v>2573.91</v>
      </c>
      <c r="P16" s="76">
        <v>416.79</v>
      </c>
    </row>
    <row r="17" spans="1:16" ht="14.4" x14ac:dyDescent="0.3">
      <c r="A17" s="73" t="s">
        <v>342</v>
      </c>
      <c r="B17" s="75">
        <v>1.1599999999999999</v>
      </c>
      <c r="C17" s="75">
        <v>0</v>
      </c>
      <c r="D17" s="75">
        <v>0</v>
      </c>
      <c r="E17" s="76">
        <v>1.18</v>
      </c>
      <c r="F17" s="76">
        <v>0</v>
      </c>
      <c r="G17" s="76">
        <v>0</v>
      </c>
      <c r="H17" s="75">
        <v>1.1499999999999999</v>
      </c>
      <c r="I17" s="75">
        <v>0</v>
      </c>
      <c r="J17" s="75">
        <v>0</v>
      </c>
      <c r="K17" s="76">
        <v>1.0900000000000001</v>
      </c>
      <c r="L17" s="76">
        <v>0</v>
      </c>
      <c r="M17" s="76">
        <v>0</v>
      </c>
      <c r="N17" s="75">
        <v>1.0900000000000001</v>
      </c>
      <c r="O17" s="75">
        <v>0</v>
      </c>
      <c r="P17" s="75">
        <v>0</v>
      </c>
    </row>
    <row r="18" spans="1:16" ht="14.4" x14ac:dyDescent="0.3">
      <c r="A18" s="74" t="s">
        <v>343</v>
      </c>
      <c r="B18" s="76">
        <v>451.19</v>
      </c>
      <c r="C18" s="76">
        <v>89.11</v>
      </c>
      <c r="D18" s="76">
        <v>17.46</v>
      </c>
      <c r="E18" s="75">
        <v>680.17</v>
      </c>
      <c r="F18" s="75">
        <v>121.9</v>
      </c>
      <c r="G18" s="75">
        <v>17.96</v>
      </c>
      <c r="H18" s="76">
        <v>758.88</v>
      </c>
      <c r="I18" s="76">
        <v>180.65</v>
      </c>
      <c r="J18" s="76">
        <v>22.22</v>
      </c>
      <c r="K18" s="75">
        <v>595.24</v>
      </c>
      <c r="L18" s="75">
        <v>116</v>
      </c>
      <c r="M18" s="75">
        <v>21.67</v>
      </c>
      <c r="N18" s="76">
        <v>421.66</v>
      </c>
      <c r="O18" s="76">
        <v>99.83</v>
      </c>
      <c r="P18" s="76">
        <v>15.75</v>
      </c>
    </row>
    <row r="19" spans="1:16" ht="14.4" x14ac:dyDescent="0.3">
      <c r="A19" s="73" t="s">
        <v>344</v>
      </c>
      <c r="B19" s="75">
        <v>870.79</v>
      </c>
      <c r="C19" s="75">
        <v>174.99</v>
      </c>
      <c r="D19" s="75">
        <v>41.22</v>
      </c>
      <c r="E19" s="76">
        <v>1189.29</v>
      </c>
      <c r="F19" s="76">
        <v>178.45</v>
      </c>
      <c r="G19" s="76">
        <v>47.33</v>
      </c>
      <c r="H19" s="75">
        <v>1333.69</v>
      </c>
      <c r="I19" s="75">
        <v>296.68</v>
      </c>
      <c r="J19" s="75">
        <v>44.49</v>
      </c>
      <c r="K19" s="76">
        <v>1031.3399999999999</v>
      </c>
      <c r="L19" s="76">
        <v>181.89</v>
      </c>
      <c r="M19" s="76">
        <v>37.369999999999997</v>
      </c>
      <c r="N19" s="75">
        <v>681.13</v>
      </c>
      <c r="O19" s="75">
        <v>203.15</v>
      </c>
      <c r="P19" s="75">
        <v>38.85</v>
      </c>
    </row>
    <row r="20" spans="1:16" ht="14.4" x14ac:dyDescent="0.3">
      <c r="A20" s="74" t="s">
        <v>345</v>
      </c>
      <c r="B20" s="76">
        <v>968.68</v>
      </c>
      <c r="C20" s="76">
        <v>134.4</v>
      </c>
      <c r="D20" s="76">
        <v>28.05</v>
      </c>
      <c r="E20" s="75">
        <v>1132.76</v>
      </c>
      <c r="F20" s="75">
        <v>161.22</v>
      </c>
      <c r="G20" s="75">
        <v>24.78</v>
      </c>
      <c r="H20" s="76">
        <v>1576.12</v>
      </c>
      <c r="I20" s="76">
        <v>285.51</v>
      </c>
      <c r="J20" s="76">
        <v>29.96</v>
      </c>
      <c r="K20" s="75">
        <v>1262.24</v>
      </c>
      <c r="L20" s="75">
        <v>178.15</v>
      </c>
      <c r="M20" s="75">
        <v>34.54</v>
      </c>
      <c r="N20" s="76">
        <v>781.06</v>
      </c>
      <c r="O20" s="76">
        <v>146.01</v>
      </c>
      <c r="P20" s="76">
        <v>28.34</v>
      </c>
    </row>
    <row r="21" spans="1:16" ht="14.4" x14ac:dyDescent="0.3">
      <c r="A21" s="73" t="s">
        <v>346</v>
      </c>
      <c r="B21" s="75">
        <v>414.35</v>
      </c>
      <c r="C21" s="75">
        <v>81.58</v>
      </c>
      <c r="D21" s="75">
        <v>6.76</v>
      </c>
      <c r="E21" s="76">
        <v>537.97</v>
      </c>
      <c r="F21" s="76">
        <v>141.75</v>
      </c>
      <c r="G21" s="76">
        <v>7.4</v>
      </c>
      <c r="H21" s="75">
        <v>746.07</v>
      </c>
      <c r="I21" s="75">
        <v>187.7</v>
      </c>
      <c r="J21" s="75">
        <v>8.99</v>
      </c>
      <c r="K21" s="76">
        <v>545.33000000000004</v>
      </c>
      <c r="L21" s="76">
        <v>113.4</v>
      </c>
      <c r="M21" s="76">
        <v>9.14</v>
      </c>
      <c r="N21" s="75">
        <v>373.87</v>
      </c>
      <c r="O21" s="75">
        <v>100.34</v>
      </c>
      <c r="P21" s="75">
        <v>11.04</v>
      </c>
    </row>
    <row r="22" spans="1:16" ht="14.4" x14ac:dyDescent="0.3">
      <c r="A22" s="74" t="s">
        <v>347</v>
      </c>
      <c r="B22" s="76">
        <v>1249.43</v>
      </c>
      <c r="C22" s="76">
        <v>352.35</v>
      </c>
      <c r="D22" s="76">
        <v>38.49</v>
      </c>
      <c r="E22" s="75">
        <v>2066.59</v>
      </c>
      <c r="F22" s="75">
        <v>582.78</v>
      </c>
      <c r="G22" s="75">
        <v>43.83</v>
      </c>
      <c r="H22" s="76">
        <v>2287.36</v>
      </c>
      <c r="I22" s="76">
        <v>738.12</v>
      </c>
      <c r="J22" s="76">
        <v>40.869999999999997</v>
      </c>
      <c r="K22" s="75">
        <v>1790.82</v>
      </c>
      <c r="L22" s="75">
        <v>492.05</v>
      </c>
      <c r="M22" s="75">
        <v>46.23</v>
      </c>
      <c r="N22" s="76">
        <v>1269.25</v>
      </c>
      <c r="O22" s="76">
        <v>420.04</v>
      </c>
      <c r="P22" s="76">
        <v>60.84</v>
      </c>
    </row>
    <row r="23" spans="1:16" ht="14.4" x14ac:dyDescent="0.3">
      <c r="A23" s="73" t="s">
        <v>348</v>
      </c>
      <c r="B23" s="75">
        <v>324.36</v>
      </c>
      <c r="C23" s="75">
        <v>54.84</v>
      </c>
      <c r="D23" s="75">
        <v>10.79</v>
      </c>
      <c r="E23" s="76">
        <v>430.36</v>
      </c>
      <c r="F23" s="76">
        <v>93.42</v>
      </c>
      <c r="G23" s="76">
        <v>12.07</v>
      </c>
      <c r="H23" s="75">
        <v>579.14</v>
      </c>
      <c r="I23" s="75">
        <v>121.44</v>
      </c>
      <c r="J23" s="75">
        <v>15.41</v>
      </c>
      <c r="K23" s="76">
        <v>437.04</v>
      </c>
      <c r="L23" s="76">
        <v>82.78</v>
      </c>
      <c r="M23" s="76">
        <v>14.33</v>
      </c>
      <c r="N23" s="75">
        <v>324.43</v>
      </c>
      <c r="O23" s="75">
        <v>72.95</v>
      </c>
      <c r="P23" s="75">
        <v>15.21</v>
      </c>
    </row>
    <row r="24" spans="1:16" ht="14.4" x14ac:dyDescent="0.3">
      <c r="A24" s="74" t="s">
        <v>349</v>
      </c>
      <c r="B24" s="76">
        <v>503.88</v>
      </c>
      <c r="C24" s="76">
        <v>134.15</v>
      </c>
      <c r="D24" s="76">
        <v>20.36</v>
      </c>
      <c r="E24" s="75">
        <v>792.56</v>
      </c>
      <c r="F24" s="75">
        <v>239.71</v>
      </c>
      <c r="G24" s="75">
        <v>26.41</v>
      </c>
      <c r="H24" s="76">
        <v>873.9</v>
      </c>
      <c r="I24" s="76">
        <v>299.27999999999997</v>
      </c>
      <c r="J24" s="76">
        <v>20.55</v>
      </c>
      <c r="K24" s="75">
        <v>702.24</v>
      </c>
      <c r="L24" s="75">
        <v>246.89</v>
      </c>
      <c r="M24" s="75">
        <v>26.47</v>
      </c>
      <c r="N24" s="76">
        <v>511.86</v>
      </c>
      <c r="O24" s="76">
        <v>246.92</v>
      </c>
      <c r="P24" s="76">
        <v>26.35</v>
      </c>
    </row>
    <row r="25" spans="1:16" ht="14.4" x14ac:dyDescent="0.3">
      <c r="A25" s="73" t="s">
        <v>350</v>
      </c>
      <c r="B25" s="75">
        <v>536.01</v>
      </c>
      <c r="C25" s="75">
        <v>34.61</v>
      </c>
      <c r="D25" s="75">
        <v>5.79</v>
      </c>
      <c r="E25" s="76">
        <v>600.37</v>
      </c>
      <c r="F25" s="76">
        <v>40.44</v>
      </c>
      <c r="G25" s="76">
        <v>4.3099999999999996</v>
      </c>
      <c r="H25" s="75">
        <v>907.19</v>
      </c>
      <c r="I25" s="75">
        <v>66.510000000000005</v>
      </c>
      <c r="J25" s="75">
        <v>6.17</v>
      </c>
      <c r="K25" s="76">
        <v>649.20000000000005</v>
      </c>
      <c r="L25" s="76">
        <v>47.04</v>
      </c>
      <c r="M25" s="76">
        <v>5.97</v>
      </c>
      <c r="N25" s="75">
        <v>413.45</v>
      </c>
      <c r="O25" s="75">
        <v>34.47</v>
      </c>
      <c r="P25" s="75">
        <v>5.85</v>
      </c>
    </row>
    <row r="26" spans="1:16" ht="14.4" x14ac:dyDescent="0.3">
      <c r="A26" s="74" t="s">
        <v>351</v>
      </c>
      <c r="B26" s="76">
        <v>445.92</v>
      </c>
      <c r="C26" s="76">
        <v>130.88</v>
      </c>
      <c r="D26" s="76">
        <v>8.1999999999999993</v>
      </c>
      <c r="E26" s="75">
        <v>651.65</v>
      </c>
      <c r="F26" s="75">
        <v>111.83</v>
      </c>
      <c r="G26" s="75">
        <v>10.86</v>
      </c>
      <c r="H26" s="76">
        <v>641.49</v>
      </c>
      <c r="I26" s="76">
        <v>202.61</v>
      </c>
      <c r="J26" s="76">
        <v>6.7</v>
      </c>
      <c r="K26" s="75">
        <v>420.88</v>
      </c>
      <c r="L26" s="75">
        <v>128.6</v>
      </c>
      <c r="M26" s="75">
        <v>7.07</v>
      </c>
      <c r="N26" s="76">
        <v>346.8</v>
      </c>
      <c r="O26" s="76">
        <v>145.29</v>
      </c>
      <c r="P26" s="76">
        <v>7.31</v>
      </c>
    </row>
    <row r="27" spans="1:16" ht="14.4" x14ac:dyDescent="0.3">
      <c r="A27" s="73" t="s">
        <v>352</v>
      </c>
      <c r="B27" s="75">
        <v>295.56</v>
      </c>
      <c r="C27" s="75">
        <v>18.27</v>
      </c>
      <c r="D27" s="75">
        <v>0.28999999999999998</v>
      </c>
      <c r="E27" s="76">
        <v>365.91</v>
      </c>
      <c r="F27" s="76">
        <v>27.18</v>
      </c>
      <c r="G27" s="76">
        <v>0.32</v>
      </c>
      <c r="H27" s="75">
        <v>377.04</v>
      </c>
      <c r="I27" s="75">
        <v>32.26</v>
      </c>
      <c r="J27" s="75">
        <v>0.56999999999999995</v>
      </c>
      <c r="K27" s="76">
        <v>308.91000000000003</v>
      </c>
      <c r="L27" s="76">
        <v>26.34</v>
      </c>
      <c r="M27" s="76">
        <v>1.67</v>
      </c>
      <c r="N27" s="75">
        <v>319.24</v>
      </c>
      <c r="O27" s="75">
        <v>27.01</v>
      </c>
      <c r="P27" s="75">
        <v>1.77</v>
      </c>
    </row>
    <row r="28" spans="1:16" ht="14.4" x14ac:dyDescent="0.3">
      <c r="A28" s="74" t="s">
        <v>353</v>
      </c>
      <c r="B28" s="76">
        <v>132.32</v>
      </c>
      <c r="C28" s="76">
        <v>45.13</v>
      </c>
      <c r="D28" s="76">
        <v>0.79</v>
      </c>
      <c r="E28" s="75">
        <v>168.91</v>
      </c>
      <c r="F28" s="75">
        <v>64.52</v>
      </c>
      <c r="G28" s="75">
        <v>0.6</v>
      </c>
      <c r="H28" s="76">
        <v>216.8</v>
      </c>
      <c r="I28" s="76">
        <v>73.319999999999993</v>
      </c>
      <c r="J28" s="76">
        <v>0.68</v>
      </c>
      <c r="K28" s="75">
        <v>170.4</v>
      </c>
      <c r="L28" s="75">
        <v>58.73</v>
      </c>
      <c r="M28" s="75">
        <v>2.17</v>
      </c>
      <c r="N28" s="76">
        <v>120.77</v>
      </c>
      <c r="O28" s="76">
        <v>59.6</v>
      </c>
      <c r="P28" s="76">
        <v>2.33</v>
      </c>
    </row>
    <row r="29" spans="1:16" ht="14.4" x14ac:dyDescent="0.3">
      <c r="A29" s="73" t="s">
        <v>354</v>
      </c>
      <c r="B29" s="75">
        <v>653.21</v>
      </c>
      <c r="C29" s="75">
        <v>125.71</v>
      </c>
      <c r="D29" s="75">
        <v>20.86</v>
      </c>
      <c r="E29" s="76">
        <v>1210.04</v>
      </c>
      <c r="F29" s="76">
        <v>197.79</v>
      </c>
      <c r="G29" s="76">
        <v>31.67</v>
      </c>
      <c r="H29" s="75">
        <v>1289.77</v>
      </c>
      <c r="I29" s="75">
        <v>254.61</v>
      </c>
      <c r="J29" s="75">
        <v>31.6</v>
      </c>
      <c r="K29" s="76">
        <v>1034.6500000000001</v>
      </c>
      <c r="L29" s="76">
        <v>185.19</v>
      </c>
      <c r="M29" s="76">
        <v>37.1</v>
      </c>
      <c r="N29" s="75">
        <v>678.64</v>
      </c>
      <c r="O29" s="75">
        <v>141.22999999999999</v>
      </c>
      <c r="P29" s="75">
        <v>35.83</v>
      </c>
    </row>
    <row r="30" spans="1:16" ht="14.4" x14ac:dyDescent="0.3">
      <c r="A30" s="74" t="s">
        <v>355</v>
      </c>
      <c r="B30" s="76">
        <v>672.9</v>
      </c>
      <c r="C30" s="76">
        <v>57.21</v>
      </c>
      <c r="D30" s="76">
        <v>11.39</v>
      </c>
      <c r="E30" s="75">
        <v>872.57</v>
      </c>
      <c r="F30" s="75">
        <v>103.9</v>
      </c>
      <c r="G30" s="75">
        <v>12.37</v>
      </c>
      <c r="H30" s="76">
        <v>1044.26</v>
      </c>
      <c r="I30" s="76">
        <v>144.57</v>
      </c>
      <c r="J30" s="76">
        <v>14.29</v>
      </c>
      <c r="K30" s="75">
        <v>712.31</v>
      </c>
      <c r="L30" s="75">
        <v>103.41</v>
      </c>
      <c r="M30" s="75">
        <v>21.42</v>
      </c>
      <c r="N30" s="76">
        <v>631.03</v>
      </c>
      <c r="O30" s="76">
        <v>90.54</v>
      </c>
      <c r="P30" s="76">
        <v>24.65</v>
      </c>
    </row>
    <row r="31" spans="1:16" ht="14.4" x14ac:dyDescent="0.3">
      <c r="A31" s="73" t="s">
        <v>356</v>
      </c>
      <c r="B31" s="75">
        <v>670.35</v>
      </c>
      <c r="C31" s="75">
        <v>247.09</v>
      </c>
      <c r="D31" s="75">
        <v>45.56</v>
      </c>
      <c r="E31" s="76">
        <v>1033.8599999999999</v>
      </c>
      <c r="F31" s="76">
        <v>402.78</v>
      </c>
      <c r="G31" s="76">
        <v>48.86</v>
      </c>
      <c r="H31" s="75">
        <v>943.16</v>
      </c>
      <c r="I31" s="75">
        <v>390.57</v>
      </c>
      <c r="J31" s="75">
        <v>41.29</v>
      </c>
      <c r="K31" s="76">
        <v>896.12</v>
      </c>
      <c r="L31" s="76">
        <v>307.81</v>
      </c>
      <c r="M31" s="76">
        <v>47.61</v>
      </c>
      <c r="N31" s="75">
        <v>586.66999999999996</v>
      </c>
      <c r="O31" s="75">
        <v>270.54000000000002</v>
      </c>
      <c r="P31" s="75">
        <v>42.93</v>
      </c>
    </row>
    <row r="32" spans="1:16" ht="14.4" x14ac:dyDescent="0.3">
      <c r="A32" s="74" t="s">
        <v>357</v>
      </c>
      <c r="B32" s="76">
        <v>599.91</v>
      </c>
      <c r="C32" s="76">
        <v>98.77</v>
      </c>
      <c r="D32" s="76">
        <v>8.58</v>
      </c>
      <c r="E32" s="75">
        <v>880.37</v>
      </c>
      <c r="F32" s="75">
        <v>143.83000000000001</v>
      </c>
      <c r="G32" s="75">
        <v>9.7100000000000009</v>
      </c>
      <c r="H32" s="76">
        <v>819.61</v>
      </c>
      <c r="I32" s="76">
        <v>165.29</v>
      </c>
      <c r="J32" s="76">
        <v>12.1</v>
      </c>
      <c r="K32" s="75">
        <v>743.22</v>
      </c>
      <c r="L32" s="75">
        <v>119.39</v>
      </c>
      <c r="M32" s="75">
        <v>15.7</v>
      </c>
      <c r="N32" s="76">
        <v>568.54</v>
      </c>
      <c r="O32" s="76">
        <v>95.63</v>
      </c>
      <c r="P32" s="76">
        <v>16.71</v>
      </c>
    </row>
    <row r="33" spans="1:16" ht="14.4" x14ac:dyDescent="0.3">
      <c r="A33" s="73" t="s">
        <v>358</v>
      </c>
      <c r="B33" s="75">
        <v>569.70000000000005</v>
      </c>
      <c r="C33" s="75">
        <v>207.2</v>
      </c>
      <c r="D33" s="75">
        <v>22.42</v>
      </c>
      <c r="E33" s="76">
        <v>895.3</v>
      </c>
      <c r="F33" s="76">
        <v>336.57</v>
      </c>
      <c r="G33" s="76">
        <v>36.630000000000003</v>
      </c>
      <c r="H33" s="75">
        <v>891.76</v>
      </c>
      <c r="I33" s="75">
        <v>289.17</v>
      </c>
      <c r="J33" s="75">
        <v>36.270000000000003</v>
      </c>
      <c r="K33" s="76">
        <v>800.09</v>
      </c>
      <c r="L33" s="76">
        <v>244.24</v>
      </c>
      <c r="M33" s="76">
        <v>55.35</v>
      </c>
      <c r="N33" s="75">
        <v>762.29</v>
      </c>
      <c r="O33" s="75">
        <v>260.79000000000002</v>
      </c>
      <c r="P33" s="75">
        <v>58.98</v>
      </c>
    </row>
    <row r="34" spans="1:16" ht="14.4" x14ac:dyDescent="0.3">
      <c r="A34" s="74" t="s">
        <v>359</v>
      </c>
      <c r="B34" s="76">
        <v>54.37</v>
      </c>
      <c r="C34" s="76">
        <v>6.32</v>
      </c>
      <c r="D34" s="76">
        <v>1.1399999999999999</v>
      </c>
      <c r="E34" s="75">
        <v>87.45</v>
      </c>
      <c r="F34" s="75">
        <v>9.2899999999999991</v>
      </c>
      <c r="G34" s="75">
        <v>1.05</v>
      </c>
      <c r="H34" s="76">
        <v>98.22</v>
      </c>
      <c r="I34" s="76">
        <v>17.36</v>
      </c>
      <c r="J34" s="76">
        <v>1</v>
      </c>
      <c r="K34" s="75">
        <v>79.150000000000006</v>
      </c>
      <c r="L34" s="75">
        <v>13.49</v>
      </c>
      <c r="M34" s="75">
        <v>0.91</v>
      </c>
      <c r="N34" s="76">
        <v>53.11</v>
      </c>
      <c r="O34" s="76">
        <v>10.3</v>
      </c>
      <c r="P34" s="76">
        <v>0.75</v>
      </c>
    </row>
    <row r="35" spans="1:16" ht="14.4" x14ac:dyDescent="0.3">
      <c r="A35" s="73" t="s">
        <v>360</v>
      </c>
      <c r="B35" s="75">
        <v>343.41</v>
      </c>
      <c r="C35" s="75">
        <v>52.2</v>
      </c>
      <c r="D35" s="75">
        <v>2.02</v>
      </c>
      <c r="E35" s="76">
        <v>513.34</v>
      </c>
      <c r="F35" s="76">
        <v>78.61</v>
      </c>
      <c r="G35" s="76">
        <v>2.87</v>
      </c>
      <c r="H35" s="75">
        <v>505.24</v>
      </c>
      <c r="I35" s="75">
        <v>102.03</v>
      </c>
      <c r="J35" s="75">
        <v>2.97</v>
      </c>
      <c r="K35" s="76">
        <v>394.04</v>
      </c>
      <c r="L35" s="76">
        <v>76.61</v>
      </c>
      <c r="M35" s="76">
        <v>5.21</v>
      </c>
      <c r="N35" s="75">
        <v>331.04</v>
      </c>
      <c r="O35" s="75">
        <v>79.62</v>
      </c>
      <c r="P35" s="75">
        <v>4.93</v>
      </c>
    </row>
    <row r="36" spans="1:16" ht="14.4" x14ac:dyDescent="0.3">
      <c r="A36" s="74" t="s">
        <v>361</v>
      </c>
      <c r="B36" s="76">
        <v>223.66</v>
      </c>
      <c r="C36" s="76">
        <v>19.989999999999998</v>
      </c>
      <c r="D36" s="76">
        <v>3.95</v>
      </c>
      <c r="E36" s="75">
        <v>314.35000000000002</v>
      </c>
      <c r="F36" s="75">
        <v>35.67</v>
      </c>
      <c r="G36" s="75">
        <v>2.63</v>
      </c>
      <c r="H36" s="76">
        <v>333.65</v>
      </c>
      <c r="I36" s="76">
        <v>57.39</v>
      </c>
      <c r="J36" s="76">
        <v>2.77</v>
      </c>
      <c r="K36" s="75">
        <v>317.63</v>
      </c>
      <c r="L36" s="75">
        <v>38.31</v>
      </c>
      <c r="M36" s="75">
        <v>3.33</v>
      </c>
      <c r="N36" s="76">
        <v>261.38</v>
      </c>
      <c r="O36" s="76">
        <v>36.24</v>
      </c>
      <c r="P36" s="76">
        <v>2.59</v>
      </c>
    </row>
    <row r="37" spans="1:16" ht="14.4" x14ac:dyDescent="0.3">
      <c r="A37" s="73" t="s">
        <v>362</v>
      </c>
      <c r="B37" s="75">
        <v>83.36</v>
      </c>
      <c r="C37" s="75">
        <v>16.010000000000002</v>
      </c>
      <c r="D37" s="75">
        <v>5.57</v>
      </c>
      <c r="E37" s="76">
        <v>110.77</v>
      </c>
      <c r="F37" s="76">
        <v>31.99</v>
      </c>
      <c r="G37" s="76">
        <v>6.47</v>
      </c>
      <c r="H37" s="75">
        <v>109.22</v>
      </c>
      <c r="I37" s="75">
        <v>22.11</v>
      </c>
      <c r="J37" s="75">
        <v>6.47</v>
      </c>
      <c r="K37" s="76">
        <v>88.65</v>
      </c>
      <c r="L37" s="76">
        <v>26.53</v>
      </c>
      <c r="M37" s="76">
        <v>9.25</v>
      </c>
      <c r="N37" s="75">
        <v>81.900000000000006</v>
      </c>
      <c r="O37" s="75">
        <v>24.68</v>
      </c>
      <c r="P37" s="75">
        <v>10.27</v>
      </c>
    </row>
    <row r="38" spans="1:16" ht="14.4" x14ac:dyDescent="0.3">
      <c r="A38" s="74" t="s">
        <v>363</v>
      </c>
      <c r="B38" s="76">
        <v>62.44</v>
      </c>
      <c r="C38" s="76">
        <v>6.08</v>
      </c>
      <c r="D38" s="76">
        <v>2.33</v>
      </c>
      <c r="E38" s="75">
        <v>93.96</v>
      </c>
      <c r="F38" s="75">
        <v>7.35</v>
      </c>
      <c r="G38" s="75">
        <v>3.35</v>
      </c>
      <c r="H38" s="76">
        <v>99.82</v>
      </c>
      <c r="I38" s="76">
        <v>7.41</v>
      </c>
      <c r="J38" s="76">
        <v>3.31</v>
      </c>
      <c r="K38" s="75">
        <v>130.22999999999999</v>
      </c>
      <c r="L38" s="75">
        <v>7.33</v>
      </c>
      <c r="M38" s="75">
        <v>5.03</v>
      </c>
      <c r="N38" s="76">
        <v>141.55000000000001</v>
      </c>
      <c r="O38" s="76">
        <v>8.73</v>
      </c>
      <c r="P38" s="76">
        <v>5.5</v>
      </c>
    </row>
    <row r="39" spans="1:16" ht="14.4" x14ac:dyDescent="0.3">
      <c r="A39" s="85" t="s">
        <v>364</v>
      </c>
      <c r="B39" s="86">
        <v>1.35</v>
      </c>
      <c r="C39" s="75">
        <v>0</v>
      </c>
      <c r="D39" s="75">
        <v>0</v>
      </c>
      <c r="E39" s="76">
        <v>1.94</v>
      </c>
      <c r="F39" s="76">
        <v>0</v>
      </c>
      <c r="G39" s="76">
        <v>0.01</v>
      </c>
      <c r="H39" s="75">
        <v>2.2200000000000002</v>
      </c>
      <c r="I39" s="75">
        <v>0</v>
      </c>
      <c r="J39" s="75">
        <v>0.01</v>
      </c>
      <c r="K39" s="76">
        <v>1.31</v>
      </c>
      <c r="L39" s="76">
        <v>0</v>
      </c>
      <c r="M39" s="76">
        <v>0.01</v>
      </c>
      <c r="N39" s="86">
        <v>1.38</v>
      </c>
      <c r="O39" s="86">
        <v>0</v>
      </c>
      <c r="P39" s="86">
        <v>0.01</v>
      </c>
    </row>
  </sheetData>
  <sheetProtection selectLockedCells="1" selectUnlockedCells="1"/>
  <mergeCells count="21">
    <mergeCell ref="N13:P13"/>
    <mergeCell ref="N10:P10"/>
    <mergeCell ref="B12:D12"/>
    <mergeCell ref="E12:G12"/>
    <mergeCell ref="H12:J12"/>
    <mergeCell ref="K12:M12"/>
    <mergeCell ref="N12:P12"/>
    <mergeCell ref="B11:D11"/>
    <mergeCell ref="E11:G11"/>
    <mergeCell ref="H11:J11"/>
    <mergeCell ref="K11:M11"/>
    <mergeCell ref="N11:P11"/>
    <mergeCell ref="A10:A13"/>
    <mergeCell ref="B10:D10"/>
    <mergeCell ref="E10:G10"/>
    <mergeCell ref="H10:J10"/>
    <mergeCell ref="K10:M10"/>
    <mergeCell ref="B13:D13"/>
    <mergeCell ref="E13:G13"/>
    <mergeCell ref="H13:J13"/>
    <mergeCell ref="K13:M13"/>
  </mergeCells>
  <pageMargins left="0.19685039370078741" right="0.19685039370078741" top="0.59055118110236215" bottom="0.39370078740157483" header="0.11811023622047244" footer="0.11811023622047244"/>
  <pageSetup paperSize="9" scale="89" firstPageNumber="0" fitToWidth="3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1"/>
    <pageSetUpPr fitToPage="1"/>
  </sheetPr>
  <dimension ref="A1:O157"/>
  <sheetViews>
    <sheetView topLeftCell="A36" workbookViewId="0">
      <selection sqref="A1:O64"/>
    </sheetView>
  </sheetViews>
  <sheetFormatPr baseColWidth="10" defaultColWidth="11" defaultRowHeight="13.2" x14ac:dyDescent="0.25"/>
  <cols>
    <col min="1" max="1" width="14" customWidth="1"/>
    <col min="2" max="7" width="11" customWidth="1"/>
    <col min="8" max="8" width="6" customWidth="1"/>
    <col min="9" max="9" width="20" customWidth="1"/>
    <col min="10" max="15" width="11.6640625" customWidth="1"/>
  </cols>
  <sheetData>
    <row r="1" spans="1:15" x14ac:dyDescent="0.25">
      <c r="A1" s="12" t="s">
        <v>492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x14ac:dyDescent="0.25">
      <c r="A2" s="1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s="62" customFormat="1" x14ac:dyDescent="0.25">
      <c r="A3" s="33" t="s">
        <v>336</v>
      </c>
    </row>
    <row r="4" spans="1:15" s="62" customFormat="1" ht="13.8" x14ac:dyDescent="0.25">
      <c r="A4" s="291" t="s">
        <v>27</v>
      </c>
      <c r="B4" s="291"/>
      <c r="C4" s="291"/>
      <c r="D4" s="291"/>
      <c r="E4" s="291"/>
      <c r="F4" s="291"/>
      <c r="G4" s="291"/>
      <c r="I4" s="291" t="s">
        <v>28</v>
      </c>
      <c r="J4" s="291"/>
      <c r="K4" s="291"/>
      <c r="L4" s="291"/>
      <c r="M4" s="291"/>
      <c r="N4" s="291"/>
      <c r="O4" s="291"/>
    </row>
    <row r="5" spans="1:15" s="62" customFormat="1" ht="13.8" thickBot="1" x14ac:dyDescent="0.3">
      <c r="G5" s="112" t="s">
        <v>337</v>
      </c>
      <c r="O5" s="112" t="s">
        <v>337</v>
      </c>
    </row>
    <row r="6" spans="1:15" s="62" customFormat="1" ht="13.5" customHeight="1" thickBot="1" x14ac:dyDescent="0.3">
      <c r="A6" s="284" t="s">
        <v>335</v>
      </c>
      <c r="B6" s="285" t="s">
        <v>31</v>
      </c>
      <c r="C6" s="286" t="s">
        <v>32</v>
      </c>
      <c r="D6" s="285" t="s">
        <v>33</v>
      </c>
      <c r="E6" s="286" t="s">
        <v>34</v>
      </c>
      <c r="F6" s="285" t="s">
        <v>35</v>
      </c>
      <c r="G6" s="287" t="s">
        <v>36</v>
      </c>
      <c r="I6" s="284" t="s">
        <v>335</v>
      </c>
      <c r="J6" s="285" t="s">
        <v>31</v>
      </c>
      <c r="K6" s="286" t="s">
        <v>32</v>
      </c>
      <c r="L6" s="285" t="s">
        <v>33</v>
      </c>
      <c r="M6" s="286" t="s">
        <v>34</v>
      </c>
      <c r="N6" s="285" t="s">
        <v>35</v>
      </c>
      <c r="O6" s="287" t="s">
        <v>36</v>
      </c>
    </row>
    <row r="7" spans="1:15" s="62" customFormat="1" ht="13.8" thickBot="1" x14ac:dyDescent="0.3">
      <c r="A7" s="284"/>
      <c r="B7" s="285"/>
      <c r="C7" s="286"/>
      <c r="D7" s="285"/>
      <c r="E7" s="286"/>
      <c r="F7" s="285"/>
      <c r="G7" s="287"/>
      <c r="I7" s="284"/>
      <c r="J7" s="285"/>
      <c r="K7" s="286"/>
      <c r="L7" s="285"/>
      <c r="M7" s="286"/>
      <c r="N7" s="285"/>
      <c r="O7" s="288"/>
    </row>
    <row r="8" spans="1:15" s="62" customFormat="1" x14ac:dyDescent="0.25">
      <c r="A8" s="14" t="s">
        <v>37</v>
      </c>
      <c r="B8" s="15">
        <v>145.21</v>
      </c>
      <c r="C8" s="16">
        <v>301.71100000000001</v>
      </c>
      <c r="D8" s="15">
        <v>329.22</v>
      </c>
      <c r="E8" s="16">
        <v>360.108</v>
      </c>
      <c r="F8" s="15">
        <v>217.09899999999999</v>
      </c>
      <c r="G8" s="17">
        <f>SUM(B8:F8)</f>
        <v>1353.348</v>
      </c>
      <c r="H8" s="18"/>
      <c r="I8" s="14" t="s">
        <v>38</v>
      </c>
      <c r="J8" s="15">
        <v>25.503</v>
      </c>
      <c r="K8" s="16">
        <v>39.82</v>
      </c>
      <c r="L8" s="15">
        <v>43.156999999999996</v>
      </c>
      <c r="M8" s="16">
        <v>70.3</v>
      </c>
      <c r="N8" s="15">
        <v>27.516999999999999</v>
      </c>
      <c r="O8" s="17">
        <f>SUM(J8:N8)</f>
        <v>206.297</v>
      </c>
    </row>
    <row r="9" spans="1:15" s="62" customFormat="1" x14ac:dyDescent="0.25">
      <c r="A9" s="14" t="s">
        <v>39</v>
      </c>
      <c r="B9" s="19">
        <v>0.20499999999999999</v>
      </c>
      <c r="C9" s="16">
        <v>9.952</v>
      </c>
      <c r="D9" s="19">
        <v>0.29399999999999998</v>
      </c>
      <c r="E9" s="16">
        <v>0.89700000000000002</v>
      </c>
      <c r="F9" s="15">
        <v>104.19799999999999</v>
      </c>
      <c r="G9" s="17">
        <f>SUM(B9:F9)</f>
        <v>115.54599999999999</v>
      </c>
      <c r="H9" s="18"/>
      <c r="I9" s="14" t="s">
        <v>40</v>
      </c>
      <c r="J9" s="19">
        <v>6.9909999999999997</v>
      </c>
      <c r="K9" s="16">
        <v>27.459</v>
      </c>
      <c r="L9" s="19">
        <v>6.4909999999999997</v>
      </c>
      <c r="M9" s="16">
        <v>12.792999999999999</v>
      </c>
      <c r="N9" s="15">
        <v>40.213999999999999</v>
      </c>
      <c r="O9" s="17">
        <f t="shared" ref="O9:O15" si="0">SUM(J9:N9)</f>
        <v>93.948000000000008</v>
      </c>
    </row>
    <row r="10" spans="1:15" s="62" customFormat="1" ht="13.8" thickBot="1" x14ac:dyDescent="0.3">
      <c r="A10" s="14" t="s">
        <v>41</v>
      </c>
      <c r="B10" s="15">
        <v>44.265000000000001</v>
      </c>
      <c r="C10" s="16">
        <v>51.892000000000003</v>
      </c>
      <c r="D10" s="15">
        <v>49.116999999999997</v>
      </c>
      <c r="E10" s="16">
        <v>78.34</v>
      </c>
      <c r="F10" s="15">
        <v>49.741</v>
      </c>
      <c r="G10" s="17">
        <f t="shared" ref="G10:G14" si="1">SUM(B10:F10)</f>
        <v>273.35500000000002</v>
      </c>
      <c r="H10" s="18"/>
      <c r="I10" s="14" t="s">
        <v>42</v>
      </c>
      <c r="J10" s="15">
        <v>0.81399999999999995</v>
      </c>
      <c r="K10" s="16">
        <v>0.91</v>
      </c>
      <c r="L10" s="15">
        <v>0.27300000000000002</v>
      </c>
      <c r="M10" s="16">
        <v>0.49099999999999999</v>
      </c>
      <c r="N10" s="15">
        <v>4.0270000000000001</v>
      </c>
      <c r="O10" s="17">
        <f t="shared" si="0"/>
        <v>6.5150000000000006</v>
      </c>
    </row>
    <row r="11" spans="1:15" s="62" customFormat="1" ht="13.8" thickBot="1" x14ac:dyDescent="0.3">
      <c r="A11" s="14" t="s">
        <v>43</v>
      </c>
      <c r="B11" s="15">
        <v>7.4530000000000003</v>
      </c>
      <c r="C11" s="16">
        <v>9.1039999999999992</v>
      </c>
      <c r="D11" s="15">
        <v>17.616</v>
      </c>
      <c r="E11" s="16">
        <v>10.646000000000001</v>
      </c>
      <c r="F11" s="15">
        <v>7.5960000000000001</v>
      </c>
      <c r="G11" s="17">
        <f t="shared" si="1"/>
        <v>52.415000000000006</v>
      </c>
      <c r="H11" s="18"/>
      <c r="I11" s="20" t="s">
        <v>44</v>
      </c>
      <c r="J11" s="21">
        <f>SUM(J8:J10)</f>
        <v>33.308</v>
      </c>
      <c r="K11" s="22">
        <f t="shared" ref="K11:N11" si="2">SUM(K8:K10)</f>
        <v>68.188999999999993</v>
      </c>
      <c r="L11" s="21">
        <f t="shared" si="2"/>
        <v>49.920999999999999</v>
      </c>
      <c r="M11" s="22">
        <f t="shared" si="2"/>
        <v>83.583999999999989</v>
      </c>
      <c r="N11" s="21">
        <f t="shared" si="2"/>
        <v>71.757999999999996</v>
      </c>
      <c r="O11" s="23">
        <f t="shared" si="0"/>
        <v>306.75999999999993</v>
      </c>
    </row>
    <row r="12" spans="1:15" s="62" customFormat="1" x14ac:dyDescent="0.25">
      <c r="A12" s="14" t="s">
        <v>45</v>
      </c>
      <c r="B12" s="15">
        <v>71.846999999999994</v>
      </c>
      <c r="C12" s="16">
        <v>194.249</v>
      </c>
      <c r="D12" s="15">
        <v>69.900999999999996</v>
      </c>
      <c r="E12" s="16">
        <v>349.26299999999998</v>
      </c>
      <c r="F12" s="15">
        <v>402.75400000000002</v>
      </c>
      <c r="G12" s="17">
        <f t="shared" si="1"/>
        <v>1088.0140000000001</v>
      </c>
      <c r="H12" s="18"/>
      <c r="I12" s="14" t="s">
        <v>46</v>
      </c>
      <c r="J12" s="15">
        <v>0.57999999999999996</v>
      </c>
      <c r="K12" s="16">
        <v>0.65100000000000002</v>
      </c>
      <c r="L12" s="15">
        <v>2.7429999999999999</v>
      </c>
      <c r="M12" s="16">
        <v>3.8690000000000002</v>
      </c>
      <c r="N12" s="15">
        <v>1.18</v>
      </c>
      <c r="O12" s="17">
        <f t="shared" si="0"/>
        <v>9.0229999999999997</v>
      </c>
    </row>
    <row r="13" spans="1:15" s="62" customFormat="1" ht="13.8" thickBot="1" x14ac:dyDescent="0.3">
      <c r="A13" s="14" t="s">
        <v>47</v>
      </c>
      <c r="B13" s="15">
        <v>4.4509999999999996</v>
      </c>
      <c r="C13" s="16">
        <v>11.423999999999999</v>
      </c>
      <c r="D13" s="15">
        <v>5.0229999999999997</v>
      </c>
      <c r="E13" s="16">
        <v>5.65</v>
      </c>
      <c r="F13" s="15">
        <v>1.694</v>
      </c>
      <c r="G13" s="17">
        <f t="shared" si="1"/>
        <v>28.242000000000001</v>
      </c>
      <c r="H13" s="18"/>
      <c r="I13" s="14" t="s">
        <v>48</v>
      </c>
      <c r="J13" s="15">
        <v>2.6579999999999999</v>
      </c>
      <c r="K13" s="16">
        <v>4.3739999999999997</v>
      </c>
      <c r="L13" s="15">
        <v>3.5030000000000001</v>
      </c>
      <c r="M13" s="16">
        <v>1.837</v>
      </c>
      <c r="N13" s="15">
        <v>8.1829999999999998</v>
      </c>
      <c r="O13" s="17">
        <f t="shared" si="0"/>
        <v>20.555</v>
      </c>
    </row>
    <row r="14" spans="1:15" s="62" customFormat="1" ht="13.8" thickBot="1" x14ac:dyDescent="0.3">
      <c r="A14" s="24" t="s">
        <v>49</v>
      </c>
      <c r="B14" s="21">
        <f>SUM(B8:B13)</f>
        <v>273.43100000000004</v>
      </c>
      <c r="C14" s="22">
        <f t="shared" ref="C14:F14" si="3">SUM(C8:C13)</f>
        <v>578.33199999999999</v>
      </c>
      <c r="D14" s="21">
        <f t="shared" si="3"/>
        <v>471.17100000000005</v>
      </c>
      <c r="E14" s="22">
        <f t="shared" si="3"/>
        <v>804.904</v>
      </c>
      <c r="F14" s="21">
        <f t="shared" si="3"/>
        <v>783.08199999999988</v>
      </c>
      <c r="G14" s="23">
        <f t="shared" si="1"/>
        <v>2910.92</v>
      </c>
      <c r="H14" s="18"/>
      <c r="I14" s="24" t="s">
        <v>50</v>
      </c>
      <c r="J14" s="21">
        <f>SUM(J12:J13)</f>
        <v>3.238</v>
      </c>
      <c r="K14" s="22">
        <f t="shared" ref="K14:N14" si="4">SUM(K12:K13)</f>
        <v>5.0249999999999995</v>
      </c>
      <c r="L14" s="21">
        <f t="shared" si="4"/>
        <v>6.2460000000000004</v>
      </c>
      <c r="M14" s="22">
        <f t="shared" si="4"/>
        <v>5.7060000000000004</v>
      </c>
      <c r="N14" s="21">
        <f t="shared" si="4"/>
        <v>9.3629999999999995</v>
      </c>
      <c r="O14" s="22">
        <f t="shared" si="0"/>
        <v>29.577999999999999</v>
      </c>
    </row>
    <row r="15" spans="1:15" s="62" customFormat="1" ht="13.8" thickBot="1" x14ac:dyDescent="0.3">
      <c r="A15" s="26" t="s">
        <v>51</v>
      </c>
      <c r="I15" s="24" t="s">
        <v>52</v>
      </c>
      <c r="J15" s="21">
        <f>J14+J11</f>
        <v>36.545999999999999</v>
      </c>
      <c r="K15" s="22">
        <f t="shared" ref="K15:N15" si="5">K14+K11</f>
        <v>73.213999999999999</v>
      </c>
      <c r="L15" s="21">
        <f t="shared" si="5"/>
        <v>56.167000000000002</v>
      </c>
      <c r="M15" s="22">
        <f t="shared" si="5"/>
        <v>89.289999999999992</v>
      </c>
      <c r="N15" s="21">
        <f t="shared" si="5"/>
        <v>81.120999999999995</v>
      </c>
      <c r="O15" s="22">
        <f t="shared" si="0"/>
        <v>336.33799999999997</v>
      </c>
    </row>
    <row r="16" spans="1:15" s="62" customFormat="1" ht="12.75" customHeight="1" x14ac:dyDescent="0.25">
      <c r="A16" s="113"/>
      <c r="G16" s="26"/>
      <c r="I16" s="290" t="s">
        <v>53</v>
      </c>
      <c r="J16" s="290"/>
      <c r="K16" s="290"/>
      <c r="L16" s="290"/>
      <c r="M16" s="290"/>
      <c r="N16" s="114"/>
      <c r="O16" s="26" t="s">
        <v>51</v>
      </c>
    </row>
    <row r="17" spans="1:15" s="62" customFormat="1" x14ac:dyDescent="0.25">
      <c r="A17" s="113"/>
      <c r="G17" s="26"/>
      <c r="I17" s="115"/>
      <c r="J17" s="115"/>
      <c r="K17" s="115"/>
      <c r="L17" s="115"/>
      <c r="M17" s="115"/>
      <c r="N17" s="114"/>
      <c r="O17" s="26"/>
    </row>
    <row r="18" spans="1:15" s="62" customFormat="1" x14ac:dyDescent="0.25">
      <c r="A18" s="33" t="s">
        <v>334</v>
      </c>
    </row>
    <row r="19" spans="1:15" s="62" customFormat="1" ht="13.8" x14ac:dyDescent="0.25">
      <c r="A19" s="291" t="s">
        <v>27</v>
      </c>
      <c r="B19" s="291"/>
      <c r="C19" s="291"/>
      <c r="D19" s="291"/>
      <c r="E19" s="291"/>
      <c r="F19" s="291"/>
      <c r="G19" s="291"/>
      <c r="I19" s="291" t="s">
        <v>28</v>
      </c>
      <c r="J19" s="291"/>
      <c r="K19" s="291"/>
      <c r="L19" s="291"/>
      <c r="M19" s="291"/>
      <c r="N19" s="291"/>
      <c r="O19" s="291"/>
    </row>
    <row r="20" spans="1:15" s="62" customFormat="1" ht="13.8" thickBot="1" x14ac:dyDescent="0.3">
      <c r="G20" s="112" t="s">
        <v>337</v>
      </c>
      <c r="O20" s="112" t="s">
        <v>337</v>
      </c>
    </row>
    <row r="21" spans="1:15" s="62" customFormat="1" ht="13.5" customHeight="1" thickBot="1" x14ac:dyDescent="0.3">
      <c r="A21" s="284" t="s">
        <v>333</v>
      </c>
      <c r="B21" s="285" t="s">
        <v>31</v>
      </c>
      <c r="C21" s="286" t="s">
        <v>32</v>
      </c>
      <c r="D21" s="285" t="s">
        <v>33</v>
      </c>
      <c r="E21" s="286" t="s">
        <v>34</v>
      </c>
      <c r="F21" s="285" t="s">
        <v>35</v>
      </c>
      <c r="G21" s="287" t="s">
        <v>36</v>
      </c>
      <c r="I21" s="284" t="s">
        <v>333</v>
      </c>
      <c r="J21" s="285" t="s">
        <v>31</v>
      </c>
      <c r="K21" s="286" t="s">
        <v>32</v>
      </c>
      <c r="L21" s="285" t="s">
        <v>33</v>
      </c>
      <c r="M21" s="286" t="s">
        <v>34</v>
      </c>
      <c r="N21" s="285" t="s">
        <v>35</v>
      </c>
      <c r="O21" s="287" t="s">
        <v>36</v>
      </c>
    </row>
    <row r="22" spans="1:15" s="62" customFormat="1" ht="13.8" thickBot="1" x14ac:dyDescent="0.3">
      <c r="A22" s="284"/>
      <c r="B22" s="285"/>
      <c r="C22" s="286"/>
      <c r="D22" s="285"/>
      <c r="E22" s="286"/>
      <c r="F22" s="285"/>
      <c r="G22" s="287"/>
      <c r="I22" s="284"/>
      <c r="J22" s="285"/>
      <c r="K22" s="286"/>
      <c r="L22" s="285"/>
      <c r="M22" s="286"/>
      <c r="N22" s="285"/>
      <c r="O22" s="288"/>
    </row>
    <row r="23" spans="1:15" s="62" customFormat="1" x14ac:dyDescent="0.25">
      <c r="A23" s="14" t="s">
        <v>37</v>
      </c>
      <c r="B23" s="77">
        <v>292</v>
      </c>
      <c r="C23" s="78">
        <v>500</v>
      </c>
      <c r="D23" s="77">
        <v>494</v>
      </c>
      <c r="E23" s="78">
        <v>578</v>
      </c>
      <c r="F23" s="77">
        <v>456</v>
      </c>
      <c r="G23" s="79">
        <v>2318</v>
      </c>
      <c r="H23" s="18"/>
      <c r="I23" s="14" t="s">
        <v>38</v>
      </c>
      <c r="J23" s="15">
        <v>37.683999999999997</v>
      </c>
      <c r="K23" s="16">
        <v>52.88</v>
      </c>
      <c r="L23" s="15">
        <v>57.115000000000002</v>
      </c>
      <c r="M23" s="16">
        <v>89.278000000000006</v>
      </c>
      <c r="N23" s="15">
        <v>36.600999999999999</v>
      </c>
      <c r="O23" s="17">
        <f>SUM(J23:N23)</f>
        <v>273.55799999999999</v>
      </c>
    </row>
    <row r="24" spans="1:15" s="62" customFormat="1" x14ac:dyDescent="0.25">
      <c r="A24" s="14" t="s">
        <v>39</v>
      </c>
      <c r="B24" s="80">
        <v>0</v>
      </c>
      <c r="C24" s="78">
        <v>13</v>
      </c>
      <c r="D24" s="80">
        <v>0</v>
      </c>
      <c r="E24" s="78">
        <v>1</v>
      </c>
      <c r="F24" s="77">
        <v>131</v>
      </c>
      <c r="G24" s="79">
        <v>145</v>
      </c>
      <c r="H24" s="18"/>
      <c r="I24" s="14" t="s">
        <v>40</v>
      </c>
      <c r="J24" s="19">
        <v>12.568</v>
      </c>
      <c r="K24" s="16">
        <v>42.051000000000002</v>
      </c>
      <c r="L24" s="19">
        <v>9.7590000000000003</v>
      </c>
      <c r="M24" s="16">
        <v>26.516999999999999</v>
      </c>
      <c r="N24" s="15">
        <v>64.59</v>
      </c>
      <c r="O24" s="17">
        <f t="shared" ref="O24:O30" si="6">SUM(J24:N24)</f>
        <v>155.48500000000001</v>
      </c>
    </row>
    <row r="25" spans="1:15" s="62" customFormat="1" ht="13.8" thickBot="1" x14ac:dyDescent="0.3">
      <c r="A25" s="14" t="s">
        <v>41</v>
      </c>
      <c r="B25" s="77">
        <v>59</v>
      </c>
      <c r="C25" s="78">
        <v>85</v>
      </c>
      <c r="D25" s="77">
        <v>64</v>
      </c>
      <c r="E25" s="78">
        <v>114</v>
      </c>
      <c r="F25" s="77">
        <v>61</v>
      </c>
      <c r="G25" s="79">
        <v>383</v>
      </c>
      <c r="H25" s="18"/>
      <c r="I25" s="14" t="s">
        <v>42</v>
      </c>
      <c r="J25" s="15">
        <v>0.75</v>
      </c>
      <c r="K25" s="16">
        <v>1.4730000000000001</v>
      </c>
      <c r="L25" s="15">
        <v>0.22</v>
      </c>
      <c r="M25" s="16">
        <v>0.64300000000000002</v>
      </c>
      <c r="N25" s="15">
        <v>4.3129999999999997</v>
      </c>
      <c r="O25" s="17">
        <f t="shared" si="6"/>
        <v>7.399</v>
      </c>
    </row>
    <row r="26" spans="1:15" s="62" customFormat="1" ht="13.8" thickBot="1" x14ac:dyDescent="0.3">
      <c r="A26" s="14" t="s">
        <v>43</v>
      </c>
      <c r="B26" s="77">
        <v>18</v>
      </c>
      <c r="C26" s="78">
        <v>22</v>
      </c>
      <c r="D26" s="77">
        <v>28</v>
      </c>
      <c r="E26" s="78">
        <v>22</v>
      </c>
      <c r="F26" s="77">
        <v>27</v>
      </c>
      <c r="G26" s="79">
        <v>117</v>
      </c>
      <c r="H26" s="18"/>
      <c r="I26" s="20" t="s">
        <v>44</v>
      </c>
      <c r="J26" s="21">
        <f>SUM(J23:J25)</f>
        <v>51.001999999999995</v>
      </c>
      <c r="K26" s="22">
        <f t="shared" ref="K26:N26" si="7">SUM(K23:K25)</f>
        <v>96.404000000000011</v>
      </c>
      <c r="L26" s="21">
        <f t="shared" si="7"/>
        <v>67.093999999999994</v>
      </c>
      <c r="M26" s="22">
        <f t="shared" si="7"/>
        <v>116.438</v>
      </c>
      <c r="N26" s="21">
        <f t="shared" si="7"/>
        <v>105.504</v>
      </c>
      <c r="O26" s="23">
        <f t="shared" si="6"/>
        <v>436.44200000000001</v>
      </c>
    </row>
    <row r="27" spans="1:15" s="62" customFormat="1" x14ac:dyDescent="0.25">
      <c r="A27" s="14" t="s">
        <v>45</v>
      </c>
      <c r="B27" s="77">
        <v>53</v>
      </c>
      <c r="C27" s="78">
        <v>154</v>
      </c>
      <c r="D27" s="77">
        <v>72</v>
      </c>
      <c r="E27" s="78">
        <v>300</v>
      </c>
      <c r="F27" s="77">
        <v>298</v>
      </c>
      <c r="G27" s="79">
        <v>878</v>
      </c>
      <c r="H27" s="18"/>
      <c r="I27" s="14" t="s">
        <v>46</v>
      </c>
      <c r="J27" s="15">
        <v>0.78600000000000003</v>
      </c>
      <c r="K27" s="16">
        <v>1.7090000000000001</v>
      </c>
      <c r="L27" s="15">
        <v>2.1030000000000002</v>
      </c>
      <c r="M27" s="16">
        <v>5.7439999999999998</v>
      </c>
      <c r="N27" s="15">
        <v>2.7890000000000001</v>
      </c>
      <c r="O27" s="17">
        <f t="shared" si="6"/>
        <v>13.131</v>
      </c>
    </row>
    <row r="28" spans="1:15" s="62" customFormat="1" ht="13.8" thickBot="1" x14ac:dyDescent="0.3">
      <c r="A28" s="14" t="s">
        <v>47</v>
      </c>
      <c r="B28" s="77">
        <v>8</v>
      </c>
      <c r="C28" s="78">
        <v>10</v>
      </c>
      <c r="D28" s="77">
        <v>6</v>
      </c>
      <c r="E28" s="78">
        <v>10</v>
      </c>
      <c r="F28" s="77">
        <v>4</v>
      </c>
      <c r="G28" s="79">
        <v>37</v>
      </c>
      <c r="H28" s="18"/>
      <c r="I28" s="14" t="s">
        <v>48</v>
      </c>
      <c r="J28" s="15">
        <v>3.694</v>
      </c>
      <c r="K28" s="16">
        <v>6.1980000000000004</v>
      </c>
      <c r="L28" s="15">
        <v>4.3479999999999999</v>
      </c>
      <c r="M28" s="16">
        <v>2.4209999999999998</v>
      </c>
      <c r="N28" s="15">
        <v>7.468</v>
      </c>
      <c r="O28" s="17">
        <f t="shared" si="6"/>
        <v>24.128999999999998</v>
      </c>
    </row>
    <row r="29" spans="1:15" s="62" customFormat="1" ht="13.8" thickBot="1" x14ac:dyDescent="0.3">
      <c r="A29" s="24" t="s">
        <v>49</v>
      </c>
      <c r="B29" s="21">
        <v>429</v>
      </c>
      <c r="C29" s="22">
        <v>784</v>
      </c>
      <c r="D29" s="21">
        <v>664</v>
      </c>
      <c r="E29" s="22">
        <v>1024</v>
      </c>
      <c r="F29" s="21">
        <v>975</v>
      </c>
      <c r="G29" s="23">
        <v>3877</v>
      </c>
      <c r="H29" s="18"/>
      <c r="I29" s="24" t="s">
        <v>50</v>
      </c>
      <c r="J29" s="21">
        <f>SUM(J27:J28)</f>
        <v>4.4800000000000004</v>
      </c>
      <c r="K29" s="22">
        <f t="shared" ref="K29:N29" si="8">SUM(K27:K28)</f>
        <v>7.907</v>
      </c>
      <c r="L29" s="21">
        <f t="shared" si="8"/>
        <v>6.4510000000000005</v>
      </c>
      <c r="M29" s="22">
        <f t="shared" si="8"/>
        <v>8.1649999999999991</v>
      </c>
      <c r="N29" s="21">
        <f t="shared" si="8"/>
        <v>10.257</v>
      </c>
      <c r="O29" s="22">
        <f t="shared" si="6"/>
        <v>37.26</v>
      </c>
    </row>
    <row r="30" spans="1:15" s="62" customFormat="1" ht="13.8" thickBot="1" x14ac:dyDescent="0.3">
      <c r="A30" s="26" t="s">
        <v>51</v>
      </c>
      <c r="I30" s="24" t="s">
        <v>52</v>
      </c>
      <c r="J30" s="81">
        <f>J29+J26</f>
        <v>55.481999999999999</v>
      </c>
      <c r="K30" s="82">
        <f t="shared" ref="K30:N30" si="9">K29+K26</f>
        <v>104.31100000000001</v>
      </c>
      <c r="L30" s="83">
        <f t="shared" si="9"/>
        <v>73.544999999999987</v>
      </c>
      <c r="M30" s="82">
        <f t="shared" si="9"/>
        <v>124.60300000000001</v>
      </c>
      <c r="N30" s="83">
        <f t="shared" si="9"/>
        <v>115.76100000000001</v>
      </c>
      <c r="O30" s="82">
        <f t="shared" si="6"/>
        <v>473.70200000000006</v>
      </c>
    </row>
    <row r="31" spans="1:15" s="62" customFormat="1" ht="12.75" customHeight="1" x14ac:dyDescent="0.25">
      <c r="A31" s="113"/>
      <c r="G31" s="26"/>
      <c r="I31" s="290" t="s">
        <v>53</v>
      </c>
      <c r="J31" s="290"/>
      <c r="K31" s="290"/>
      <c r="L31" s="290"/>
      <c r="M31" s="290"/>
      <c r="N31" s="114"/>
      <c r="O31" s="26" t="s">
        <v>51</v>
      </c>
    </row>
    <row r="32" spans="1:15" s="62" customFormat="1" x14ac:dyDescent="0.25">
      <c r="A32" s="12"/>
    </row>
    <row r="33" spans="1:15" s="62" customFormat="1" x14ac:dyDescent="0.25">
      <c r="A33" s="12"/>
    </row>
    <row r="34" spans="1:15" s="62" customFormat="1" x14ac:dyDescent="0.25">
      <c r="A34" s="12"/>
    </row>
    <row r="35" spans="1:15" s="62" customFormat="1" x14ac:dyDescent="0.25">
      <c r="A35" s="33" t="s">
        <v>332</v>
      </c>
    </row>
    <row r="36" spans="1:15" s="62" customFormat="1" ht="13.8" x14ac:dyDescent="0.25">
      <c r="A36" s="291" t="s">
        <v>27</v>
      </c>
      <c r="B36" s="291"/>
      <c r="C36" s="291"/>
      <c r="D36" s="291"/>
      <c r="E36" s="291"/>
      <c r="F36" s="291"/>
      <c r="G36" s="291"/>
      <c r="I36" s="291" t="s">
        <v>28</v>
      </c>
      <c r="J36" s="291"/>
      <c r="K36" s="291"/>
      <c r="L36" s="291"/>
      <c r="M36" s="291"/>
      <c r="N36" s="291"/>
      <c r="O36" s="291"/>
    </row>
    <row r="37" spans="1:15" s="62" customFormat="1" ht="13.8" thickBot="1" x14ac:dyDescent="0.3">
      <c r="G37" s="112" t="s">
        <v>29</v>
      </c>
      <c r="O37" s="112" t="s">
        <v>29</v>
      </c>
    </row>
    <row r="38" spans="1:15" s="62" customFormat="1" ht="13.5" customHeight="1" thickBot="1" x14ac:dyDescent="0.3">
      <c r="A38" s="284" t="s">
        <v>331</v>
      </c>
      <c r="B38" s="285" t="s">
        <v>31</v>
      </c>
      <c r="C38" s="286" t="s">
        <v>32</v>
      </c>
      <c r="D38" s="285" t="s">
        <v>33</v>
      </c>
      <c r="E38" s="286" t="s">
        <v>34</v>
      </c>
      <c r="F38" s="285" t="s">
        <v>35</v>
      </c>
      <c r="G38" s="287" t="s">
        <v>36</v>
      </c>
      <c r="I38" s="284" t="s">
        <v>331</v>
      </c>
      <c r="J38" s="285" t="s">
        <v>31</v>
      </c>
      <c r="K38" s="286" t="s">
        <v>32</v>
      </c>
      <c r="L38" s="285" t="s">
        <v>33</v>
      </c>
      <c r="M38" s="286" t="s">
        <v>34</v>
      </c>
      <c r="N38" s="285" t="s">
        <v>35</v>
      </c>
      <c r="O38" s="287" t="s">
        <v>36</v>
      </c>
    </row>
    <row r="39" spans="1:15" s="62" customFormat="1" ht="13.8" thickBot="1" x14ac:dyDescent="0.3">
      <c r="A39" s="284"/>
      <c r="B39" s="285"/>
      <c r="C39" s="286"/>
      <c r="D39" s="285"/>
      <c r="E39" s="286"/>
      <c r="F39" s="285"/>
      <c r="G39" s="287"/>
      <c r="I39" s="284"/>
      <c r="J39" s="285"/>
      <c r="K39" s="286"/>
      <c r="L39" s="285"/>
      <c r="M39" s="286"/>
      <c r="N39" s="285"/>
      <c r="O39" s="288"/>
    </row>
    <row r="40" spans="1:15" s="62" customFormat="1" x14ac:dyDescent="0.25">
      <c r="A40" s="14" t="s">
        <v>37</v>
      </c>
      <c r="B40" s="15">
        <v>305612.82700000005</v>
      </c>
      <c r="C40" s="16">
        <v>463363.201</v>
      </c>
      <c r="D40" s="15">
        <v>478444.08799999981</v>
      </c>
      <c r="E40" s="16">
        <v>508289.93599999999</v>
      </c>
      <c r="F40" s="15">
        <v>464423.98700000008</v>
      </c>
      <c r="G40" s="17">
        <v>2220134.0389999999</v>
      </c>
      <c r="H40" s="18"/>
      <c r="I40" s="14" t="s">
        <v>38</v>
      </c>
      <c r="J40" s="15">
        <v>39593.614000000001</v>
      </c>
      <c r="K40" s="16">
        <v>48185.374999999993</v>
      </c>
      <c r="L40" s="15">
        <v>55234.635000000009</v>
      </c>
      <c r="M40" s="16">
        <v>87060.235000000015</v>
      </c>
      <c r="N40" s="15">
        <v>37283.561999999998</v>
      </c>
      <c r="O40" s="17">
        <v>267357.42100000003</v>
      </c>
    </row>
    <row r="41" spans="1:15" s="62" customFormat="1" x14ac:dyDescent="0.25">
      <c r="A41" s="14" t="s">
        <v>39</v>
      </c>
      <c r="B41" s="19">
        <v>411.35400000000004</v>
      </c>
      <c r="C41" s="16">
        <v>12535.484000000002</v>
      </c>
      <c r="D41" s="19">
        <v>345.68</v>
      </c>
      <c r="E41" s="16">
        <v>1004.4379999999999</v>
      </c>
      <c r="F41" s="15">
        <v>126055.80899999999</v>
      </c>
      <c r="G41" s="17">
        <v>140352.29999999999</v>
      </c>
      <c r="H41" s="18"/>
      <c r="I41" s="14" t="s">
        <v>40</v>
      </c>
      <c r="J41" s="19">
        <v>10272.883000000002</v>
      </c>
      <c r="K41" s="16">
        <v>31646.286</v>
      </c>
      <c r="L41" s="19">
        <v>8502.4270000000015</v>
      </c>
      <c r="M41" s="16">
        <v>20594.364000000001</v>
      </c>
      <c r="N41" s="15">
        <v>47047.717000000004</v>
      </c>
      <c r="O41" s="17">
        <v>118063.67700000001</v>
      </c>
    </row>
    <row r="42" spans="1:15" s="62" customFormat="1" ht="13.8" thickBot="1" x14ac:dyDescent="0.3">
      <c r="A42" s="14" t="s">
        <v>41</v>
      </c>
      <c r="B42" s="15">
        <v>57236.929999999993</v>
      </c>
      <c r="C42" s="16">
        <v>70866.978000000003</v>
      </c>
      <c r="D42" s="15">
        <v>65516.748999999996</v>
      </c>
      <c r="E42" s="16">
        <v>106361.63799999998</v>
      </c>
      <c r="F42" s="15">
        <v>56042.298999999999</v>
      </c>
      <c r="G42" s="17">
        <v>356024.59399999998</v>
      </c>
      <c r="H42" s="18"/>
      <c r="I42" s="14" t="s">
        <v>42</v>
      </c>
      <c r="J42" s="15">
        <v>619.19599999999991</v>
      </c>
      <c r="K42" s="16">
        <v>973.45399999999995</v>
      </c>
      <c r="L42" s="15">
        <v>191.98699999999999</v>
      </c>
      <c r="M42" s="16">
        <v>514.971</v>
      </c>
      <c r="N42" s="15">
        <v>2763.1790000000001</v>
      </c>
      <c r="O42" s="17">
        <v>5062.7870000000003</v>
      </c>
    </row>
    <row r="43" spans="1:15" s="62" customFormat="1" ht="13.8" thickBot="1" x14ac:dyDescent="0.3">
      <c r="A43" s="14" t="s">
        <v>43</v>
      </c>
      <c r="B43" s="15">
        <v>25596.756000000001</v>
      </c>
      <c r="C43" s="16">
        <v>24807.833000000002</v>
      </c>
      <c r="D43" s="15">
        <v>31324.038</v>
      </c>
      <c r="E43" s="16">
        <v>27295.035</v>
      </c>
      <c r="F43" s="15">
        <v>31397.932999999997</v>
      </c>
      <c r="G43" s="17">
        <v>140421.595</v>
      </c>
      <c r="H43" s="18"/>
      <c r="I43" s="20" t="s">
        <v>44</v>
      </c>
      <c r="J43" s="21">
        <f>SUM(J40:J42)</f>
        <v>50485.692999999999</v>
      </c>
      <c r="K43" s="22">
        <f t="shared" ref="K43:O43" si="10">SUM(K40:K42)</f>
        <v>80805.114999999991</v>
      </c>
      <c r="L43" s="21">
        <f t="shared" si="10"/>
        <v>63929.049000000014</v>
      </c>
      <c r="M43" s="22">
        <f t="shared" si="10"/>
        <v>108169.57000000002</v>
      </c>
      <c r="N43" s="21">
        <f t="shared" si="10"/>
        <v>87094.458000000013</v>
      </c>
      <c r="O43" s="23">
        <f t="shared" si="10"/>
        <v>390483.88500000007</v>
      </c>
    </row>
    <row r="44" spans="1:15" s="62" customFormat="1" x14ac:dyDescent="0.25">
      <c r="A44" s="14" t="s">
        <v>45</v>
      </c>
      <c r="B44" s="15">
        <v>25913.164000000001</v>
      </c>
      <c r="C44" s="16">
        <v>89857.401000000013</v>
      </c>
      <c r="D44" s="15">
        <v>42375.587999999996</v>
      </c>
      <c r="E44" s="16">
        <v>216424.83200000002</v>
      </c>
      <c r="F44" s="15">
        <v>181656.75099999999</v>
      </c>
      <c r="G44" s="17">
        <v>556227.73600000003</v>
      </c>
      <c r="H44" s="18"/>
      <c r="I44" s="14" t="s">
        <v>46</v>
      </c>
      <c r="J44" s="15">
        <v>713.077</v>
      </c>
      <c r="K44" s="16">
        <v>1225.8599999999997</v>
      </c>
      <c r="L44" s="15">
        <v>1303.6960000000001</v>
      </c>
      <c r="M44" s="16">
        <v>3899.5929999999994</v>
      </c>
      <c r="N44" s="15">
        <v>2186.9949999999999</v>
      </c>
      <c r="O44" s="17">
        <v>9329.2209999999977</v>
      </c>
    </row>
    <row r="45" spans="1:15" s="62" customFormat="1" ht="13.8" thickBot="1" x14ac:dyDescent="0.3">
      <c r="A45" s="14" t="s">
        <v>47</v>
      </c>
      <c r="B45" s="15">
        <v>7965.3589999999986</v>
      </c>
      <c r="C45" s="16">
        <v>9071.0789999999997</v>
      </c>
      <c r="D45" s="15">
        <v>6532.0219999999999</v>
      </c>
      <c r="E45" s="16">
        <v>11177.237999999999</v>
      </c>
      <c r="F45" s="15">
        <v>1960.133</v>
      </c>
      <c r="G45" s="17">
        <v>36705.831000000006</v>
      </c>
      <c r="H45" s="18"/>
      <c r="I45" s="14" t="s">
        <v>48</v>
      </c>
      <c r="J45" s="15">
        <v>2694.6350000000002</v>
      </c>
      <c r="K45" s="16">
        <v>4171.2179999999998</v>
      </c>
      <c r="L45" s="15">
        <v>2337.0269999999996</v>
      </c>
      <c r="M45" s="16">
        <v>1273.0269999999998</v>
      </c>
      <c r="N45" s="15">
        <v>4375.2289999999994</v>
      </c>
      <c r="O45" s="17">
        <v>14851.136</v>
      </c>
    </row>
    <row r="46" spans="1:15" s="62" customFormat="1" ht="13.8" thickBot="1" x14ac:dyDescent="0.3">
      <c r="A46" s="24" t="s">
        <v>49</v>
      </c>
      <c r="B46" s="21">
        <f>SUM(B40:B45)</f>
        <v>422736.39</v>
      </c>
      <c r="C46" s="22">
        <f t="shared" ref="C46:G46" si="11">SUM(C40:C45)</f>
        <v>670501.97599999991</v>
      </c>
      <c r="D46" s="21">
        <f t="shared" si="11"/>
        <v>624538.16499999969</v>
      </c>
      <c r="E46" s="22">
        <f t="shared" si="11"/>
        <v>870553.11700000009</v>
      </c>
      <c r="F46" s="21">
        <f t="shared" si="11"/>
        <v>861536.91200000013</v>
      </c>
      <c r="G46" s="23">
        <f t="shared" si="11"/>
        <v>3449866.0949999997</v>
      </c>
      <c r="H46" s="18"/>
      <c r="I46" s="24" t="s">
        <v>50</v>
      </c>
      <c r="J46" s="21">
        <f>SUM(J44:J45)</f>
        <v>3407.7120000000004</v>
      </c>
      <c r="K46" s="22">
        <f t="shared" ref="K46:O46" si="12">SUM(K44:K45)</f>
        <v>5397.0779999999995</v>
      </c>
      <c r="L46" s="21">
        <f t="shared" si="12"/>
        <v>3640.723</v>
      </c>
      <c r="M46" s="22">
        <f t="shared" si="12"/>
        <v>5172.619999999999</v>
      </c>
      <c r="N46" s="21">
        <f t="shared" si="12"/>
        <v>6562.2239999999993</v>
      </c>
      <c r="O46" s="22">
        <f t="shared" si="12"/>
        <v>24180.356999999996</v>
      </c>
    </row>
    <row r="47" spans="1:15" s="62" customFormat="1" ht="13.8" thickBot="1" x14ac:dyDescent="0.3">
      <c r="A47" s="26" t="s">
        <v>51</v>
      </c>
      <c r="I47" s="24" t="s">
        <v>52</v>
      </c>
      <c r="J47" s="21">
        <f>J46+J43</f>
        <v>53893.404999999999</v>
      </c>
      <c r="K47" s="22">
        <f t="shared" ref="K47:O47" si="13">K46+K43</f>
        <v>86202.192999999985</v>
      </c>
      <c r="L47" s="21">
        <f t="shared" si="13"/>
        <v>67569.772000000012</v>
      </c>
      <c r="M47" s="22">
        <f t="shared" si="13"/>
        <v>113342.19000000002</v>
      </c>
      <c r="N47" s="21">
        <f t="shared" si="13"/>
        <v>93656.682000000015</v>
      </c>
      <c r="O47" s="22">
        <f t="shared" si="13"/>
        <v>414664.24200000009</v>
      </c>
    </row>
    <row r="48" spans="1:15" s="62" customFormat="1" ht="12.75" customHeight="1" x14ac:dyDescent="0.25">
      <c r="A48" s="113"/>
      <c r="G48" s="26"/>
      <c r="I48" s="290" t="s">
        <v>53</v>
      </c>
      <c r="J48" s="290"/>
      <c r="K48" s="290"/>
      <c r="L48" s="290"/>
      <c r="M48" s="290"/>
      <c r="N48" s="114"/>
      <c r="O48" s="26" t="s">
        <v>51</v>
      </c>
    </row>
    <row r="49" spans="1:15" s="62" customFormat="1" x14ac:dyDescent="0.25">
      <c r="A49" s="12"/>
    </row>
    <row r="50" spans="1:15" s="62" customFormat="1" x14ac:dyDescent="0.25">
      <c r="A50" s="33" t="s">
        <v>330</v>
      </c>
    </row>
    <row r="51" spans="1:15" s="62" customFormat="1" ht="13.8" x14ac:dyDescent="0.25">
      <c r="A51" s="291" t="s">
        <v>27</v>
      </c>
      <c r="B51" s="291"/>
      <c r="C51" s="291"/>
      <c r="D51" s="291"/>
      <c r="E51" s="291"/>
      <c r="F51" s="291"/>
      <c r="G51" s="291"/>
      <c r="I51" s="291" t="s">
        <v>28</v>
      </c>
      <c r="J51" s="291"/>
      <c r="K51" s="291"/>
      <c r="L51" s="291"/>
      <c r="M51" s="291"/>
      <c r="N51" s="291"/>
      <c r="O51" s="291"/>
    </row>
    <row r="52" spans="1:15" s="62" customFormat="1" ht="13.8" thickBot="1" x14ac:dyDescent="0.3">
      <c r="G52" s="112" t="s">
        <v>29</v>
      </c>
      <c r="O52" s="112" t="s">
        <v>29</v>
      </c>
    </row>
    <row r="53" spans="1:15" s="62" customFormat="1" ht="13.5" customHeight="1" thickBot="1" x14ac:dyDescent="0.3">
      <c r="A53" s="284" t="s">
        <v>329</v>
      </c>
      <c r="B53" s="285" t="s">
        <v>31</v>
      </c>
      <c r="C53" s="286" t="s">
        <v>32</v>
      </c>
      <c r="D53" s="285" t="s">
        <v>33</v>
      </c>
      <c r="E53" s="286" t="s">
        <v>34</v>
      </c>
      <c r="F53" s="285" t="s">
        <v>35</v>
      </c>
      <c r="G53" s="287" t="s">
        <v>36</v>
      </c>
      <c r="I53" s="284" t="s">
        <v>329</v>
      </c>
      <c r="J53" s="285" t="s">
        <v>31</v>
      </c>
      <c r="K53" s="286" t="s">
        <v>32</v>
      </c>
      <c r="L53" s="285" t="s">
        <v>33</v>
      </c>
      <c r="M53" s="286" t="s">
        <v>34</v>
      </c>
      <c r="N53" s="285" t="s">
        <v>35</v>
      </c>
      <c r="O53" s="287" t="s">
        <v>36</v>
      </c>
    </row>
    <row r="54" spans="1:15" s="62" customFormat="1" ht="13.8" thickBot="1" x14ac:dyDescent="0.3">
      <c r="A54" s="284"/>
      <c r="B54" s="285"/>
      <c r="C54" s="286"/>
      <c r="D54" s="285"/>
      <c r="E54" s="286"/>
      <c r="F54" s="285"/>
      <c r="G54" s="287"/>
      <c r="I54" s="284"/>
      <c r="J54" s="285"/>
      <c r="K54" s="286"/>
      <c r="L54" s="285"/>
      <c r="M54" s="286"/>
      <c r="N54" s="285"/>
      <c r="O54" s="288"/>
    </row>
    <row r="55" spans="1:15" s="62" customFormat="1" x14ac:dyDescent="0.25">
      <c r="A55" s="14" t="s">
        <v>37</v>
      </c>
      <c r="B55" s="15">
        <v>301887</v>
      </c>
      <c r="C55" s="16">
        <v>489140</v>
      </c>
      <c r="D55" s="15">
        <v>468378</v>
      </c>
      <c r="E55" s="16">
        <v>576094</v>
      </c>
      <c r="F55" s="15">
        <v>458612</v>
      </c>
      <c r="G55" s="17">
        <v>2294111</v>
      </c>
      <c r="H55" s="18"/>
      <c r="I55" s="14" t="s">
        <v>38</v>
      </c>
      <c r="J55" s="15">
        <v>31266.7</v>
      </c>
      <c r="K55" s="16">
        <v>49452.800000000003</v>
      </c>
      <c r="L55" s="15">
        <v>45739.399999999994</v>
      </c>
      <c r="M55" s="16">
        <v>62154.999999999993</v>
      </c>
      <c r="N55" s="15">
        <v>35829.1</v>
      </c>
      <c r="O55" s="17">
        <v>224443</v>
      </c>
    </row>
    <row r="56" spans="1:15" s="62" customFormat="1" x14ac:dyDescent="0.25">
      <c r="A56" s="14" t="s">
        <v>39</v>
      </c>
      <c r="B56" s="19">
        <v>388</v>
      </c>
      <c r="C56" s="16">
        <v>15731</v>
      </c>
      <c r="D56" s="19">
        <v>143</v>
      </c>
      <c r="E56" s="16">
        <v>1824</v>
      </c>
      <c r="F56" s="15">
        <v>137198</v>
      </c>
      <c r="G56" s="17">
        <v>155284</v>
      </c>
      <c r="H56" s="18"/>
      <c r="I56" s="14" t="s">
        <v>40</v>
      </c>
      <c r="J56" s="19">
        <v>8569.0999999999985</v>
      </c>
      <c r="K56" s="16">
        <v>31570.5</v>
      </c>
      <c r="L56" s="19">
        <v>6580</v>
      </c>
      <c r="M56" s="16">
        <v>16982.099999999999</v>
      </c>
      <c r="N56" s="15">
        <v>48480.7</v>
      </c>
      <c r="O56" s="17">
        <v>112182.39999999999</v>
      </c>
    </row>
    <row r="57" spans="1:15" s="62" customFormat="1" ht="13.8" thickBot="1" x14ac:dyDescent="0.3">
      <c r="A57" s="14" t="s">
        <v>41</v>
      </c>
      <c r="B57" s="15">
        <v>51403.5</v>
      </c>
      <c r="C57" s="16">
        <v>67180.899999999994</v>
      </c>
      <c r="D57" s="15">
        <v>59531.1</v>
      </c>
      <c r="E57" s="16">
        <v>107487.3</v>
      </c>
      <c r="F57" s="15">
        <v>46840</v>
      </c>
      <c r="G57" s="17">
        <v>332442.8</v>
      </c>
      <c r="H57" s="18"/>
      <c r="I57" s="14" t="s">
        <v>42</v>
      </c>
      <c r="J57" s="15">
        <v>659.90000000000009</v>
      </c>
      <c r="K57" s="16">
        <v>905.5</v>
      </c>
      <c r="L57" s="15">
        <v>224.9</v>
      </c>
      <c r="M57" s="16">
        <v>1194.5999999999999</v>
      </c>
      <c r="N57" s="15">
        <v>2717.2</v>
      </c>
      <c r="O57" s="17">
        <v>5702.1</v>
      </c>
    </row>
    <row r="58" spans="1:15" s="62" customFormat="1" ht="13.8" thickBot="1" x14ac:dyDescent="0.3">
      <c r="A58" s="14" t="s">
        <v>43</v>
      </c>
      <c r="B58" s="15">
        <v>20971.599999999999</v>
      </c>
      <c r="C58" s="16">
        <v>23288.2</v>
      </c>
      <c r="D58" s="15">
        <v>28737.500000000004</v>
      </c>
      <c r="E58" s="16">
        <v>31866.3</v>
      </c>
      <c r="F58" s="15">
        <v>28737.600000000002</v>
      </c>
      <c r="G58" s="17">
        <v>133601.20000000001</v>
      </c>
      <c r="H58" s="18"/>
      <c r="I58" s="20" t="s">
        <v>44</v>
      </c>
      <c r="J58" s="21">
        <f t="shared" ref="J58:O58" si="14">SUM(J55:J57)</f>
        <v>40495.700000000004</v>
      </c>
      <c r="K58" s="21">
        <f t="shared" si="14"/>
        <v>81928.800000000003</v>
      </c>
      <c r="L58" s="21">
        <f t="shared" si="14"/>
        <v>52544.299999999996</v>
      </c>
      <c r="M58" s="21">
        <f t="shared" si="14"/>
        <v>80331.7</v>
      </c>
      <c r="N58" s="21">
        <f t="shared" si="14"/>
        <v>87026.999999999985</v>
      </c>
      <c r="O58" s="21">
        <f t="shared" si="14"/>
        <v>342327.5</v>
      </c>
    </row>
    <row r="59" spans="1:15" s="62" customFormat="1" x14ac:dyDescent="0.25">
      <c r="A59" s="14" t="s">
        <v>45</v>
      </c>
      <c r="B59" s="15">
        <v>81563</v>
      </c>
      <c r="C59" s="16">
        <v>181644</v>
      </c>
      <c r="D59" s="15">
        <v>70075.400000000009</v>
      </c>
      <c r="E59" s="16">
        <v>324193</v>
      </c>
      <c r="F59" s="15">
        <v>400284</v>
      </c>
      <c r="G59" s="17">
        <v>1057759.3999999999</v>
      </c>
      <c r="H59" s="18"/>
      <c r="I59" s="14" t="s">
        <v>46</v>
      </c>
      <c r="J59" s="15">
        <v>655.5</v>
      </c>
      <c r="K59" s="16">
        <v>1466</v>
      </c>
      <c r="L59" s="15">
        <v>1277.3999999999999</v>
      </c>
      <c r="M59" s="16">
        <v>3968.2</v>
      </c>
      <c r="N59" s="15">
        <v>2619.3000000000002</v>
      </c>
      <c r="O59" s="17">
        <v>9986.4</v>
      </c>
    </row>
    <row r="60" spans="1:15" s="62" customFormat="1" ht="13.8" thickBot="1" x14ac:dyDescent="0.3">
      <c r="A60" s="14" t="s">
        <v>47</v>
      </c>
      <c r="B60" s="15">
        <v>6776.4000000000005</v>
      </c>
      <c r="C60" s="16">
        <v>11944.400000000001</v>
      </c>
      <c r="D60" s="15">
        <v>7151.5000000000009</v>
      </c>
      <c r="E60" s="16">
        <v>14867</v>
      </c>
      <c r="F60" s="15">
        <v>1993.8000000000002</v>
      </c>
      <c r="G60" s="17">
        <v>42733</v>
      </c>
      <c r="H60" s="18"/>
      <c r="I60" s="14" t="s">
        <v>48</v>
      </c>
      <c r="J60" s="15">
        <v>2340.1000000000004</v>
      </c>
      <c r="K60" s="16">
        <v>4278.3999999999996</v>
      </c>
      <c r="L60" s="15">
        <v>2486.6</v>
      </c>
      <c r="M60" s="16">
        <v>1633.7</v>
      </c>
      <c r="N60" s="15">
        <v>4027.3999999999996</v>
      </c>
      <c r="O60" s="17">
        <v>14766.199999999999</v>
      </c>
    </row>
    <row r="61" spans="1:15" s="62" customFormat="1" ht="13.8" thickBot="1" x14ac:dyDescent="0.3">
      <c r="A61" s="24" t="s">
        <v>49</v>
      </c>
      <c r="B61" s="21">
        <f>SUM(B55:B60)</f>
        <v>462989.5</v>
      </c>
      <c r="C61" s="21">
        <f t="shared" ref="C61:G61" si="15">SUM(C55:C60)</f>
        <v>788928.5</v>
      </c>
      <c r="D61" s="21">
        <f t="shared" si="15"/>
        <v>634016.5</v>
      </c>
      <c r="E61" s="21">
        <f t="shared" si="15"/>
        <v>1056331.6000000001</v>
      </c>
      <c r="F61" s="21">
        <f t="shared" si="15"/>
        <v>1073665.4000000001</v>
      </c>
      <c r="G61" s="21">
        <f t="shared" si="15"/>
        <v>4015931.4</v>
      </c>
      <c r="H61" s="18"/>
      <c r="I61" s="24" t="s">
        <v>50</v>
      </c>
      <c r="J61" s="21">
        <f>SUM(J59:J60)</f>
        <v>2995.6000000000004</v>
      </c>
      <c r="K61" s="21">
        <f t="shared" ref="K61:O61" si="16">SUM(K59:K60)</f>
        <v>5744.4</v>
      </c>
      <c r="L61" s="21">
        <f t="shared" si="16"/>
        <v>3764</v>
      </c>
      <c r="M61" s="21">
        <f t="shared" si="16"/>
        <v>5601.9</v>
      </c>
      <c r="N61" s="21">
        <f t="shared" si="16"/>
        <v>6646.7</v>
      </c>
      <c r="O61" s="21">
        <f t="shared" si="16"/>
        <v>24752.6</v>
      </c>
    </row>
    <row r="62" spans="1:15" s="62" customFormat="1" ht="13.8" thickBot="1" x14ac:dyDescent="0.3">
      <c r="A62" s="26" t="s">
        <v>51</v>
      </c>
      <c r="I62" s="24" t="s">
        <v>52</v>
      </c>
      <c r="J62" s="21">
        <f>J61+J58</f>
        <v>43491.3</v>
      </c>
      <c r="K62" s="21">
        <f t="shared" ref="K62:O62" si="17">K61+K58</f>
        <v>87673.2</v>
      </c>
      <c r="L62" s="21">
        <f t="shared" si="17"/>
        <v>56308.299999999996</v>
      </c>
      <c r="M62" s="21">
        <f t="shared" si="17"/>
        <v>85933.599999999991</v>
      </c>
      <c r="N62" s="21">
        <f t="shared" si="17"/>
        <v>93673.699999999983</v>
      </c>
      <c r="O62" s="21">
        <f t="shared" si="17"/>
        <v>367080.1</v>
      </c>
    </row>
    <row r="63" spans="1:15" s="62" customFormat="1" ht="12.75" customHeight="1" x14ac:dyDescent="0.25">
      <c r="A63" s="113"/>
      <c r="G63" s="26"/>
      <c r="I63" s="290" t="s">
        <v>53</v>
      </c>
      <c r="J63" s="290"/>
      <c r="K63" s="290"/>
      <c r="L63" s="290"/>
      <c r="M63" s="290"/>
      <c r="N63" s="114"/>
      <c r="O63" s="26" t="s">
        <v>51</v>
      </c>
    </row>
    <row r="64" spans="1:15" s="62" customFormat="1" x14ac:dyDescent="0.25">
      <c r="A64" s="12"/>
    </row>
    <row r="65" spans="1:15" x14ac:dyDescent="0.25">
      <c r="A65" s="33" t="s">
        <v>202</v>
      </c>
    </row>
    <row r="66" spans="1:15" ht="13.8" x14ac:dyDescent="0.25">
      <c r="A66" s="283" t="s">
        <v>27</v>
      </c>
      <c r="B66" s="283"/>
      <c r="C66" s="283"/>
      <c r="D66" s="283"/>
      <c r="E66" s="283"/>
      <c r="F66" s="283"/>
      <c r="G66" s="283"/>
      <c r="I66" s="283" t="s">
        <v>28</v>
      </c>
      <c r="J66" s="283"/>
      <c r="K66" s="283"/>
      <c r="L66" s="283"/>
      <c r="M66" s="283"/>
      <c r="N66" s="283"/>
      <c r="O66" s="283"/>
    </row>
    <row r="67" spans="1:15" ht="13.8" thickBot="1" x14ac:dyDescent="0.3">
      <c r="G67" s="13" t="s">
        <v>29</v>
      </c>
      <c r="O67" s="13" t="s">
        <v>29</v>
      </c>
    </row>
    <row r="68" spans="1:15" ht="13.5" customHeight="1" thickBot="1" x14ac:dyDescent="0.3">
      <c r="A68" s="284" t="s">
        <v>201</v>
      </c>
      <c r="B68" s="285" t="s">
        <v>31</v>
      </c>
      <c r="C68" s="286" t="s">
        <v>32</v>
      </c>
      <c r="D68" s="285" t="s">
        <v>33</v>
      </c>
      <c r="E68" s="286" t="s">
        <v>34</v>
      </c>
      <c r="F68" s="285" t="s">
        <v>35</v>
      </c>
      <c r="G68" s="287" t="s">
        <v>36</v>
      </c>
      <c r="I68" s="284" t="s">
        <v>201</v>
      </c>
      <c r="J68" s="285" t="s">
        <v>31</v>
      </c>
      <c r="K68" s="286" t="s">
        <v>32</v>
      </c>
      <c r="L68" s="285" t="s">
        <v>33</v>
      </c>
      <c r="M68" s="286" t="s">
        <v>34</v>
      </c>
      <c r="N68" s="285" t="s">
        <v>35</v>
      </c>
      <c r="O68" s="287" t="s">
        <v>36</v>
      </c>
    </row>
    <row r="69" spans="1:15" ht="13.8" thickBot="1" x14ac:dyDescent="0.3">
      <c r="A69" s="284"/>
      <c r="B69" s="285"/>
      <c r="C69" s="286"/>
      <c r="D69" s="285"/>
      <c r="E69" s="286"/>
      <c r="F69" s="285"/>
      <c r="G69" s="287"/>
      <c r="I69" s="284"/>
      <c r="J69" s="285"/>
      <c r="K69" s="286"/>
      <c r="L69" s="285"/>
      <c r="M69" s="286"/>
      <c r="N69" s="285"/>
      <c r="O69" s="288"/>
    </row>
    <row r="70" spans="1:15" x14ac:dyDescent="0.25">
      <c r="A70" s="14" t="s">
        <v>37</v>
      </c>
      <c r="B70" s="15">
        <v>149879</v>
      </c>
      <c r="C70" s="16">
        <v>342032</v>
      </c>
      <c r="D70" s="15">
        <v>317107</v>
      </c>
      <c r="E70" s="16">
        <v>348484</v>
      </c>
      <c r="F70" s="15">
        <v>255639</v>
      </c>
      <c r="G70" s="17">
        <f t="shared" ref="G70:G75" si="18">SUM(B70:F70)</f>
        <v>1413141</v>
      </c>
      <c r="H70" s="18"/>
      <c r="I70" s="14" t="s">
        <v>38</v>
      </c>
      <c r="J70" s="15">
        <v>24193</v>
      </c>
      <c r="K70" s="16">
        <v>36630</v>
      </c>
      <c r="L70" s="15">
        <v>38189</v>
      </c>
      <c r="M70" s="16">
        <v>70485</v>
      </c>
      <c r="N70" s="15">
        <v>23846</v>
      </c>
      <c r="O70" s="17">
        <f>SUM(J70:N70)</f>
        <v>193343</v>
      </c>
    </row>
    <row r="71" spans="1:15" x14ac:dyDescent="0.25">
      <c r="A71" s="14" t="s">
        <v>39</v>
      </c>
      <c r="B71" s="19">
        <v>261</v>
      </c>
      <c r="C71" s="16">
        <v>11668</v>
      </c>
      <c r="D71" s="19">
        <v>250</v>
      </c>
      <c r="E71" s="16">
        <v>1040</v>
      </c>
      <c r="F71" s="15">
        <v>89261</v>
      </c>
      <c r="G71" s="17">
        <f t="shared" si="18"/>
        <v>102480</v>
      </c>
      <c r="H71" s="18"/>
      <c r="I71" s="14" t="s">
        <v>40</v>
      </c>
      <c r="J71" s="19">
        <v>8298</v>
      </c>
      <c r="K71" s="16">
        <v>32178</v>
      </c>
      <c r="L71" s="19">
        <v>6163</v>
      </c>
      <c r="M71" s="16">
        <v>14001</v>
      </c>
      <c r="N71" s="15">
        <v>58566</v>
      </c>
      <c r="O71" s="17">
        <f>SUM(J71:N71)</f>
        <v>119206</v>
      </c>
    </row>
    <row r="72" spans="1:15" ht="13.8" thickBot="1" x14ac:dyDescent="0.3">
      <c r="A72" s="14" t="s">
        <v>41</v>
      </c>
      <c r="B72" s="15">
        <v>39915</v>
      </c>
      <c r="C72" s="16">
        <v>53893</v>
      </c>
      <c r="D72" s="15">
        <v>45065</v>
      </c>
      <c r="E72" s="16">
        <v>66623</v>
      </c>
      <c r="F72" s="15">
        <v>47037</v>
      </c>
      <c r="G72" s="17">
        <f t="shared" si="18"/>
        <v>252533</v>
      </c>
      <c r="H72" s="18"/>
      <c r="I72" s="14" t="s">
        <v>42</v>
      </c>
      <c r="J72" s="15">
        <f>J73-J71-J70</f>
        <v>627</v>
      </c>
      <c r="K72" s="16">
        <f>K73-K71-K70</f>
        <v>701</v>
      </c>
      <c r="L72" s="15">
        <f>L73-L71-L70</f>
        <v>320</v>
      </c>
      <c r="M72" s="16">
        <f>M73-M71-M70</f>
        <v>706</v>
      </c>
      <c r="N72" s="15">
        <f>N73-N71-N70</f>
        <v>2256</v>
      </c>
      <c r="O72" s="17">
        <f>SUM(J72:N72)</f>
        <v>4610</v>
      </c>
    </row>
    <row r="73" spans="1:15" ht="13.8" thickBot="1" x14ac:dyDescent="0.3">
      <c r="A73" s="14" t="s">
        <v>43</v>
      </c>
      <c r="B73" s="15">
        <v>7179</v>
      </c>
      <c r="C73" s="16">
        <v>10831</v>
      </c>
      <c r="D73" s="15">
        <v>16567</v>
      </c>
      <c r="E73" s="16">
        <v>10169</v>
      </c>
      <c r="F73" s="15">
        <v>15259</v>
      </c>
      <c r="G73" s="17">
        <f t="shared" si="18"/>
        <v>60005</v>
      </c>
      <c r="H73" s="18"/>
      <c r="I73" s="20" t="s">
        <v>44</v>
      </c>
      <c r="J73" s="21">
        <v>33118</v>
      </c>
      <c r="K73" s="22">
        <v>69509</v>
      </c>
      <c r="L73" s="21">
        <v>44672</v>
      </c>
      <c r="M73" s="22">
        <v>85192</v>
      </c>
      <c r="N73" s="21">
        <v>84668</v>
      </c>
      <c r="O73" s="23">
        <f>SUM(O70:O72)</f>
        <v>317159</v>
      </c>
    </row>
    <row r="74" spans="1:15" x14ac:dyDescent="0.25">
      <c r="A74" s="14" t="s">
        <v>45</v>
      </c>
      <c r="B74" s="15">
        <v>60745</v>
      </c>
      <c r="C74" s="16">
        <v>148138</v>
      </c>
      <c r="D74" s="15">
        <v>32241</v>
      </c>
      <c r="E74" s="16">
        <v>250200</v>
      </c>
      <c r="F74" s="15">
        <v>408921</v>
      </c>
      <c r="G74" s="17">
        <f t="shared" si="18"/>
        <v>900245</v>
      </c>
      <c r="H74" s="18"/>
      <c r="I74" s="14" t="s">
        <v>46</v>
      </c>
      <c r="J74" s="15">
        <v>581</v>
      </c>
      <c r="K74" s="16">
        <v>1729</v>
      </c>
      <c r="L74" s="15">
        <v>2093</v>
      </c>
      <c r="M74" s="16">
        <v>3554</v>
      </c>
      <c r="N74" s="15">
        <v>3291</v>
      </c>
      <c r="O74" s="17">
        <f>SUM(J74:N74)</f>
        <v>11248</v>
      </c>
    </row>
    <row r="75" spans="1:15" ht="13.8" thickBot="1" x14ac:dyDescent="0.3">
      <c r="A75" s="14" t="s">
        <v>47</v>
      </c>
      <c r="B75" s="15">
        <f>B76-B74-B73-B72-B71-B70</f>
        <v>4021</v>
      </c>
      <c r="C75" s="16">
        <f>C76-C74-C73-C72-C71-C70</f>
        <v>9134</v>
      </c>
      <c r="D75" s="15">
        <f>D76-D74-D73-D72-D71-D70</f>
        <v>4696</v>
      </c>
      <c r="E75" s="16">
        <f>E76-E74-E73-E72-E71-E70</f>
        <v>6872</v>
      </c>
      <c r="F75" s="15">
        <f>F76-F74-F73-F72-F71-F70</f>
        <v>1192</v>
      </c>
      <c r="G75" s="17">
        <f t="shared" si="18"/>
        <v>25915</v>
      </c>
      <c r="H75" s="18"/>
      <c r="I75" s="14" t="s">
        <v>48</v>
      </c>
      <c r="J75" s="15">
        <f>J76-J74</f>
        <v>1448</v>
      </c>
      <c r="K75" s="16">
        <f>K76-K74</f>
        <v>2519</v>
      </c>
      <c r="L75" s="15">
        <f>L76-L74</f>
        <v>1114</v>
      </c>
      <c r="M75" s="16">
        <f>M76-M74</f>
        <v>428</v>
      </c>
      <c r="N75" s="15">
        <f>N76-N74</f>
        <v>1558</v>
      </c>
      <c r="O75" s="17">
        <f>SUM(J75:N75)</f>
        <v>7067</v>
      </c>
    </row>
    <row r="76" spans="1:15" ht="13.8" thickBot="1" x14ac:dyDescent="0.3">
      <c r="A76" s="24" t="s">
        <v>49</v>
      </c>
      <c r="B76" s="21">
        <v>262000</v>
      </c>
      <c r="C76" s="22">
        <v>575696</v>
      </c>
      <c r="D76" s="21">
        <v>415926</v>
      </c>
      <c r="E76" s="22">
        <v>683388</v>
      </c>
      <c r="F76" s="21">
        <v>817309</v>
      </c>
      <c r="G76" s="23">
        <f>SUM(G70:G75)</f>
        <v>2754319</v>
      </c>
      <c r="H76" s="18"/>
      <c r="I76" s="24" t="s">
        <v>50</v>
      </c>
      <c r="J76" s="21">
        <v>2029</v>
      </c>
      <c r="K76" s="22">
        <v>4248</v>
      </c>
      <c r="L76" s="21">
        <v>3207</v>
      </c>
      <c r="M76" s="22">
        <v>3982</v>
      </c>
      <c r="N76" s="21">
        <v>4849</v>
      </c>
      <c r="O76" s="22">
        <f>SUM(O74:O75)</f>
        <v>18315</v>
      </c>
    </row>
    <row r="77" spans="1:15" ht="13.8" thickBot="1" x14ac:dyDescent="0.3">
      <c r="A77" s="26" t="s">
        <v>51</v>
      </c>
      <c r="I77" s="24" t="s">
        <v>52</v>
      </c>
      <c r="J77" s="21">
        <f t="shared" ref="J77:O77" si="19">J76+J73</f>
        <v>35147</v>
      </c>
      <c r="K77" s="22">
        <f t="shared" si="19"/>
        <v>73757</v>
      </c>
      <c r="L77" s="21">
        <f t="shared" si="19"/>
        <v>47879</v>
      </c>
      <c r="M77" s="22">
        <f t="shared" si="19"/>
        <v>89174</v>
      </c>
      <c r="N77" s="21">
        <f t="shared" si="19"/>
        <v>89517</v>
      </c>
      <c r="O77" s="22">
        <f t="shared" si="19"/>
        <v>335474</v>
      </c>
    </row>
    <row r="78" spans="1:15" ht="12.75" customHeight="1" x14ac:dyDescent="0.25">
      <c r="A78" s="47"/>
      <c r="G78" s="26"/>
      <c r="I78" s="289" t="s">
        <v>53</v>
      </c>
      <c r="J78" s="289"/>
      <c r="K78" s="289"/>
      <c r="L78" s="289"/>
      <c r="M78" s="289"/>
      <c r="N78" s="28"/>
      <c r="O78" s="26" t="s">
        <v>51</v>
      </c>
    </row>
    <row r="79" spans="1:15" x14ac:dyDescent="0.25">
      <c r="A79" s="27"/>
      <c r="G79" s="26"/>
      <c r="I79" s="29"/>
      <c r="J79" s="29"/>
      <c r="K79" s="29"/>
      <c r="L79" s="29"/>
      <c r="M79" s="29"/>
      <c r="N79" s="28"/>
      <c r="O79" s="26"/>
    </row>
    <row r="80" spans="1:15" x14ac:dyDescent="0.25">
      <c r="A80" s="33" t="s">
        <v>203</v>
      </c>
      <c r="G80" s="26"/>
      <c r="I80" s="29"/>
      <c r="J80" s="29"/>
      <c r="K80" s="29"/>
      <c r="L80" s="29"/>
      <c r="M80" s="29"/>
      <c r="N80" s="28"/>
      <c r="O80" s="26"/>
    </row>
    <row r="81" spans="1:15" ht="13.8" x14ac:dyDescent="0.25">
      <c r="A81" s="283" t="s">
        <v>27</v>
      </c>
      <c r="B81" s="283"/>
      <c r="C81" s="283"/>
      <c r="D81" s="283"/>
      <c r="E81" s="283"/>
      <c r="F81" s="283"/>
      <c r="G81" s="283"/>
      <c r="I81" s="283" t="s">
        <v>28</v>
      </c>
      <c r="J81" s="283"/>
      <c r="K81" s="283"/>
      <c r="L81" s="283"/>
      <c r="M81" s="283"/>
      <c r="N81" s="283"/>
      <c r="O81" s="283"/>
    </row>
    <row r="82" spans="1:15" ht="13.8" thickBot="1" x14ac:dyDescent="0.3">
      <c r="G82" s="13" t="s">
        <v>29</v>
      </c>
      <c r="O82" s="13" t="s">
        <v>29</v>
      </c>
    </row>
    <row r="83" spans="1:15" ht="13.5" customHeight="1" thickBot="1" x14ac:dyDescent="0.3">
      <c r="A83" s="284" t="s">
        <v>200</v>
      </c>
      <c r="B83" s="285" t="s">
        <v>31</v>
      </c>
      <c r="C83" s="286" t="s">
        <v>32</v>
      </c>
      <c r="D83" s="285" t="s">
        <v>33</v>
      </c>
      <c r="E83" s="286" t="s">
        <v>34</v>
      </c>
      <c r="F83" s="285" t="s">
        <v>35</v>
      </c>
      <c r="G83" s="287" t="s">
        <v>36</v>
      </c>
      <c r="I83" s="284" t="s">
        <v>200</v>
      </c>
      <c r="J83" s="285" t="s">
        <v>31</v>
      </c>
      <c r="K83" s="286" t="s">
        <v>32</v>
      </c>
      <c r="L83" s="285" t="s">
        <v>33</v>
      </c>
      <c r="M83" s="286" t="s">
        <v>34</v>
      </c>
      <c r="N83" s="285" t="s">
        <v>35</v>
      </c>
      <c r="O83" s="287" t="s">
        <v>36</v>
      </c>
    </row>
    <row r="84" spans="1:15" ht="13.8" thickBot="1" x14ac:dyDescent="0.3">
      <c r="A84" s="284"/>
      <c r="B84" s="285"/>
      <c r="C84" s="286"/>
      <c r="D84" s="285"/>
      <c r="E84" s="286"/>
      <c r="F84" s="285"/>
      <c r="G84" s="287"/>
      <c r="I84" s="284"/>
      <c r="J84" s="285"/>
      <c r="K84" s="286"/>
      <c r="L84" s="285"/>
      <c r="M84" s="286"/>
      <c r="N84" s="285"/>
      <c r="O84" s="288"/>
    </row>
    <row r="85" spans="1:15" x14ac:dyDescent="0.25">
      <c r="A85" s="14" t="s">
        <v>37</v>
      </c>
      <c r="B85" s="15">
        <v>331265</v>
      </c>
      <c r="C85" s="16">
        <v>533008</v>
      </c>
      <c r="D85" s="15">
        <v>500593</v>
      </c>
      <c r="E85" s="16">
        <v>610835</v>
      </c>
      <c r="F85" s="15">
        <v>566522</v>
      </c>
      <c r="G85" s="17">
        <f t="shared" ref="G85:G90" si="20">SUM(B85:F85)</f>
        <v>2542223</v>
      </c>
      <c r="H85" s="18"/>
      <c r="I85" s="14" t="s">
        <v>38</v>
      </c>
      <c r="J85" s="15">
        <v>40830</v>
      </c>
      <c r="K85" s="16">
        <v>44073</v>
      </c>
      <c r="L85" s="15">
        <v>42555</v>
      </c>
      <c r="M85" s="16">
        <v>75237</v>
      </c>
      <c r="N85" s="15">
        <v>21599</v>
      </c>
      <c r="O85" s="17">
        <f>SUM(J85:N85)</f>
        <v>224294</v>
      </c>
    </row>
    <row r="86" spans="1:15" x14ac:dyDescent="0.25">
      <c r="A86" s="14" t="s">
        <v>39</v>
      </c>
      <c r="B86" s="19">
        <v>750</v>
      </c>
      <c r="C86" s="16">
        <v>15467</v>
      </c>
      <c r="D86" s="19">
        <v>390</v>
      </c>
      <c r="E86" s="16">
        <v>1817</v>
      </c>
      <c r="F86" s="15">
        <v>172626</v>
      </c>
      <c r="G86" s="17">
        <f t="shared" si="20"/>
        <v>191050</v>
      </c>
      <c r="H86" s="18"/>
      <c r="I86" s="14" t="s">
        <v>40</v>
      </c>
      <c r="J86" s="19">
        <v>3530</v>
      </c>
      <c r="K86" s="16">
        <v>22025</v>
      </c>
      <c r="L86" s="19">
        <v>3452</v>
      </c>
      <c r="M86" s="16">
        <v>9200</v>
      </c>
      <c r="N86" s="15">
        <v>32513</v>
      </c>
      <c r="O86" s="17">
        <f>SUM(J86:N86)</f>
        <v>70720</v>
      </c>
    </row>
    <row r="87" spans="1:15" ht="13.8" thickBot="1" x14ac:dyDescent="0.3">
      <c r="A87" s="14" t="s">
        <v>41</v>
      </c>
      <c r="B87" s="15">
        <v>47924</v>
      </c>
      <c r="C87" s="16">
        <v>70273</v>
      </c>
      <c r="D87" s="15">
        <v>65836</v>
      </c>
      <c r="E87" s="16">
        <v>108683</v>
      </c>
      <c r="F87" s="15">
        <v>57928</v>
      </c>
      <c r="G87" s="17">
        <f t="shared" si="20"/>
        <v>350644</v>
      </c>
      <c r="H87" s="18"/>
      <c r="I87" s="14" t="s">
        <v>42</v>
      </c>
      <c r="J87" s="15">
        <f>J88-J86-J85</f>
        <v>653</v>
      </c>
      <c r="K87" s="16">
        <f>K88-K86-K85</f>
        <v>511</v>
      </c>
      <c r="L87" s="15">
        <f>L88-L86-L85</f>
        <v>433</v>
      </c>
      <c r="M87" s="16">
        <f>M88-M86-M85</f>
        <v>802</v>
      </c>
      <c r="N87" s="15">
        <f>N88-N86-N85</f>
        <v>1716</v>
      </c>
      <c r="O87" s="17">
        <f>SUM(J87:N87)</f>
        <v>4115</v>
      </c>
    </row>
    <row r="88" spans="1:15" ht="13.8" thickBot="1" x14ac:dyDescent="0.3">
      <c r="A88" s="14" t="s">
        <v>43</v>
      </c>
      <c r="B88" s="15">
        <v>16723</v>
      </c>
      <c r="C88" s="16">
        <v>17827</v>
      </c>
      <c r="D88" s="15">
        <v>26070</v>
      </c>
      <c r="E88" s="16">
        <v>21902</v>
      </c>
      <c r="F88" s="15">
        <v>31859</v>
      </c>
      <c r="G88" s="17">
        <f t="shared" si="20"/>
        <v>114381</v>
      </c>
      <c r="H88" s="18"/>
      <c r="I88" s="20" t="s">
        <v>44</v>
      </c>
      <c r="J88" s="21">
        <v>45013</v>
      </c>
      <c r="K88" s="22">
        <v>66609</v>
      </c>
      <c r="L88" s="21">
        <v>46440</v>
      </c>
      <c r="M88" s="22">
        <v>85239</v>
      </c>
      <c r="N88" s="21">
        <v>55828</v>
      </c>
      <c r="O88" s="23">
        <f>SUM(O85:O87)</f>
        <v>299129</v>
      </c>
    </row>
    <row r="89" spans="1:15" x14ac:dyDescent="0.25">
      <c r="A89" s="14" t="s">
        <v>45</v>
      </c>
      <c r="B89" s="15">
        <v>21052</v>
      </c>
      <c r="C89" s="16">
        <v>99664</v>
      </c>
      <c r="D89" s="15">
        <v>19419</v>
      </c>
      <c r="E89" s="16">
        <v>216100</v>
      </c>
      <c r="F89" s="15">
        <v>271986</v>
      </c>
      <c r="G89" s="17">
        <f t="shared" si="20"/>
        <v>628221</v>
      </c>
      <c r="H89" s="18"/>
      <c r="I89" s="14" t="s">
        <v>46</v>
      </c>
      <c r="J89" s="15">
        <v>1845</v>
      </c>
      <c r="K89" s="16">
        <v>2753</v>
      </c>
      <c r="L89" s="15">
        <v>2830</v>
      </c>
      <c r="M89" s="16">
        <v>6173</v>
      </c>
      <c r="N89" s="15">
        <v>5569</v>
      </c>
      <c r="O89" s="17">
        <f>SUM(J89:N89)</f>
        <v>19170</v>
      </c>
    </row>
    <row r="90" spans="1:15" ht="13.8" thickBot="1" x14ac:dyDescent="0.3">
      <c r="A90" s="14" t="s">
        <v>47</v>
      </c>
      <c r="B90" s="15">
        <f>B91-B89-B88-B87-B86-B85</f>
        <v>5934</v>
      </c>
      <c r="C90" s="16">
        <f>C91-C89-C88-C87-C86-C85</f>
        <v>8821</v>
      </c>
      <c r="D90" s="15">
        <f>D91-D89-D88-D87-D86-D85</f>
        <v>5798</v>
      </c>
      <c r="E90" s="16">
        <f>E91-E89-E88-E87-E86-E85</f>
        <v>4648</v>
      </c>
      <c r="F90" s="15">
        <f>F91-F89-F88-F87-F86-F85</f>
        <v>778</v>
      </c>
      <c r="G90" s="17">
        <f t="shared" si="20"/>
        <v>25979</v>
      </c>
      <c r="H90" s="18"/>
      <c r="I90" s="14" t="s">
        <v>48</v>
      </c>
      <c r="J90" s="15">
        <f>J91-J89</f>
        <v>1976</v>
      </c>
      <c r="K90" s="16">
        <f>K91-K89</f>
        <v>2416</v>
      </c>
      <c r="L90" s="15">
        <f>L91-L89</f>
        <v>2313</v>
      </c>
      <c r="M90" s="16">
        <f>M91-M89</f>
        <v>1050</v>
      </c>
      <c r="N90" s="15">
        <f>N91-N89</f>
        <v>2860</v>
      </c>
      <c r="O90" s="17">
        <f>SUM(J90:N90)</f>
        <v>10615</v>
      </c>
    </row>
    <row r="91" spans="1:15" ht="13.8" thickBot="1" x14ac:dyDescent="0.3">
      <c r="A91" s="24" t="s">
        <v>49</v>
      </c>
      <c r="B91" s="21">
        <v>423648</v>
      </c>
      <c r="C91" s="22">
        <v>745060</v>
      </c>
      <c r="D91" s="21">
        <v>618106</v>
      </c>
      <c r="E91" s="22">
        <v>963985</v>
      </c>
      <c r="F91" s="21">
        <v>1101699</v>
      </c>
      <c r="G91" s="23">
        <f>SUM(G85:G90)</f>
        <v>3852498</v>
      </c>
      <c r="H91" s="18"/>
      <c r="I91" s="24" t="s">
        <v>50</v>
      </c>
      <c r="J91" s="21">
        <v>3821</v>
      </c>
      <c r="K91" s="22">
        <v>5169</v>
      </c>
      <c r="L91" s="21">
        <v>5143</v>
      </c>
      <c r="M91" s="22">
        <v>7223</v>
      </c>
      <c r="N91" s="21">
        <v>8429</v>
      </c>
      <c r="O91" s="22">
        <f>SUM(O89:O90)</f>
        <v>29785</v>
      </c>
    </row>
    <row r="92" spans="1:15" ht="13.8" thickBot="1" x14ac:dyDescent="0.3">
      <c r="A92" s="26" t="s">
        <v>51</v>
      </c>
      <c r="G92" s="26"/>
      <c r="I92" s="24" t="s">
        <v>52</v>
      </c>
      <c r="J92" s="21">
        <f t="shared" ref="J92:O92" si="21">J91+J88</f>
        <v>48834</v>
      </c>
      <c r="K92" s="22">
        <f t="shared" si="21"/>
        <v>71778</v>
      </c>
      <c r="L92" s="21">
        <f t="shared" si="21"/>
        <v>51583</v>
      </c>
      <c r="M92" s="22">
        <f t="shared" si="21"/>
        <v>92462</v>
      </c>
      <c r="N92" s="21">
        <f t="shared" si="21"/>
        <v>64257</v>
      </c>
      <c r="O92" s="22">
        <f t="shared" si="21"/>
        <v>328914</v>
      </c>
    </row>
    <row r="93" spans="1:15" ht="12.75" customHeight="1" x14ac:dyDescent="0.25">
      <c r="A93" s="27"/>
      <c r="G93" s="26"/>
      <c r="I93" s="289" t="s">
        <v>53</v>
      </c>
      <c r="J93" s="289"/>
      <c r="K93" s="289"/>
      <c r="L93" s="289"/>
      <c r="M93" s="289"/>
      <c r="N93" s="28"/>
      <c r="O93" s="26" t="s">
        <v>51</v>
      </c>
    </row>
    <row r="94" spans="1:15" x14ac:dyDescent="0.25">
      <c r="A94" s="27"/>
      <c r="G94" s="26"/>
      <c r="I94" s="29"/>
      <c r="J94" s="29"/>
      <c r="K94" s="29"/>
      <c r="L94" s="29"/>
      <c r="M94" s="29"/>
      <c r="N94" s="28"/>
      <c r="O94" s="26"/>
    </row>
    <row r="95" spans="1:15" x14ac:dyDescent="0.25">
      <c r="A95" s="33" t="s">
        <v>26</v>
      </c>
      <c r="G95" s="26"/>
      <c r="I95" s="29"/>
      <c r="J95" s="29"/>
      <c r="K95" s="29"/>
      <c r="L95" s="29"/>
      <c r="M95" s="29"/>
      <c r="N95" s="28"/>
      <c r="O95" s="26"/>
    </row>
    <row r="96" spans="1:15" ht="13.8" x14ac:dyDescent="0.25">
      <c r="A96" s="283" t="s">
        <v>27</v>
      </c>
      <c r="B96" s="283"/>
      <c r="C96" s="283"/>
      <c r="D96" s="283"/>
      <c r="E96" s="283"/>
      <c r="F96" s="283"/>
      <c r="G96" s="283"/>
      <c r="I96" s="283" t="s">
        <v>28</v>
      </c>
      <c r="J96" s="283"/>
      <c r="K96" s="283"/>
      <c r="L96" s="283"/>
      <c r="M96" s="283"/>
      <c r="N96" s="283"/>
      <c r="O96" s="283"/>
    </row>
    <row r="97" spans="1:15" ht="13.8" thickBot="1" x14ac:dyDescent="0.3">
      <c r="G97" s="13" t="s">
        <v>29</v>
      </c>
      <c r="O97" s="13" t="s">
        <v>29</v>
      </c>
    </row>
    <row r="98" spans="1:15" ht="12.75" customHeight="1" thickBot="1" x14ac:dyDescent="0.3">
      <c r="A98" s="284" t="s">
        <v>30</v>
      </c>
      <c r="B98" s="285" t="s">
        <v>31</v>
      </c>
      <c r="C98" s="286" t="s">
        <v>32</v>
      </c>
      <c r="D98" s="285" t="s">
        <v>33</v>
      </c>
      <c r="E98" s="286" t="s">
        <v>34</v>
      </c>
      <c r="F98" s="285" t="s">
        <v>35</v>
      </c>
      <c r="G98" s="287" t="s">
        <v>36</v>
      </c>
      <c r="I98" s="284" t="s">
        <v>30</v>
      </c>
      <c r="J98" s="285" t="s">
        <v>31</v>
      </c>
      <c r="K98" s="286" t="s">
        <v>32</v>
      </c>
      <c r="L98" s="285" t="s">
        <v>33</v>
      </c>
      <c r="M98" s="286" t="s">
        <v>34</v>
      </c>
      <c r="N98" s="285" t="s">
        <v>35</v>
      </c>
      <c r="O98" s="287" t="s">
        <v>36</v>
      </c>
    </row>
    <row r="99" spans="1:15" ht="13.8" thickBot="1" x14ac:dyDescent="0.3">
      <c r="A99" s="284"/>
      <c r="B99" s="285"/>
      <c r="C99" s="286"/>
      <c r="D99" s="285"/>
      <c r="E99" s="286"/>
      <c r="F99" s="285"/>
      <c r="G99" s="287"/>
      <c r="I99" s="284"/>
      <c r="J99" s="285"/>
      <c r="K99" s="286"/>
      <c r="L99" s="285"/>
      <c r="M99" s="286"/>
      <c r="N99" s="285"/>
      <c r="O99" s="288"/>
    </row>
    <row r="100" spans="1:15" x14ac:dyDescent="0.25">
      <c r="A100" s="14" t="s">
        <v>37</v>
      </c>
      <c r="B100" s="15">
        <v>251057</v>
      </c>
      <c r="C100" s="16">
        <v>414188</v>
      </c>
      <c r="D100" s="15">
        <v>395128</v>
      </c>
      <c r="E100" s="16">
        <v>509346</v>
      </c>
      <c r="F100" s="15">
        <v>408005</v>
      </c>
      <c r="G100" s="17">
        <f t="shared" ref="G100:G105" si="22">SUM(B100:F100)</f>
        <v>1977724</v>
      </c>
      <c r="H100" s="18"/>
      <c r="I100" s="14" t="s">
        <v>38</v>
      </c>
      <c r="J100" s="15">
        <v>31459.5</v>
      </c>
      <c r="K100" s="16">
        <v>46359.7</v>
      </c>
      <c r="L100" s="15">
        <v>42229.1</v>
      </c>
      <c r="M100" s="16">
        <v>86460.800000000003</v>
      </c>
      <c r="N100" s="15">
        <v>28673.8</v>
      </c>
      <c r="O100" s="17">
        <f>SUM(J100:N100)</f>
        <v>235182.89999999997</v>
      </c>
    </row>
    <row r="101" spans="1:15" x14ac:dyDescent="0.25">
      <c r="A101" s="14" t="s">
        <v>39</v>
      </c>
      <c r="B101" s="19">
        <v>483</v>
      </c>
      <c r="C101" s="16">
        <v>19283</v>
      </c>
      <c r="D101" s="19">
        <v>408</v>
      </c>
      <c r="E101" s="16">
        <v>4128</v>
      </c>
      <c r="F101" s="15">
        <v>182620</v>
      </c>
      <c r="G101" s="17">
        <f t="shared" si="22"/>
        <v>206922</v>
      </c>
      <c r="H101" s="18"/>
      <c r="I101" s="14" t="s">
        <v>40</v>
      </c>
      <c r="J101" s="19">
        <v>3748.2000000000003</v>
      </c>
      <c r="K101" s="16">
        <v>28346.6</v>
      </c>
      <c r="L101" s="19">
        <v>2610.6</v>
      </c>
      <c r="M101" s="16">
        <v>10729.399999999998</v>
      </c>
      <c r="N101" s="15">
        <v>30881.200000000001</v>
      </c>
      <c r="O101" s="17">
        <f>SUM(J101:N101)</f>
        <v>76316</v>
      </c>
    </row>
    <row r="102" spans="1:15" ht="13.8" thickBot="1" x14ac:dyDescent="0.3">
      <c r="A102" s="14" t="s">
        <v>41</v>
      </c>
      <c r="B102" s="15">
        <v>35395</v>
      </c>
      <c r="C102" s="16">
        <v>45579</v>
      </c>
      <c r="D102" s="15">
        <v>53018</v>
      </c>
      <c r="E102" s="16">
        <v>83351</v>
      </c>
      <c r="F102" s="15">
        <v>33105</v>
      </c>
      <c r="G102" s="17">
        <f t="shared" si="22"/>
        <v>250448</v>
      </c>
      <c r="H102" s="18"/>
      <c r="I102" s="14" t="s">
        <v>42</v>
      </c>
      <c r="J102" s="15">
        <f>J103-J101-J100</f>
        <v>622.79999999999927</v>
      </c>
      <c r="K102" s="16">
        <f>K103-K101-K100</f>
        <v>589.40000000000146</v>
      </c>
      <c r="L102" s="15">
        <f>L103-L101-L100</f>
        <v>506.90000000000146</v>
      </c>
      <c r="M102" s="16">
        <f>M103-M101-M100</f>
        <v>748.20000000001164</v>
      </c>
      <c r="N102" s="15">
        <f>N103-N101-N100</f>
        <v>1825.3000000000029</v>
      </c>
      <c r="O102" s="17">
        <f>SUM(J102:N102)</f>
        <v>4292.6000000000167</v>
      </c>
    </row>
    <row r="103" spans="1:15" ht="13.8" thickBot="1" x14ac:dyDescent="0.3">
      <c r="A103" s="14" t="s">
        <v>43</v>
      </c>
      <c r="B103" s="15">
        <v>11810.2</v>
      </c>
      <c r="C103" s="16">
        <v>12606.3</v>
      </c>
      <c r="D103" s="15">
        <v>19066.400000000001</v>
      </c>
      <c r="E103" s="16">
        <v>19168.8</v>
      </c>
      <c r="F103" s="15">
        <v>18411.5</v>
      </c>
      <c r="G103" s="17">
        <f t="shared" si="22"/>
        <v>81063.199999999997</v>
      </c>
      <c r="H103" s="18"/>
      <c r="I103" s="20" t="s">
        <v>44</v>
      </c>
      <c r="J103" s="21">
        <v>35830.5</v>
      </c>
      <c r="K103" s="22">
        <v>75295.7</v>
      </c>
      <c r="L103" s="21">
        <v>45346.6</v>
      </c>
      <c r="M103" s="22">
        <v>97938.400000000009</v>
      </c>
      <c r="N103" s="21">
        <v>61380.3</v>
      </c>
      <c r="O103" s="23">
        <f>SUM(O100:O102)</f>
        <v>315791.5</v>
      </c>
    </row>
    <row r="104" spans="1:15" x14ac:dyDescent="0.25">
      <c r="A104" s="14" t="s">
        <v>45</v>
      </c>
      <c r="B104" s="15">
        <v>39587</v>
      </c>
      <c r="C104" s="16">
        <v>140952.99999999997</v>
      </c>
      <c r="D104" s="15">
        <v>28055</v>
      </c>
      <c r="E104" s="16">
        <v>263653.7</v>
      </c>
      <c r="F104" s="15">
        <v>334458.8</v>
      </c>
      <c r="G104" s="17">
        <f t="shared" si="22"/>
        <v>806707.5</v>
      </c>
      <c r="H104" s="18"/>
      <c r="I104" s="14" t="s">
        <v>46</v>
      </c>
      <c r="J104" s="15">
        <v>1380.5</v>
      </c>
      <c r="K104" s="16">
        <v>2526.1000000000004</v>
      </c>
      <c r="L104" s="15">
        <v>1774.6999999999998</v>
      </c>
      <c r="M104" s="16">
        <v>3776.3999999999996</v>
      </c>
      <c r="N104" s="15">
        <v>3065.8999999999996</v>
      </c>
      <c r="O104" s="17">
        <f>SUM(J104:N104)</f>
        <v>12523.6</v>
      </c>
    </row>
    <row r="105" spans="1:15" ht="13.8" thickBot="1" x14ac:dyDescent="0.3">
      <c r="A105" s="14" t="s">
        <v>47</v>
      </c>
      <c r="B105" s="15">
        <f>B106-B104-B103-B102-B101-B100</f>
        <v>5090.9000000000233</v>
      </c>
      <c r="C105" s="16">
        <f>C106-C104-C103-C102-C101-C100</f>
        <v>11061.399999999965</v>
      </c>
      <c r="D105" s="15">
        <f>D106-D104-D103-D102-D101-D100</f>
        <v>6773.1000000000349</v>
      </c>
      <c r="E105" s="16">
        <f>E106-E104-E103-E102-E101-E100</f>
        <v>5628.8000000000466</v>
      </c>
      <c r="F105" s="15">
        <f>F106-F104-F103-F102-F101-F100</f>
        <v>722.20000000018626</v>
      </c>
      <c r="G105" s="17">
        <f t="shared" si="22"/>
        <v>29276.400000000256</v>
      </c>
      <c r="H105" s="18"/>
      <c r="I105" s="14" t="s">
        <v>48</v>
      </c>
      <c r="J105" s="15">
        <f>J106-J104</f>
        <v>1698.8999999999996</v>
      </c>
      <c r="K105" s="16">
        <f>K106-K104</f>
        <v>1887.1999999999998</v>
      </c>
      <c r="L105" s="15">
        <f>L106-L104</f>
        <v>1798.9</v>
      </c>
      <c r="M105" s="16">
        <f>M106-M104</f>
        <v>676.60000000000036</v>
      </c>
      <c r="N105" s="15">
        <f>N106-N104</f>
        <v>2030.3999999999996</v>
      </c>
      <c r="O105" s="17">
        <f>SUM(J105:N105)</f>
        <v>8092</v>
      </c>
    </row>
    <row r="106" spans="1:15" ht="13.8" thickBot="1" x14ac:dyDescent="0.3">
      <c r="A106" s="24" t="s">
        <v>49</v>
      </c>
      <c r="B106" s="21">
        <v>343423.10000000003</v>
      </c>
      <c r="C106" s="22">
        <v>643670.69999999995</v>
      </c>
      <c r="D106" s="21">
        <v>502448.50000000006</v>
      </c>
      <c r="E106" s="22">
        <v>885276.3</v>
      </c>
      <c r="F106" s="21">
        <v>977322.50000000012</v>
      </c>
      <c r="G106" s="23">
        <f>SUM(G100:G105)</f>
        <v>3352141.1000000006</v>
      </c>
      <c r="H106" s="18"/>
      <c r="I106" s="24" t="s">
        <v>50</v>
      </c>
      <c r="J106" s="21">
        <v>3079.3999999999996</v>
      </c>
      <c r="K106" s="22">
        <v>4413.3</v>
      </c>
      <c r="L106" s="21">
        <v>3573.6</v>
      </c>
      <c r="M106" s="22">
        <v>4453</v>
      </c>
      <c r="N106" s="21">
        <v>5096.2999999999993</v>
      </c>
      <c r="O106" s="22">
        <f>SUM(O104:O105)</f>
        <v>20615.599999999999</v>
      </c>
    </row>
    <row r="107" spans="1:15" ht="13.8" thickBot="1" x14ac:dyDescent="0.3">
      <c r="A107" s="26" t="s">
        <v>51</v>
      </c>
      <c r="G107" s="26"/>
      <c r="I107" s="24" t="s">
        <v>52</v>
      </c>
      <c r="J107" s="21">
        <f t="shared" ref="J107:O107" si="23">J106+J103</f>
        <v>38909.9</v>
      </c>
      <c r="K107" s="22">
        <f t="shared" si="23"/>
        <v>79709</v>
      </c>
      <c r="L107" s="21">
        <f t="shared" si="23"/>
        <v>48920.2</v>
      </c>
      <c r="M107" s="22">
        <f t="shared" si="23"/>
        <v>102391.40000000001</v>
      </c>
      <c r="N107" s="21">
        <f t="shared" si="23"/>
        <v>66476.600000000006</v>
      </c>
      <c r="O107" s="22">
        <f t="shared" si="23"/>
        <v>336407.1</v>
      </c>
    </row>
    <row r="108" spans="1:15" ht="12.75" customHeight="1" x14ac:dyDescent="0.25">
      <c r="A108" s="27"/>
      <c r="G108" s="26"/>
      <c r="I108" s="289" t="s">
        <v>53</v>
      </c>
      <c r="J108" s="289"/>
      <c r="K108" s="289"/>
      <c r="L108" s="289"/>
      <c r="M108" s="289"/>
      <c r="N108" s="28"/>
      <c r="O108" s="26" t="s">
        <v>51</v>
      </c>
    </row>
    <row r="109" spans="1:15" ht="12.75" customHeight="1" x14ac:dyDescent="0.25">
      <c r="A109" s="27"/>
      <c r="G109" s="26"/>
      <c r="I109" s="29"/>
    </row>
    <row r="110" spans="1:15" x14ac:dyDescent="0.25">
      <c r="A110" t="s">
        <v>54</v>
      </c>
    </row>
    <row r="112" spans="1:15" ht="13.8" x14ac:dyDescent="0.25">
      <c r="A112" s="283" t="s">
        <v>27</v>
      </c>
      <c r="B112" s="283"/>
      <c r="C112" s="283"/>
      <c r="D112" s="283"/>
      <c r="E112" s="283"/>
      <c r="F112" s="283"/>
      <c r="G112" s="283"/>
      <c r="I112" s="283" t="s">
        <v>28</v>
      </c>
      <c r="J112" s="283"/>
      <c r="K112" s="283"/>
      <c r="L112" s="283"/>
      <c r="M112" s="283"/>
      <c r="N112" s="283"/>
      <c r="O112" s="283"/>
    </row>
    <row r="113" spans="1:15" ht="13.8" thickBot="1" x14ac:dyDescent="0.3">
      <c r="G113" s="13" t="s">
        <v>29</v>
      </c>
      <c r="O113" s="13" t="s">
        <v>29</v>
      </c>
    </row>
    <row r="114" spans="1:15" ht="12.75" customHeight="1" thickBot="1" x14ac:dyDescent="0.3">
      <c r="A114" s="284" t="s">
        <v>55</v>
      </c>
      <c r="B114" s="285" t="s">
        <v>31</v>
      </c>
      <c r="C114" s="286" t="s">
        <v>32</v>
      </c>
      <c r="D114" s="285" t="s">
        <v>33</v>
      </c>
      <c r="E114" s="286" t="s">
        <v>34</v>
      </c>
      <c r="F114" s="285" t="s">
        <v>35</v>
      </c>
      <c r="G114" s="287" t="s">
        <v>36</v>
      </c>
      <c r="I114" s="284" t="s">
        <v>55</v>
      </c>
      <c r="J114" s="285" t="s">
        <v>31</v>
      </c>
      <c r="K114" s="286" t="s">
        <v>32</v>
      </c>
      <c r="L114" s="285" t="s">
        <v>33</v>
      </c>
      <c r="M114" s="286" t="s">
        <v>34</v>
      </c>
      <c r="N114" s="285" t="s">
        <v>35</v>
      </c>
      <c r="O114" s="287" t="s">
        <v>36</v>
      </c>
    </row>
    <row r="115" spans="1:15" ht="13.8" thickBot="1" x14ac:dyDescent="0.3">
      <c r="A115" s="284"/>
      <c r="B115" s="285"/>
      <c r="C115" s="286"/>
      <c r="D115" s="285"/>
      <c r="E115" s="286"/>
      <c r="F115" s="285"/>
      <c r="G115" s="287"/>
      <c r="I115" s="284"/>
      <c r="J115" s="285"/>
      <c r="K115" s="286"/>
      <c r="L115" s="285"/>
      <c r="M115" s="286"/>
      <c r="N115" s="285"/>
      <c r="O115" s="288"/>
    </row>
    <row r="116" spans="1:15" x14ac:dyDescent="0.25">
      <c r="A116" s="14" t="s">
        <v>37</v>
      </c>
      <c r="B116" s="15">
        <v>314838.2</v>
      </c>
      <c r="C116" s="16">
        <v>497951.4</v>
      </c>
      <c r="D116" s="15">
        <v>485528.10000000003</v>
      </c>
      <c r="E116" s="16">
        <v>561527.30000000005</v>
      </c>
      <c r="F116" s="15">
        <v>512029.2</v>
      </c>
      <c r="G116" s="17">
        <f t="shared" ref="G116:G121" si="24">SUM(B116:F116)</f>
        <v>2371874.2000000002</v>
      </c>
      <c r="H116" s="18"/>
      <c r="I116" s="14" t="s">
        <v>38</v>
      </c>
      <c r="J116" s="15">
        <v>36713.9</v>
      </c>
      <c r="K116" s="16">
        <v>55869.1</v>
      </c>
      <c r="L116" s="15">
        <v>53766.6</v>
      </c>
      <c r="M116" s="16">
        <v>102868</v>
      </c>
      <c r="N116" s="15">
        <v>35976.6</v>
      </c>
      <c r="O116" s="17">
        <f>SUM(J116:N116)</f>
        <v>285194.2</v>
      </c>
    </row>
    <row r="117" spans="1:15" x14ac:dyDescent="0.25">
      <c r="A117" s="14" t="s">
        <v>39</v>
      </c>
      <c r="B117" s="19">
        <v>896</v>
      </c>
      <c r="C117" s="16">
        <v>23950.100000000002</v>
      </c>
      <c r="D117" s="19">
        <v>318.5</v>
      </c>
      <c r="E117" s="16">
        <v>2706.6000000000004</v>
      </c>
      <c r="F117" s="15">
        <v>156644.09999999998</v>
      </c>
      <c r="G117" s="17">
        <f t="shared" si="24"/>
        <v>184515.3</v>
      </c>
      <c r="H117" s="18"/>
      <c r="I117" s="14" t="s">
        <v>40</v>
      </c>
      <c r="J117" s="19">
        <v>4061.2</v>
      </c>
      <c r="K117" s="16">
        <v>31207.400000000005</v>
      </c>
      <c r="L117" s="19">
        <v>2636.5</v>
      </c>
      <c r="M117" s="16">
        <v>13704.3</v>
      </c>
      <c r="N117" s="15">
        <v>32641.300000000003</v>
      </c>
      <c r="O117" s="17">
        <f>SUM(J117:N117)</f>
        <v>84250.700000000012</v>
      </c>
    </row>
    <row r="118" spans="1:15" ht="13.8" thickBot="1" x14ac:dyDescent="0.3">
      <c r="A118" s="14" t="s">
        <v>41</v>
      </c>
      <c r="B118" s="15">
        <v>41925.200000000004</v>
      </c>
      <c r="C118" s="16">
        <v>60521.7</v>
      </c>
      <c r="D118" s="15">
        <v>66095.600000000006</v>
      </c>
      <c r="E118" s="16">
        <v>104736.6</v>
      </c>
      <c r="F118" s="15">
        <v>45678.399999999994</v>
      </c>
      <c r="G118" s="17">
        <f t="shared" si="24"/>
        <v>318957.5</v>
      </c>
      <c r="H118" s="18"/>
      <c r="I118" s="14" t="s">
        <v>42</v>
      </c>
      <c r="J118" s="15">
        <f>J119-J117-J116</f>
        <v>1144.8999999999942</v>
      </c>
      <c r="K118" s="16">
        <f>K119-K117-K116</f>
        <v>534.49999999999272</v>
      </c>
      <c r="L118" s="15">
        <f>L119-L117-L116</f>
        <v>1140.5</v>
      </c>
      <c r="M118" s="16">
        <f>M119-M117-M116</f>
        <v>917.10000000000582</v>
      </c>
      <c r="N118" s="15">
        <f>N119-N117-N116</f>
        <v>3812.7999999999956</v>
      </c>
      <c r="O118" s="17">
        <f>SUM(J118:N118)</f>
        <v>7549.7999999999884</v>
      </c>
    </row>
    <row r="119" spans="1:15" ht="13.8" thickBot="1" x14ac:dyDescent="0.3">
      <c r="A119" s="14" t="s">
        <v>43</v>
      </c>
      <c r="B119" s="15">
        <v>18362.400000000001</v>
      </c>
      <c r="C119" s="16">
        <v>15826.7</v>
      </c>
      <c r="D119" s="15">
        <v>23080.800000000003</v>
      </c>
      <c r="E119" s="16">
        <v>22373.4</v>
      </c>
      <c r="F119" s="15">
        <v>32705.599999999999</v>
      </c>
      <c r="G119" s="17">
        <f t="shared" si="24"/>
        <v>112348.90000000002</v>
      </c>
      <c r="H119" s="18"/>
      <c r="I119" s="20" t="s">
        <v>44</v>
      </c>
      <c r="J119" s="21">
        <v>41919.999999999993</v>
      </c>
      <c r="K119" s="22">
        <v>87611</v>
      </c>
      <c r="L119" s="21">
        <v>57543.6</v>
      </c>
      <c r="M119" s="22">
        <v>117489.40000000001</v>
      </c>
      <c r="N119" s="21">
        <v>72430.7</v>
      </c>
      <c r="O119" s="23">
        <f>SUM(O116:O118)</f>
        <v>376994.7</v>
      </c>
    </row>
    <row r="120" spans="1:15" x14ac:dyDescent="0.25">
      <c r="A120" s="14" t="s">
        <v>45</v>
      </c>
      <c r="B120" s="15">
        <v>34284.499999999993</v>
      </c>
      <c r="C120" s="16">
        <v>144142.29999999999</v>
      </c>
      <c r="D120" s="15">
        <v>27744.999999999996</v>
      </c>
      <c r="E120" s="16">
        <v>265796.49999999994</v>
      </c>
      <c r="F120" s="15">
        <v>334922.20000000007</v>
      </c>
      <c r="G120" s="17">
        <f t="shared" si="24"/>
        <v>806890.5</v>
      </c>
      <c r="H120" s="18"/>
      <c r="I120" s="14" t="s">
        <v>46</v>
      </c>
      <c r="J120" s="15">
        <v>1277.0999999999999</v>
      </c>
      <c r="K120" s="16">
        <v>2844.7</v>
      </c>
      <c r="L120" s="15">
        <v>3056.2</v>
      </c>
      <c r="M120" s="16">
        <v>7559.1999999999989</v>
      </c>
      <c r="N120" s="15">
        <v>2566.3000000000002</v>
      </c>
      <c r="O120" s="17">
        <f>SUM(J120:N120)</f>
        <v>17303.499999999996</v>
      </c>
    </row>
    <row r="121" spans="1:15" ht="13.8" thickBot="1" x14ac:dyDescent="0.3">
      <c r="A121" s="14" t="s">
        <v>47</v>
      </c>
      <c r="B121" s="15">
        <f>B122-B120-B119-B118-B117-B116</f>
        <v>6627.0999999999767</v>
      </c>
      <c r="C121" s="16">
        <f>C122-C120-C119-C118-C117-C116</f>
        <v>11082.399999999907</v>
      </c>
      <c r="D121" s="15">
        <f>D122-D120-D119-D118-D117-D116</f>
        <v>8205.1999999998952</v>
      </c>
      <c r="E121" s="16">
        <f>E122-E120-E119-E118-E117-E116</f>
        <v>7578.3999999997905</v>
      </c>
      <c r="F121" s="15">
        <f>F122-F120-F119-F118-F117-F116</f>
        <v>1415.7000000001281</v>
      </c>
      <c r="G121" s="17">
        <f t="shared" si="24"/>
        <v>34908.799999999697</v>
      </c>
      <c r="H121" s="18"/>
      <c r="I121" s="14" t="s">
        <v>48</v>
      </c>
      <c r="J121" s="15">
        <f>J122-J120</f>
        <v>2660.3</v>
      </c>
      <c r="K121" s="16">
        <f>K122-K120</f>
        <v>2528</v>
      </c>
      <c r="L121" s="15">
        <f>L122-L120</f>
        <v>2321.8000000000002</v>
      </c>
      <c r="M121" s="16">
        <f>M122-M120</f>
        <v>1025.5</v>
      </c>
      <c r="N121" s="15">
        <f>N122-N120</f>
        <v>2948</v>
      </c>
      <c r="O121" s="17">
        <f>SUM(J121:N121)</f>
        <v>11483.6</v>
      </c>
    </row>
    <row r="122" spans="1:15" ht="13.8" thickBot="1" x14ac:dyDescent="0.3">
      <c r="A122" s="24" t="s">
        <v>49</v>
      </c>
      <c r="B122" s="21">
        <v>416933.4</v>
      </c>
      <c r="C122" s="22">
        <v>753474.59999999986</v>
      </c>
      <c r="D122" s="21">
        <v>610973.19999999995</v>
      </c>
      <c r="E122" s="22">
        <v>964718.79999999981</v>
      </c>
      <c r="F122" s="21">
        <v>1083395.2000000002</v>
      </c>
      <c r="G122" s="23">
        <f>SUM(G116:G121)</f>
        <v>3829495.1999999997</v>
      </c>
      <c r="H122" s="18"/>
      <c r="I122" s="24" t="s">
        <v>50</v>
      </c>
      <c r="J122" s="21">
        <v>3937.4</v>
      </c>
      <c r="K122" s="22">
        <v>5372.7</v>
      </c>
      <c r="L122" s="21">
        <v>5378</v>
      </c>
      <c r="M122" s="22">
        <v>8584.6999999999989</v>
      </c>
      <c r="N122" s="21">
        <v>5514.3</v>
      </c>
      <c r="O122" s="22">
        <f>SUM(O120:O121)</f>
        <v>28787.1</v>
      </c>
    </row>
    <row r="123" spans="1:15" ht="13.8" thickBot="1" x14ac:dyDescent="0.3">
      <c r="A123" s="25" t="s">
        <v>51</v>
      </c>
      <c r="G123" s="26"/>
      <c r="I123" s="24" t="s">
        <v>52</v>
      </c>
      <c r="J123" s="21">
        <f t="shared" ref="J123:O123" si="25">J122+J119</f>
        <v>45857.399999999994</v>
      </c>
      <c r="K123" s="22">
        <f t="shared" si="25"/>
        <v>92983.7</v>
      </c>
      <c r="L123" s="21">
        <f t="shared" si="25"/>
        <v>62921.599999999999</v>
      </c>
      <c r="M123" s="22">
        <f t="shared" si="25"/>
        <v>126074.1</v>
      </c>
      <c r="N123" s="21">
        <f t="shared" si="25"/>
        <v>77945</v>
      </c>
      <c r="O123" s="22">
        <f t="shared" si="25"/>
        <v>405781.8</v>
      </c>
    </row>
    <row r="124" spans="1:15" ht="12.75" customHeight="1" x14ac:dyDescent="0.25">
      <c r="A124" s="27"/>
      <c r="G124" s="26"/>
      <c r="I124" s="289" t="s">
        <v>53</v>
      </c>
      <c r="J124" s="289"/>
      <c r="K124" s="289"/>
      <c r="L124" s="289"/>
      <c r="M124" s="289"/>
      <c r="N124" s="28"/>
      <c r="O124" s="26" t="s">
        <v>51</v>
      </c>
    </row>
    <row r="126" spans="1:15" x14ac:dyDescent="0.25">
      <c r="A126" t="s">
        <v>56</v>
      </c>
    </row>
    <row r="129" spans="1:15" ht="13.8" x14ac:dyDescent="0.25">
      <c r="A129" s="283" t="s">
        <v>27</v>
      </c>
      <c r="B129" s="283"/>
      <c r="C129" s="283"/>
      <c r="D129" s="283"/>
      <c r="E129" s="283"/>
      <c r="F129" s="283"/>
      <c r="G129" s="283"/>
      <c r="I129" s="283" t="s">
        <v>28</v>
      </c>
      <c r="J129" s="283"/>
      <c r="K129" s="283"/>
      <c r="L129" s="283"/>
      <c r="M129" s="283"/>
      <c r="N129" s="283"/>
      <c r="O129" s="283"/>
    </row>
    <row r="130" spans="1:15" ht="13.8" thickBot="1" x14ac:dyDescent="0.3">
      <c r="G130" s="13" t="s">
        <v>29</v>
      </c>
      <c r="O130" s="13" t="s">
        <v>29</v>
      </c>
    </row>
    <row r="131" spans="1:15" ht="12.75" customHeight="1" thickBot="1" x14ac:dyDescent="0.3">
      <c r="A131" s="284" t="s">
        <v>57</v>
      </c>
      <c r="B131" s="285" t="s">
        <v>31</v>
      </c>
      <c r="C131" s="286" t="s">
        <v>32</v>
      </c>
      <c r="D131" s="285" t="s">
        <v>33</v>
      </c>
      <c r="E131" s="286" t="s">
        <v>34</v>
      </c>
      <c r="F131" s="285" t="s">
        <v>35</v>
      </c>
      <c r="G131" s="287" t="s">
        <v>36</v>
      </c>
      <c r="I131" s="284" t="s">
        <v>57</v>
      </c>
      <c r="J131" s="285" t="s">
        <v>31</v>
      </c>
      <c r="K131" s="286" t="s">
        <v>32</v>
      </c>
      <c r="L131" s="285" t="s">
        <v>33</v>
      </c>
      <c r="M131" s="286" t="s">
        <v>34</v>
      </c>
      <c r="N131" s="285" t="s">
        <v>35</v>
      </c>
      <c r="O131" s="287" t="s">
        <v>36</v>
      </c>
    </row>
    <row r="132" spans="1:15" ht="13.8" thickBot="1" x14ac:dyDescent="0.3">
      <c r="A132" s="284"/>
      <c r="B132" s="285"/>
      <c r="C132" s="286"/>
      <c r="D132" s="285"/>
      <c r="E132" s="286"/>
      <c r="F132" s="285"/>
      <c r="G132" s="287"/>
      <c r="I132" s="284"/>
      <c r="J132" s="285"/>
      <c r="K132" s="286"/>
      <c r="L132" s="285"/>
      <c r="M132" s="286"/>
      <c r="N132" s="285"/>
      <c r="O132" s="288"/>
    </row>
    <row r="133" spans="1:15" x14ac:dyDescent="0.25">
      <c r="A133" s="14" t="s">
        <v>37</v>
      </c>
      <c r="B133" s="15">
        <v>281474.09999999998</v>
      </c>
      <c r="C133" s="16">
        <v>428962.9</v>
      </c>
      <c r="D133" s="15">
        <v>397325.9</v>
      </c>
      <c r="E133" s="16">
        <v>415522.7</v>
      </c>
      <c r="F133" s="15">
        <v>445095.1</v>
      </c>
      <c r="G133" s="17">
        <f t="shared" ref="G133:G138" si="26">SUM(B133:F133)</f>
        <v>1968380.6999999997</v>
      </c>
      <c r="H133" s="18"/>
      <c r="I133" s="14" t="s">
        <v>38</v>
      </c>
      <c r="J133" s="15">
        <v>28644.3</v>
      </c>
      <c r="K133" s="16">
        <v>45935.9</v>
      </c>
      <c r="L133" s="15">
        <v>43787.1</v>
      </c>
      <c r="M133" s="16">
        <v>85050.700000000012</v>
      </c>
      <c r="N133" s="15">
        <v>30695.4</v>
      </c>
      <c r="O133" s="17">
        <f>SUM(J133:N133)</f>
        <v>234113.4</v>
      </c>
    </row>
    <row r="134" spans="1:15" x14ac:dyDescent="0.25">
      <c r="A134" s="14" t="s">
        <v>39</v>
      </c>
      <c r="B134" s="19">
        <v>1214.5999999999999</v>
      </c>
      <c r="C134" s="16">
        <v>18056.7</v>
      </c>
      <c r="D134" s="19">
        <v>235.7</v>
      </c>
      <c r="E134" s="16">
        <v>1261.0999999999999</v>
      </c>
      <c r="F134" s="15">
        <v>134186.09999999998</v>
      </c>
      <c r="G134" s="17">
        <f t="shared" si="26"/>
        <v>154954.19999999998</v>
      </c>
      <c r="H134" s="18"/>
      <c r="I134" s="14" t="s">
        <v>40</v>
      </c>
      <c r="J134" s="19">
        <v>2199.3000000000002</v>
      </c>
      <c r="K134" s="16">
        <v>20096.5</v>
      </c>
      <c r="L134" s="19">
        <v>1449.8000000000002</v>
      </c>
      <c r="M134" s="16">
        <v>8743.2999999999993</v>
      </c>
      <c r="N134" s="15">
        <v>24314.5</v>
      </c>
      <c r="O134" s="17">
        <f>SUM(J134:N134)</f>
        <v>56803.399999999994</v>
      </c>
    </row>
    <row r="135" spans="1:15" ht="13.8" thickBot="1" x14ac:dyDescent="0.3">
      <c r="A135" s="14" t="s">
        <v>41</v>
      </c>
      <c r="B135" s="15">
        <v>43887.7</v>
      </c>
      <c r="C135" s="16">
        <v>62969.4</v>
      </c>
      <c r="D135" s="15">
        <v>68243.899999999994</v>
      </c>
      <c r="E135" s="16">
        <v>90113.9</v>
      </c>
      <c r="F135" s="15">
        <v>48559.7</v>
      </c>
      <c r="G135" s="17">
        <f t="shared" si="26"/>
        <v>313774.60000000003</v>
      </c>
      <c r="H135" s="18"/>
      <c r="I135" s="14" t="s">
        <v>42</v>
      </c>
      <c r="J135" s="15">
        <f>J136-J134-J133</f>
        <v>1066.9000000000015</v>
      </c>
      <c r="K135" s="16">
        <f>K136-K134-K133</f>
        <v>358.09999999999854</v>
      </c>
      <c r="L135" s="15">
        <f>L136-L134-L133</f>
        <v>641</v>
      </c>
      <c r="M135" s="16">
        <f>M136-M134-M133</f>
        <v>609.5</v>
      </c>
      <c r="N135" s="15">
        <f>N136-N134-N133</f>
        <v>3922.5999999999985</v>
      </c>
      <c r="O135" s="17">
        <f>SUM(J135:N135)</f>
        <v>6598.0999999999985</v>
      </c>
    </row>
    <row r="136" spans="1:15" ht="13.8" thickBot="1" x14ac:dyDescent="0.3">
      <c r="A136" s="14" t="s">
        <v>43</v>
      </c>
      <c r="B136" s="15">
        <v>14430.6</v>
      </c>
      <c r="C136" s="16">
        <v>12013.2</v>
      </c>
      <c r="D136" s="15">
        <v>16279.8</v>
      </c>
      <c r="E136" s="16">
        <v>14737.2</v>
      </c>
      <c r="F136" s="15">
        <v>23626.199999999997</v>
      </c>
      <c r="G136" s="17">
        <f t="shared" si="26"/>
        <v>81087</v>
      </c>
      <c r="H136" s="18"/>
      <c r="I136" s="20" t="s">
        <v>44</v>
      </c>
      <c r="J136" s="21">
        <v>31910.5</v>
      </c>
      <c r="K136" s="22">
        <v>66390.5</v>
      </c>
      <c r="L136" s="21">
        <v>45877.9</v>
      </c>
      <c r="M136" s="22">
        <v>94403.500000000015</v>
      </c>
      <c r="N136" s="21">
        <v>58932.5</v>
      </c>
      <c r="O136" s="23">
        <f>SUM(O133:O135)</f>
        <v>297514.89999999997</v>
      </c>
    </row>
    <row r="137" spans="1:15" x14ac:dyDescent="0.25">
      <c r="A137" s="14" t="s">
        <v>45</v>
      </c>
      <c r="B137" s="15">
        <v>26705.7</v>
      </c>
      <c r="C137" s="16">
        <v>105955.5</v>
      </c>
      <c r="D137" s="15">
        <v>15098.900000000001</v>
      </c>
      <c r="E137" s="16">
        <v>161114.20000000001</v>
      </c>
      <c r="F137" s="15">
        <v>304383</v>
      </c>
      <c r="G137" s="17">
        <f t="shared" si="26"/>
        <v>613257.30000000005</v>
      </c>
      <c r="H137" s="18"/>
      <c r="I137" s="14" t="s">
        <v>46</v>
      </c>
      <c r="J137" s="15">
        <v>812.5</v>
      </c>
      <c r="K137" s="16">
        <v>1966.1</v>
      </c>
      <c r="L137" s="15">
        <v>2700.7999999999997</v>
      </c>
      <c r="M137" s="16">
        <v>4789.8999999999996</v>
      </c>
      <c r="N137" s="15">
        <v>2247.6999999999998</v>
      </c>
      <c r="O137" s="17">
        <f>SUM(J137:N137)</f>
        <v>12517</v>
      </c>
    </row>
    <row r="138" spans="1:15" ht="13.8" thickBot="1" x14ac:dyDescent="0.3">
      <c r="A138" s="14" t="s">
        <v>47</v>
      </c>
      <c r="B138" s="15">
        <f>B139-B137-B136-B135-B134-B133</f>
        <v>3798.7000000000116</v>
      </c>
      <c r="C138" s="16">
        <f>C139-C137-C136-C135-C134-C133</f>
        <v>5762.9000000000233</v>
      </c>
      <c r="D138" s="15">
        <f>D139-D137-D136-D135-D134-D133</f>
        <v>3756.2999999999884</v>
      </c>
      <c r="E138" s="16">
        <f>E139-E137-E136-E135-E134-E133</f>
        <v>4185.0000000001746</v>
      </c>
      <c r="F138" s="15">
        <f>F139-F137-F136-F135-F134-F133</f>
        <v>570</v>
      </c>
      <c r="G138" s="17">
        <f t="shared" si="26"/>
        <v>18072.900000000198</v>
      </c>
      <c r="H138" s="18"/>
      <c r="I138" s="14" t="s">
        <v>48</v>
      </c>
      <c r="J138" s="15">
        <f>J139-J137</f>
        <v>2653.3</v>
      </c>
      <c r="K138" s="16">
        <f>K139-K137</f>
        <v>2135.1</v>
      </c>
      <c r="L138" s="15">
        <f>L139-L137</f>
        <v>1509.1</v>
      </c>
      <c r="M138" s="16">
        <f>M139-M137</f>
        <v>516.60000000000036</v>
      </c>
      <c r="N138" s="15">
        <f>N139-N137</f>
        <v>1632.2000000000003</v>
      </c>
      <c r="O138" s="17">
        <f>SUM(J138:N138)</f>
        <v>8446.3000000000011</v>
      </c>
    </row>
    <row r="139" spans="1:15" ht="13.8" thickBot="1" x14ac:dyDescent="0.3">
      <c r="A139" s="24" t="s">
        <v>49</v>
      </c>
      <c r="B139" s="21">
        <v>371511.39999999997</v>
      </c>
      <c r="C139" s="22">
        <v>633720.60000000009</v>
      </c>
      <c r="D139" s="21">
        <v>500940.5</v>
      </c>
      <c r="E139" s="22">
        <v>686934.10000000009</v>
      </c>
      <c r="F139" s="21">
        <v>956420.09999999986</v>
      </c>
      <c r="G139" s="23">
        <f>SUM(G133:G138)</f>
        <v>3149526.7</v>
      </c>
      <c r="H139" s="18"/>
      <c r="I139" s="24" t="s">
        <v>50</v>
      </c>
      <c r="J139" s="21">
        <v>3465.8</v>
      </c>
      <c r="K139" s="22">
        <v>4101.2</v>
      </c>
      <c r="L139" s="21">
        <v>4209.8999999999996</v>
      </c>
      <c r="M139" s="22">
        <v>5306.5</v>
      </c>
      <c r="N139" s="21">
        <v>3879.9</v>
      </c>
      <c r="O139" s="22">
        <f>SUM(O137:O138)</f>
        <v>20963.300000000003</v>
      </c>
    </row>
    <row r="140" spans="1:15" ht="13.8" thickBot="1" x14ac:dyDescent="0.3">
      <c r="A140" s="25" t="s">
        <v>51</v>
      </c>
      <c r="G140" s="26"/>
      <c r="I140" s="24" t="s">
        <v>52</v>
      </c>
      <c r="J140" s="21">
        <f t="shared" ref="J140:O140" si="27">J139+J136</f>
        <v>35376.300000000003</v>
      </c>
      <c r="K140" s="22">
        <f t="shared" si="27"/>
        <v>70491.7</v>
      </c>
      <c r="L140" s="21">
        <f t="shared" si="27"/>
        <v>50087.8</v>
      </c>
      <c r="M140" s="22">
        <f t="shared" si="27"/>
        <v>99710.000000000015</v>
      </c>
      <c r="N140" s="21">
        <f t="shared" si="27"/>
        <v>62812.4</v>
      </c>
      <c r="O140" s="22">
        <f t="shared" si="27"/>
        <v>318478.19999999995</v>
      </c>
    </row>
    <row r="141" spans="1:15" ht="12.75" customHeight="1" x14ac:dyDescent="0.25">
      <c r="A141" s="27"/>
      <c r="G141" s="26"/>
      <c r="I141" s="289" t="s">
        <v>53</v>
      </c>
      <c r="J141" s="289"/>
      <c r="K141" s="289"/>
      <c r="L141" s="289"/>
      <c r="M141" s="289"/>
      <c r="N141" s="28"/>
      <c r="O141" s="26" t="s">
        <v>51</v>
      </c>
    </row>
    <row r="143" spans="1:15" x14ac:dyDescent="0.25">
      <c r="A143" t="s">
        <v>58</v>
      </c>
    </row>
    <row r="145" spans="1:15" ht="13.8" x14ac:dyDescent="0.25">
      <c r="A145" s="283" t="s">
        <v>27</v>
      </c>
      <c r="B145" s="283"/>
      <c r="C145" s="283"/>
      <c r="D145" s="283"/>
      <c r="E145" s="283"/>
      <c r="F145" s="283"/>
      <c r="G145" s="283"/>
      <c r="I145" s="283" t="s">
        <v>28</v>
      </c>
      <c r="J145" s="283"/>
      <c r="K145" s="283"/>
      <c r="L145" s="283"/>
      <c r="M145" s="283"/>
      <c r="N145" s="283"/>
      <c r="O145" s="283"/>
    </row>
    <row r="146" spans="1:15" ht="13.8" thickBot="1" x14ac:dyDescent="0.3">
      <c r="G146" s="13" t="s">
        <v>29</v>
      </c>
      <c r="O146" s="13" t="s">
        <v>29</v>
      </c>
    </row>
    <row r="147" spans="1:15" ht="12.75" customHeight="1" thickBot="1" x14ac:dyDescent="0.3">
      <c r="A147" s="284" t="s">
        <v>59</v>
      </c>
      <c r="B147" s="285" t="s">
        <v>31</v>
      </c>
      <c r="C147" s="286" t="s">
        <v>32</v>
      </c>
      <c r="D147" s="285" t="s">
        <v>33</v>
      </c>
      <c r="E147" s="286" t="s">
        <v>34</v>
      </c>
      <c r="F147" s="285" t="s">
        <v>35</v>
      </c>
      <c r="G147" s="287" t="s">
        <v>36</v>
      </c>
      <c r="I147" s="284" t="s">
        <v>59</v>
      </c>
      <c r="J147" s="285" t="s">
        <v>31</v>
      </c>
      <c r="K147" s="286" t="s">
        <v>32</v>
      </c>
      <c r="L147" s="285" t="s">
        <v>33</v>
      </c>
      <c r="M147" s="286" t="s">
        <v>34</v>
      </c>
      <c r="N147" s="285" t="s">
        <v>35</v>
      </c>
      <c r="O147" s="287" t="s">
        <v>36</v>
      </c>
    </row>
    <row r="148" spans="1:15" ht="13.8" thickBot="1" x14ac:dyDescent="0.3">
      <c r="A148" s="284"/>
      <c r="B148" s="285"/>
      <c r="C148" s="286"/>
      <c r="D148" s="285"/>
      <c r="E148" s="286"/>
      <c r="F148" s="285"/>
      <c r="G148" s="287"/>
      <c r="I148" s="284"/>
      <c r="J148" s="285"/>
      <c r="K148" s="286"/>
      <c r="L148" s="285"/>
      <c r="M148" s="286"/>
      <c r="N148" s="285"/>
      <c r="O148" s="288"/>
    </row>
    <row r="149" spans="1:15" x14ac:dyDescent="0.25">
      <c r="A149" s="14" t="s">
        <v>37</v>
      </c>
      <c r="B149" s="15">
        <v>350978.5</v>
      </c>
      <c r="C149" s="16">
        <v>579763</v>
      </c>
      <c r="D149" s="15">
        <v>531242.1</v>
      </c>
      <c r="E149" s="16">
        <v>627746</v>
      </c>
      <c r="F149" s="15">
        <v>548738.10000000009</v>
      </c>
      <c r="G149" s="17">
        <f t="shared" ref="G149:G154" si="28">SUM(B149:F149)</f>
        <v>2638467.7000000002</v>
      </c>
      <c r="H149" s="18"/>
      <c r="I149" s="14" t="s">
        <v>38</v>
      </c>
      <c r="J149" s="15">
        <v>25605.300000000003</v>
      </c>
      <c r="K149" s="16">
        <v>37475.4</v>
      </c>
      <c r="L149" s="15">
        <v>42872.5</v>
      </c>
      <c r="M149" s="16">
        <v>85744.5</v>
      </c>
      <c r="N149" s="15">
        <v>24494.300000000003</v>
      </c>
      <c r="O149" s="17">
        <f>SUM(J149:N149)</f>
        <v>216192</v>
      </c>
    </row>
    <row r="150" spans="1:15" x14ac:dyDescent="0.25">
      <c r="A150" s="14" t="s">
        <v>39</v>
      </c>
      <c r="B150" s="19">
        <v>563.30000000000007</v>
      </c>
      <c r="C150" s="16">
        <v>23062</v>
      </c>
      <c r="D150" s="19">
        <v>233.5</v>
      </c>
      <c r="E150" s="16">
        <v>868.7</v>
      </c>
      <c r="F150" s="15">
        <v>175911.5</v>
      </c>
      <c r="G150" s="17">
        <f t="shared" si="28"/>
        <v>200639</v>
      </c>
      <c r="H150" s="18"/>
      <c r="I150" s="14" t="s">
        <v>40</v>
      </c>
      <c r="J150" s="19">
        <v>2225.1000000000004</v>
      </c>
      <c r="K150" s="16">
        <v>21513.4</v>
      </c>
      <c r="L150" s="19">
        <v>1586.6</v>
      </c>
      <c r="M150" s="16">
        <v>9696.6999999999989</v>
      </c>
      <c r="N150" s="15">
        <v>21901.5</v>
      </c>
      <c r="O150" s="17">
        <f>SUM(J150:N150)</f>
        <v>56923.299999999996</v>
      </c>
    </row>
    <row r="151" spans="1:15" ht="13.8" thickBot="1" x14ac:dyDescent="0.3">
      <c r="A151" s="14" t="s">
        <v>41</v>
      </c>
      <c r="B151" s="15">
        <v>45525.9</v>
      </c>
      <c r="C151" s="16">
        <v>62734.899999999994</v>
      </c>
      <c r="D151" s="15">
        <v>78639.600000000006</v>
      </c>
      <c r="E151" s="16">
        <v>101551.59999999999</v>
      </c>
      <c r="F151" s="15">
        <v>51805.8</v>
      </c>
      <c r="G151" s="17">
        <f t="shared" si="28"/>
        <v>340257.8</v>
      </c>
      <c r="H151" s="18"/>
      <c r="I151" s="14" t="s">
        <v>42</v>
      </c>
      <c r="J151" s="15">
        <f>J152-J150-J149</f>
        <v>1207</v>
      </c>
      <c r="K151" s="16">
        <f>K152-K150-K149</f>
        <v>540.5</v>
      </c>
      <c r="L151" s="15">
        <f>L152-L150-L149</f>
        <v>957.59999999999854</v>
      </c>
      <c r="M151" s="16">
        <f>M152-M150-M149</f>
        <v>829.80000000000291</v>
      </c>
      <c r="N151" s="15">
        <f>N152-N150-N149</f>
        <v>2960.3000000000029</v>
      </c>
      <c r="O151" s="17">
        <f>SUM(J151:N151)</f>
        <v>6495.2000000000044</v>
      </c>
    </row>
    <row r="152" spans="1:15" ht="13.8" thickBot="1" x14ac:dyDescent="0.3">
      <c r="A152" s="14" t="s">
        <v>43</v>
      </c>
      <c r="B152" s="15">
        <v>30902.199999999997</v>
      </c>
      <c r="C152" s="16">
        <v>24993.4</v>
      </c>
      <c r="D152" s="15">
        <v>32298.400000000001</v>
      </c>
      <c r="E152" s="16">
        <v>31217.3</v>
      </c>
      <c r="F152" s="15">
        <v>40442.5</v>
      </c>
      <c r="G152" s="17">
        <f t="shared" si="28"/>
        <v>159853.79999999999</v>
      </c>
      <c r="H152" s="18"/>
      <c r="I152" s="20" t="s">
        <v>44</v>
      </c>
      <c r="J152" s="21">
        <v>29037.4</v>
      </c>
      <c r="K152" s="22">
        <v>59529.3</v>
      </c>
      <c r="L152" s="21">
        <v>45416.7</v>
      </c>
      <c r="M152" s="22">
        <v>96271</v>
      </c>
      <c r="N152" s="21">
        <v>49356.100000000006</v>
      </c>
      <c r="O152" s="23">
        <f>SUM(O149:O151)</f>
        <v>279610.5</v>
      </c>
    </row>
    <row r="153" spans="1:15" x14ac:dyDescent="0.25">
      <c r="A153" s="14" t="s">
        <v>45</v>
      </c>
      <c r="B153" s="15">
        <v>49318.999999999993</v>
      </c>
      <c r="C153" s="16">
        <v>170524.80000000002</v>
      </c>
      <c r="D153" s="15">
        <v>35932.5</v>
      </c>
      <c r="E153" s="16">
        <v>251620.3</v>
      </c>
      <c r="F153" s="15">
        <v>398733.9</v>
      </c>
      <c r="G153" s="17">
        <f t="shared" si="28"/>
        <v>906130.5</v>
      </c>
      <c r="H153" s="18"/>
      <c r="I153" s="14" t="s">
        <v>46</v>
      </c>
      <c r="J153" s="15">
        <v>845.7</v>
      </c>
      <c r="K153" s="16">
        <v>1918.3</v>
      </c>
      <c r="L153" s="15">
        <v>3268.9</v>
      </c>
      <c r="M153" s="16">
        <v>5469.4</v>
      </c>
      <c r="N153" s="15">
        <v>1608.2</v>
      </c>
      <c r="O153" s="17">
        <f>SUM(J153:N153)</f>
        <v>13110.5</v>
      </c>
    </row>
    <row r="154" spans="1:15" ht="13.8" thickBot="1" x14ac:dyDescent="0.3">
      <c r="A154" s="14" t="s">
        <v>47</v>
      </c>
      <c r="B154" s="15">
        <f>B155-B153-B152-B151-B150-B149</f>
        <v>4846.7000000000116</v>
      </c>
      <c r="C154" s="16">
        <f>C155-C153-C152-C151-C150-C149</f>
        <v>6012.5</v>
      </c>
      <c r="D154" s="15">
        <f>D155-D153-D152-D151-D150-D149</f>
        <v>4327.9000000000233</v>
      </c>
      <c r="E154" s="16">
        <f>E155-E153-E152-E151-E150-E149</f>
        <v>5462.4000000000233</v>
      </c>
      <c r="F154" s="15">
        <f>F155-F153-F152-F151-F150-F149</f>
        <v>758.59999999997672</v>
      </c>
      <c r="G154" s="17">
        <f t="shared" si="28"/>
        <v>21408.100000000035</v>
      </c>
      <c r="H154" s="18"/>
      <c r="I154" s="14" t="s">
        <v>48</v>
      </c>
      <c r="J154" s="15">
        <f>J155-J153</f>
        <v>2927.8999999999996</v>
      </c>
      <c r="K154" s="16">
        <f>K155-K153</f>
        <v>2026.8999999999999</v>
      </c>
      <c r="L154" s="15">
        <f>L155-L153</f>
        <v>1953.2000000000003</v>
      </c>
      <c r="M154" s="16">
        <f>M155-M153</f>
        <v>508.30000000000018</v>
      </c>
      <c r="N154" s="15">
        <f>N155-N153</f>
        <v>1721.4999999999998</v>
      </c>
      <c r="O154" s="17">
        <f>SUM(J154:N154)</f>
        <v>9137.7999999999993</v>
      </c>
    </row>
    <row r="155" spans="1:15" ht="13.8" thickBot="1" x14ac:dyDescent="0.3">
      <c r="A155" s="24" t="s">
        <v>49</v>
      </c>
      <c r="B155" s="21">
        <v>482135.60000000003</v>
      </c>
      <c r="C155" s="22">
        <v>867090.60000000009</v>
      </c>
      <c r="D155" s="21">
        <v>682674</v>
      </c>
      <c r="E155" s="22">
        <v>1018466.3</v>
      </c>
      <c r="F155" s="21">
        <v>1216390.4000000001</v>
      </c>
      <c r="G155" s="23">
        <f>SUM(G149:G154)</f>
        <v>4266756.8999999994</v>
      </c>
      <c r="H155" s="18"/>
      <c r="I155" s="24" t="s">
        <v>50</v>
      </c>
      <c r="J155" s="21">
        <v>3773.5999999999995</v>
      </c>
      <c r="K155" s="22">
        <v>3945.2</v>
      </c>
      <c r="L155" s="21">
        <v>5222.1000000000004</v>
      </c>
      <c r="M155" s="22">
        <v>5977.7</v>
      </c>
      <c r="N155" s="21">
        <v>3329.7</v>
      </c>
      <c r="O155" s="22">
        <f>SUM(O153:O154)</f>
        <v>22248.3</v>
      </c>
    </row>
    <row r="156" spans="1:15" ht="13.8" thickBot="1" x14ac:dyDescent="0.3">
      <c r="A156" s="25" t="s">
        <v>51</v>
      </c>
      <c r="G156" s="26"/>
      <c r="I156" s="24" t="s">
        <v>52</v>
      </c>
      <c r="J156" s="21">
        <f t="shared" ref="J156:O156" si="29">J155+J152</f>
        <v>32811</v>
      </c>
      <c r="K156" s="22">
        <f t="shared" si="29"/>
        <v>63474.5</v>
      </c>
      <c r="L156" s="21">
        <f t="shared" si="29"/>
        <v>50638.799999999996</v>
      </c>
      <c r="M156" s="22">
        <f t="shared" si="29"/>
        <v>102248.7</v>
      </c>
      <c r="N156" s="21">
        <f t="shared" si="29"/>
        <v>52685.8</v>
      </c>
      <c r="O156" s="22">
        <f t="shared" si="29"/>
        <v>301858.8</v>
      </c>
    </row>
    <row r="157" spans="1:15" ht="12.75" customHeight="1" x14ac:dyDescent="0.25">
      <c r="A157" s="27"/>
      <c r="G157" s="26"/>
      <c r="I157" s="289" t="s">
        <v>53</v>
      </c>
      <c r="J157" s="289"/>
      <c r="K157" s="289"/>
      <c r="L157" s="289"/>
      <c r="M157" s="289"/>
      <c r="N157" s="28"/>
      <c r="O157" s="26" t="s">
        <v>51</v>
      </c>
    </row>
  </sheetData>
  <sheetProtection selectLockedCells="1" selectUnlockedCells="1"/>
  <mergeCells count="170">
    <mergeCell ref="I31:M31"/>
    <mergeCell ref="A4:G4"/>
    <mergeCell ref="I4:O4"/>
    <mergeCell ref="A6:A7"/>
    <mergeCell ref="B6:B7"/>
    <mergeCell ref="C6:C7"/>
    <mergeCell ref="D6:D7"/>
    <mergeCell ref="E6:E7"/>
    <mergeCell ref="F6:F7"/>
    <mergeCell ref="G6:G7"/>
    <mergeCell ref="I6:I7"/>
    <mergeCell ref="J6:J7"/>
    <mergeCell ref="K6:K7"/>
    <mergeCell ref="L6:L7"/>
    <mergeCell ref="M6:M7"/>
    <mergeCell ref="N6:N7"/>
    <mergeCell ref="O6:O7"/>
    <mergeCell ref="I16:M16"/>
    <mergeCell ref="A19:G19"/>
    <mergeCell ref="I19:O19"/>
    <mergeCell ref="A21:A22"/>
    <mergeCell ref="B21:B22"/>
    <mergeCell ref="C21:C22"/>
    <mergeCell ref="D21:D22"/>
    <mergeCell ref="E21:E22"/>
    <mergeCell ref="F21:F22"/>
    <mergeCell ref="G21:G22"/>
    <mergeCell ref="I21:I22"/>
    <mergeCell ref="J21:J22"/>
    <mergeCell ref="K21:K22"/>
    <mergeCell ref="L21:L22"/>
    <mergeCell ref="M21:M22"/>
    <mergeCell ref="N21:N22"/>
    <mergeCell ref="O21:O22"/>
    <mergeCell ref="I63:M63"/>
    <mergeCell ref="A36:G36"/>
    <mergeCell ref="I36:O36"/>
    <mergeCell ref="A38:A39"/>
    <mergeCell ref="B38:B39"/>
    <mergeCell ref="C38:C39"/>
    <mergeCell ref="D38:D39"/>
    <mergeCell ref="E38:E39"/>
    <mergeCell ref="F38:F39"/>
    <mergeCell ref="G38:G39"/>
    <mergeCell ref="I38:I39"/>
    <mergeCell ref="J38:J39"/>
    <mergeCell ref="K38:K39"/>
    <mergeCell ref="L38:L39"/>
    <mergeCell ref="M38:M39"/>
    <mergeCell ref="N38:N39"/>
    <mergeCell ref="O38:O39"/>
    <mergeCell ref="I48:M48"/>
    <mergeCell ref="A51:G51"/>
    <mergeCell ref="I51:O51"/>
    <mergeCell ref="A53:A54"/>
    <mergeCell ref="B53:B54"/>
    <mergeCell ref="C53:C54"/>
    <mergeCell ref="D53:D54"/>
    <mergeCell ref="E53:E54"/>
    <mergeCell ref="F53:F54"/>
    <mergeCell ref="G53:G54"/>
    <mergeCell ref="I53:I54"/>
    <mergeCell ref="J53:J54"/>
    <mergeCell ref="K53:K54"/>
    <mergeCell ref="L53:L54"/>
    <mergeCell ref="M53:M54"/>
    <mergeCell ref="N53:N54"/>
    <mergeCell ref="O53:O54"/>
    <mergeCell ref="I93:M93"/>
    <mergeCell ref="I83:I84"/>
    <mergeCell ref="J83:J84"/>
    <mergeCell ref="K83:K84"/>
    <mergeCell ref="L83:L84"/>
    <mergeCell ref="M83:M84"/>
    <mergeCell ref="N83:N84"/>
    <mergeCell ref="I78:M78"/>
    <mergeCell ref="A81:G81"/>
    <mergeCell ref="I81:O81"/>
    <mergeCell ref="A83:A84"/>
    <mergeCell ref="B83:B84"/>
    <mergeCell ref="C83:C84"/>
    <mergeCell ref="D83:D84"/>
    <mergeCell ref="E83:E84"/>
    <mergeCell ref="F83:F84"/>
    <mergeCell ref="G83:G84"/>
    <mergeCell ref="O83:O84"/>
    <mergeCell ref="A66:G66"/>
    <mergeCell ref="I66:O66"/>
    <mergeCell ref="A68:A69"/>
    <mergeCell ref="B68:B69"/>
    <mergeCell ref="C68:C69"/>
    <mergeCell ref="D68:D69"/>
    <mergeCell ref="E68:E69"/>
    <mergeCell ref="F68:F69"/>
    <mergeCell ref="G68:G69"/>
    <mergeCell ref="I68:I69"/>
    <mergeCell ref="J68:J69"/>
    <mergeCell ref="K68:K69"/>
    <mergeCell ref="L68:L69"/>
    <mergeCell ref="M68:M69"/>
    <mergeCell ref="N68:N69"/>
    <mergeCell ref="O68:O69"/>
    <mergeCell ref="I157:M157"/>
    <mergeCell ref="F147:F148"/>
    <mergeCell ref="G147:G148"/>
    <mergeCell ref="I147:I148"/>
    <mergeCell ref="J147:J148"/>
    <mergeCell ref="L147:L148"/>
    <mergeCell ref="N131:N132"/>
    <mergeCell ref="O131:O132"/>
    <mergeCell ref="I141:M141"/>
    <mergeCell ref="A145:G145"/>
    <mergeCell ref="I145:O145"/>
    <mergeCell ref="A147:A148"/>
    <mergeCell ref="B147:B148"/>
    <mergeCell ref="C147:C148"/>
    <mergeCell ref="M147:M148"/>
    <mergeCell ref="N147:N148"/>
    <mergeCell ref="O147:O148"/>
    <mergeCell ref="D147:D148"/>
    <mergeCell ref="E147:E148"/>
    <mergeCell ref="G131:G132"/>
    <mergeCell ref="I131:I132"/>
    <mergeCell ref="J131:J132"/>
    <mergeCell ref="K131:K132"/>
    <mergeCell ref="E131:E132"/>
    <mergeCell ref="F131:F132"/>
    <mergeCell ref="K147:K148"/>
    <mergeCell ref="L131:L132"/>
    <mergeCell ref="M131:M132"/>
    <mergeCell ref="O114:O115"/>
    <mergeCell ref="I124:M124"/>
    <mergeCell ref="A129:G129"/>
    <mergeCell ref="I129:O129"/>
    <mergeCell ref="A131:A132"/>
    <mergeCell ref="B131:B132"/>
    <mergeCell ref="C131:C132"/>
    <mergeCell ref="D131:D132"/>
    <mergeCell ref="I108:M108"/>
    <mergeCell ref="A112:G112"/>
    <mergeCell ref="I112:O112"/>
    <mergeCell ref="A114:A115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K114:K115"/>
    <mergeCell ref="L114:L115"/>
    <mergeCell ref="M114:M115"/>
    <mergeCell ref="N114:N115"/>
    <mergeCell ref="A96:G96"/>
    <mergeCell ref="I96:O96"/>
    <mergeCell ref="A98:A99"/>
    <mergeCell ref="B98:B99"/>
    <mergeCell ref="C98:C99"/>
    <mergeCell ref="D98:D99"/>
    <mergeCell ref="E98:E99"/>
    <mergeCell ref="F98:F99"/>
    <mergeCell ref="G98:G99"/>
    <mergeCell ref="I98:I99"/>
    <mergeCell ref="J98:J99"/>
    <mergeCell ref="K98:K99"/>
    <mergeCell ref="L98:L99"/>
    <mergeCell ref="M98:M99"/>
    <mergeCell ref="N98:N99"/>
    <mergeCell ref="O98:O99"/>
  </mergeCells>
  <pageMargins left="0.19685039370078741" right="0.19685039370078741" top="0.59055118110236215" bottom="0.39370078740157483" header="0.11811023622047244" footer="0.11811023622047244"/>
  <pageSetup paperSize="9" scale="58" firstPageNumber="0" fitToHeight="3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25"/>
  <sheetViews>
    <sheetView workbookViewId="0">
      <selection activeCell="A326" sqref="A326:XFD356"/>
    </sheetView>
  </sheetViews>
  <sheetFormatPr baseColWidth="10" defaultColWidth="11" defaultRowHeight="13.2" x14ac:dyDescent="0.25"/>
  <cols>
    <col min="1" max="1" width="31" customWidth="1"/>
    <col min="2" max="2" width="41.33203125" customWidth="1"/>
    <col min="3" max="3" width="13" customWidth="1"/>
    <col min="5" max="5" width="13.5546875" customWidth="1"/>
    <col min="8" max="8" width="11.6640625" customWidth="1"/>
    <col min="10" max="10" width="13.44140625" customWidth="1"/>
  </cols>
  <sheetData>
    <row r="1" spans="1:18" ht="19.8" x14ac:dyDescent="0.4">
      <c r="A1" s="90" t="s">
        <v>458</v>
      </c>
    </row>
    <row r="2" spans="1:18" ht="15.6" x14ac:dyDescent="0.3">
      <c r="A2" s="91" t="s">
        <v>459</v>
      </c>
    </row>
    <row r="3" spans="1:18" x14ac:dyDescent="0.25">
      <c r="A3" s="62" t="s">
        <v>460</v>
      </c>
    </row>
    <row r="4" spans="1:18" x14ac:dyDescent="0.25">
      <c r="A4" s="62" t="s">
        <v>461</v>
      </c>
    </row>
    <row r="5" spans="1:18" x14ac:dyDescent="0.25">
      <c r="A5" s="30"/>
    </row>
    <row r="6" spans="1:18" ht="13.8" x14ac:dyDescent="0.25">
      <c r="A6" s="92" t="s">
        <v>462</v>
      </c>
    </row>
    <row r="7" spans="1:18" ht="17.399999999999999" x14ac:dyDescent="0.3">
      <c r="A7" s="31"/>
    </row>
    <row r="8" spans="1:18" x14ac:dyDescent="0.25">
      <c r="A8" s="32"/>
      <c r="D8" s="62"/>
      <c r="E8" s="62"/>
      <c r="F8" s="62"/>
      <c r="I8" s="62"/>
      <c r="J8" s="62"/>
      <c r="K8" s="62"/>
    </row>
    <row r="9" spans="1:18" ht="25.5" customHeight="1" x14ac:dyDescent="0.25">
      <c r="A9" s="89" t="s">
        <v>456</v>
      </c>
      <c r="B9" s="89" t="s">
        <v>264</v>
      </c>
      <c r="C9" s="89" t="s">
        <v>457</v>
      </c>
      <c r="D9" s="95" t="s">
        <v>463</v>
      </c>
      <c r="E9" s="95" t="s">
        <v>464</v>
      </c>
      <c r="F9" s="95" t="s">
        <v>465</v>
      </c>
      <c r="G9" s="95" t="s">
        <v>466</v>
      </c>
      <c r="H9" s="95" t="s">
        <v>467</v>
      </c>
      <c r="I9" s="98" t="s">
        <v>468</v>
      </c>
      <c r="J9" s="98" t="s">
        <v>469</v>
      </c>
      <c r="K9" s="98" t="s">
        <v>470</v>
      </c>
      <c r="L9" s="98" t="s">
        <v>471</v>
      </c>
      <c r="M9" s="98" t="s">
        <v>472</v>
      </c>
      <c r="N9" s="99" t="s">
        <v>473</v>
      </c>
      <c r="O9" s="99" t="s">
        <v>474</v>
      </c>
      <c r="P9" s="99" t="s">
        <v>475</v>
      </c>
      <c r="Q9" s="99" t="s">
        <v>476</v>
      </c>
      <c r="R9" s="99" t="s">
        <v>477</v>
      </c>
    </row>
    <row r="10" spans="1:18" ht="14.4" x14ac:dyDescent="0.3">
      <c r="A10" s="87" t="s">
        <v>365</v>
      </c>
      <c r="B10" s="87" t="s">
        <v>366</v>
      </c>
      <c r="C10" s="87" t="s">
        <v>367</v>
      </c>
      <c r="D10" s="93">
        <v>4226344</v>
      </c>
      <c r="E10" s="93">
        <v>4960464</v>
      </c>
      <c r="F10" s="93">
        <v>4671845</v>
      </c>
      <c r="G10" s="93">
        <v>4742898</v>
      </c>
      <c r="H10" s="93">
        <v>4177126</v>
      </c>
      <c r="I10" s="96">
        <v>68.5</v>
      </c>
      <c r="J10" s="96">
        <v>71.06</v>
      </c>
      <c r="K10" s="96">
        <v>71.790000000000006</v>
      </c>
      <c r="L10" s="96">
        <v>73.790000000000006</v>
      </c>
      <c r="M10" s="96">
        <v>60.93</v>
      </c>
      <c r="N10" s="93">
        <v>289512658</v>
      </c>
      <c r="O10" s="93">
        <v>352504874</v>
      </c>
      <c r="P10" s="93">
        <v>335379188</v>
      </c>
      <c r="Q10" s="93">
        <v>349961958</v>
      </c>
      <c r="R10" s="93">
        <v>254518251</v>
      </c>
    </row>
    <row r="11" spans="1:18" ht="14.4" x14ac:dyDescent="0.3">
      <c r="A11" s="87" t="s">
        <v>365</v>
      </c>
      <c r="B11" s="88" t="s">
        <v>368</v>
      </c>
      <c r="C11" s="88" t="s">
        <v>369</v>
      </c>
      <c r="D11" s="94">
        <v>41153</v>
      </c>
      <c r="E11" s="94">
        <v>22042</v>
      </c>
      <c r="F11" s="94">
        <v>25052</v>
      </c>
      <c r="G11" s="94">
        <v>19050</v>
      </c>
      <c r="H11" s="94">
        <v>37448</v>
      </c>
      <c r="I11" s="97">
        <v>62.98</v>
      </c>
      <c r="J11" s="97">
        <v>66.23</v>
      </c>
      <c r="K11" s="97">
        <v>62.23</v>
      </c>
      <c r="L11" s="97">
        <v>63.76</v>
      </c>
      <c r="M11" s="97">
        <v>59.68</v>
      </c>
      <c r="N11" s="94">
        <v>2591817</v>
      </c>
      <c r="O11" s="94">
        <v>1459922</v>
      </c>
      <c r="P11" s="94">
        <v>1559069</v>
      </c>
      <c r="Q11" s="94">
        <v>1214675</v>
      </c>
      <c r="R11" s="94">
        <v>2235054</v>
      </c>
    </row>
    <row r="12" spans="1:18" ht="14.4" x14ac:dyDescent="0.3">
      <c r="A12" s="87" t="s">
        <v>365</v>
      </c>
      <c r="B12" s="87" t="s">
        <v>370</v>
      </c>
      <c r="C12" s="87" t="s">
        <v>371</v>
      </c>
      <c r="D12" s="93">
        <v>4267497</v>
      </c>
      <c r="E12" s="93">
        <v>4982506</v>
      </c>
      <c r="F12" s="93">
        <v>4696897</v>
      </c>
      <c r="G12" s="93">
        <v>4761948</v>
      </c>
      <c r="H12" s="93">
        <v>4214574</v>
      </c>
      <c r="I12" s="96">
        <v>68.45</v>
      </c>
      <c r="J12" s="96">
        <v>71.040000000000006</v>
      </c>
      <c r="K12" s="96">
        <v>71.739999999999995</v>
      </c>
      <c r="L12" s="96">
        <v>73.75</v>
      </c>
      <c r="M12" s="96">
        <v>60.92</v>
      </c>
      <c r="N12" s="93">
        <v>292104475</v>
      </c>
      <c r="O12" s="93">
        <v>353964796</v>
      </c>
      <c r="P12" s="93">
        <v>336938257</v>
      </c>
      <c r="Q12" s="93">
        <v>351176633</v>
      </c>
      <c r="R12" s="93">
        <v>256753305</v>
      </c>
    </row>
    <row r="13" spans="1:18" ht="14.4" x14ac:dyDescent="0.3">
      <c r="A13" s="87" t="s">
        <v>365</v>
      </c>
      <c r="B13" s="88" t="s">
        <v>372</v>
      </c>
      <c r="C13" s="88" t="s">
        <v>373</v>
      </c>
      <c r="D13" s="94">
        <v>218407</v>
      </c>
      <c r="E13" s="94">
        <v>285312</v>
      </c>
      <c r="F13" s="94">
        <v>245216</v>
      </c>
      <c r="G13" s="94">
        <v>229526</v>
      </c>
      <c r="H13" s="94">
        <v>209420</v>
      </c>
      <c r="I13" s="97">
        <v>52.74</v>
      </c>
      <c r="J13" s="97">
        <v>54.25</v>
      </c>
      <c r="K13" s="97">
        <v>53.26</v>
      </c>
      <c r="L13" s="97">
        <v>55.12</v>
      </c>
      <c r="M13" s="97">
        <v>51.21</v>
      </c>
      <c r="N13" s="94">
        <v>11517957</v>
      </c>
      <c r="O13" s="94">
        <v>15478789</v>
      </c>
      <c r="P13" s="94">
        <v>13059148</v>
      </c>
      <c r="Q13" s="94">
        <v>12652262</v>
      </c>
      <c r="R13" s="94">
        <v>10725407</v>
      </c>
    </row>
    <row r="14" spans="1:18" ht="14.4" x14ac:dyDescent="0.3">
      <c r="A14" s="87" t="s">
        <v>365</v>
      </c>
      <c r="B14" s="87" t="s">
        <v>374</v>
      </c>
      <c r="C14" s="87" t="s">
        <v>375</v>
      </c>
      <c r="D14" s="93">
        <v>33871</v>
      </c>
      <c r="E14" s="93">
        <v>8914</v>
      </c>
      <c r="F14" s="93">
        <v>7731</v>
      </c>
      <c r="G14" s="93">
        <v>6809</v>
      </c>
      <c r="H14" s="93">
        <v>30187</v>
      </c>
      <c r="I14" s="96">
        <v>51.36</v>
      </c>
      <c r="J14" s="96">
        <v>50.71</v>
      </c>
      <c r="K14" s="96">
        <v>51.85</v>
      </c>
      <c r="L14" s="96">
        <v>53.11</v>
      </c>
      <c r="M14" s="96">
        <v>57.01</v>
      </c>
      <c r="N14" s="93">
        <v>1739693</v>
      </c>
      <c r="O14" s="93">
        <v>452031</v>
      </c>
      <c r="P14" s="93">
        <v>400828</v>
      </c>
      <c r="Q14" s="93">
        <v>361621</v>
      </c>
      <c r="R14" s="93">
        <v>1720890</v>
      </c>
    </row>
    <row r="15" spans="1:18" ht="14.4" x14ac:dyDescent="0.3">
      <c r="A15" s="87" t="s">
        <v>365</v>
      </c>
      <c r="B15" s="88" t="s">
        <v>376</v>
      </c>
      <c r="C15" s="88" t="s">
        <v>377</v>
      </c>
      <c r="D15" s="94">
        <v>252278</v>
      </c>
      <c r="E15" s="94">
        <v>294226</v>
      </c>
      <c r="F15" s="94">
        <v>252947</v>
      </c>
      <c r="G15" s="94">
        <v>236335</v>
      </c>
      <c r="H15" s="94">
        <v>239607</v>
      </c>
      <c r="I15" s="97">
        <v>52.55</v>
      </c>
      <c r="J15" s="97">
        <v>54.14</v>
      </c>
      <c r="K15" s="97">
        <v>53.21</v>
      </c>
      <c r="L15" s="97">
        <v>55.07</v>
      </c>
      <c r="M15" s="97">
        <v>51.94</v>
      </c>
      <c r="N15" s="94">
        <v>13257650</v>
      </c>
      <c r="O15" s="94">
        <v>15930820</v>
      </c>
      <c r="P15" s="94">
        <v>13459976</v>
      </c>
      <c r="Q15" s="94">
        <v>13013883</v>
      </c>
      <c r="R15" s="94">
        <v>12446297</v>
      </c>
    </row>
    <row r="16" spans="1:18" ht="14.4" x14ac:dyDescent="0.3">
      <c r="A16" s="87" t="s">
        <v>365</v>
      </c>
      <c r="B16" s="87" t="s">
        <v>378</v>
      </c>
      <c r="C16" s="87" t="s">
        <v>379</v>
      </c>
      <c r="D16" s="93">
        <v>31961</v>
      </c>
      <c r="E16" s="93">
        <v>43221</v>
      </c>
      <c r="F16" s="93">
        <v>41539</v>
      </c>
      <c r="G16" s="93">
        <v>38824</v>
      </c>
      <c r="H16" s="93">
        <v>29324</v>
      </c>
      <c r="I16" s="96">
        <v>41.92</v>
      </c>
      <c r="J16" s="96">
        <v>45.48</v>
      </c>
      <c r="K16" s="96">
        <v>38.4</v>
      </c>
      <c r="L16" s="96">
        <v>43.86</v>
      </c>
      <c r="M16" s="96">
        <v>37.39</v>
      </c>
      <c r="N16" s="93">
        <v>1339811</v>
      </c>
      <c r="O16" s="93">
        <v>1965782</v>
      </c>
      <c r="P16" s="93">
        <v>1594902</v>
      </c>
      <c r="Q16" s="93">
        <v>1702900</v>
      </c>
      <c r="R16" s="93">
        <v>1096291</v>
      </c>
    </row>
    <row r="17" spans="1:18" ht="14.4" x14ac:dyDescent="0.3">
      <c r="A17" s="87" t="s">
        <v>365</v>
      </c>
      <c r="B17" s="88" t="s">
        <v>380</v>
      </c>
      <c r="C17" s="88" t="s">
        <v>381</v>
      </c>
      <c r="D17" s="94">
        <v>1180045</v>
      </c>
      <c r="E17" s="94">
        <v>1199431</v>
      </c>
      <c r="F17" s="94">
        <v>1294425</v>
      </c>
      <c r="G17" s="94">
        <v>1367274</v>
      </c>
      <c r="H17" s="94">
        <v>1244567</v>
      </c>
      <c r="I17" s="97">
        <v>55.21</v>
      </c>
      <c r="J17" s="97">
        <v>68.489999999999995</v>
      </c>
      <c r="K17" s="97">
        <v>65.489999999999995</v>
      </c>
      <c r="L17" s="97">
        <v>70.91</v>
      </c>
      <c r="M17" s="97">
        <v>55.83</v>
      </c>
      <c r="N17" s="94">
        <v>65153019</v>
      </c>
      <c r="O17" s="94">
        <v>82153328</v>
      </c>
      <c r="P17" s="94">
        <v>84766356</v>
      </c>
      <c r="Q17" s="94">
        <v>96948738</v>
      </c>
      <c r="R17" s="94">
        <v>69487348</v>
      </c>
    </row>
    <row r="18" spans="1:18" ht="14.4" x14ac:dyDescent="0.3">
      <c r="A18" s="87" t="s">
        <v>365</v>
      </c>
      <c r="B18" s="87" t="s">
        <v>382</v>
      </c>
      <c r="C18" s="87" t="s">
        <v>383</v>
      </c>
      <c r="D18" s="93">
        <v>794110</v>
      </c>
      <c r="E18" s="93">
        <v>530938</v>
      </c>
      <c r="F18" s="93">
        <v>572095</v>
      </c>
      <c r="G18" s="93">
        <v>448220</v>
      </c>
      <c r="H18" s="93">
        <v>563933</v>
      </c>
      <c r="I18" s="96">
        <v>48.9</v>
      </c>
      <c r="J18" s="96">
        <v>61.01</v>
      </c>
      <c r="K18" s="96">
        <v>51.42</v>
      </c>
      <c r="L18" s="96">
        <v>57.82</v>
      </c>
      <c r="M18" s="96">
        <v>50.26</v>
      </c>
      <c r="N18" s="93">
        <v>38828332</v>
      </c>
      <c r="O18" s="93">
        <v>32391805</v>
      </c>
      <c r="P18" s="93">
        <v>29415702</v>
      </c>
      <c r="Q18" s="93">
        <v>25914780</v>
      </c>
      <c r="R18" s="93">
        <v>28342743</v>
      </c>
    </row>
    <row r="19" spans="1:18" ht="14.4" x14ac:dyDescent="0.3">
      <c r="A19" s="87" t="s">
        <v>365</v>
      </c>
      <c r="B19" s="88" t="s">
        <v>384</v>
      </c>
      <c r="C19" s="88" t="s">
        <v>385</v>
      </c>
      <c r="D19" s="94">
        <v>1974155</v>
      </c>
      <c r="E19" s="94">
        <v>1730369</v>
      </c>
      <c r="F19" s="94">
        <v>1866520</v>
      </c>
      <c r="G19" s="94">
        <v>1815494</v>
      </c>
      <c r="H19" s="94">
        <v>1808500</v>
      </c>
      <c r="I19" s="97">
        <v>52.67</v>
      </c>
      <c r="J19" s="97">
        <v>66.2</v>
      </c>
      <c r="K19" s="97">
        <v>61.17</v>
      </c>
      <c r="L19" s="97">
        <v>67.67</v>
      </c>
      <c r="M19" s="97">
        <v>54.09</v>
      </c>
      <c r="N19" s="94">
        <v>103981351</v>
      </c>
      <c r="O19" s="94">
        <v>114545133</v>
      </c>
      <c r="P19" s="94">
        <v>114182058</v>
      </c>
      <c r="Q19" s="94">
        <v>122863518</v>
      </c>
      <c r="R19" s="94">
        <v>97830091</v>
      </c>
    </row>
    <row r="20" spans="1:18" ht="14.4" x14ac:dyDescent="0.3">
      <c r="A20" s="87" t="s">
        <v>365</v>
      </c>
      <c r="B20" s="87" t="s">
        <v>386</v>
      </c>
      <c r="C20" s="87" t="s">
        <v>387</v>
      </c>
      <c r="D20" s="93">
        <v>41969</v>
      </c>
      <c r="E20" s="93">
        <v>61110</v>
      </c>
      <c r="F20" s="93">
        <v>55157</v>
      </c>
      <c r="G20" s="93">
        <v>48172</v>
      </c>
      <c r="H20" s="93">
        <v>39846</v>
      </c>
      <c r="I20" s="96">
        <v>39.24</v>
      </c>
      <c r="J20" s="96">
        <v>46.29</v>
      </c>
      <c r="K20" s="96">
        <v>40.46</v>
      </c>
      <c r="L20" s="96">
        <v>43.64</v>
      </c>
      <c r="M20" s="96">
        <v>38.72</v>
      </c>
      <c r="N20" s="93">
        <v>1647017</v>
      </c>
      <c r="O20" s="93">
        <v>2829047</v>
      </c>
      <c r="P20" s="93">
        <v>2231661</v>
      </c>
      <c r="Q20" s="93">
        <v>2101988</v>
      </c>
      <c r="R20" s="93">
        <v>1542717</v>
      </c>
    </row>
    <row r="21" spans="1:18" ht="14.4" x14ac:dyDescent="0.3">
      <c r="A21" s="87" t="s">
        <v>365</v>
      </c>
      <c r="B21" s="88" t="s">
        <v>388</v>
      </c>
      <c r="C21" s="88" t="s">
        <v>389</v>
      </c>
      <c r="D21" s="94">
        <v>56437</v>
      </c>
      <c r="E21" s="94">
        <v>46052</v>
      </c>
      <c r="F21" s="94">
        <v>41646</v>
      </c>
      <c r="G21" s="94">
        <v>30728</v>
      </c>
      <c r="H21" s="94">
        <v>38356</v>
      </c>
      <c r="I21" s="97">
        <v>40.200000000000003</v>
      </c>
      <c r="J21" s="97">
        <v>44.01</v>
      </c>
      <c r="K21" s="97">
        <v>38.49</v>
      </c>
      <c r="L21" s="97">
        <v>42.67</v>
      </c>
      <c r="M21" s="97">
        <v>39.630000000000003</v>
      </c>
      <c r="N21" s="94">
        <v>2268672</v>
      </c>
      <c r="O21" s="94">
        <v>2026543</v>
      </c>
      <c r="P21" s="94">
        <v>1602930</v>
      </c>
      <c r="Q21" s="94">
        <v>1311050</v>
      </c>
      <c r="R21" s="94">
        <v>1519915</v>
      </c>
    </row>
    <row r="22" spans="1:18" ht="14.4" x14ac:dyDescent="0.3">
      <c r="A22" s="87" t="s">
        <v>365</v>
      </c>
      <c r="B22" s="87" t="s">
        <v>390</v>
      </c>
      <c r="C22" s="87" t="s">
        <v>391</v>
      </c>
      <c r="D22" s="93">
        <v>98406</v>
      </c>
      <c r="E22" s="93">
        <v>107162</v>
      </c>
      <c r="F22" s="93">
        <v>96803</v>
      </c>
      <c r="G22" s="93">
        <v>78900</v>
      </c>
      <c r="H22" s="93">
        <v>78202</v>
      </c>
      <c r="I22" s="96">
        <v>39.79</v>
      </c>
      <c r="J22" s="96">
        <v>45.31</v>
      </c>
      <c r="K22" s="96">
        <v>39.61</v>
      </c>
      <c r="L22" s="96">
        <v>43.26</v>
      </c>
      <c r="M22" s="96">
        <v>39.159999999999997</v>
      </c>
      <c r="N22" s="93">
        <v>3915689</v>
      </c>
      <c r="O22" s="93">
        <v>4855590</v>
      </c>
      <c r="P22" s="93">
        <v>3834591</v>
      </c>
      <c r="Q22" s="93">
        <v>3413038</v>
      </c>
      <c r="R22" s="93">
        <v>3062632</v>
      </c>
    </row>
    <row r="23" spans="1:18" ht="14.4" x14ac:dyDescent="0.3">
      <c r="A23" s="87" t="s">
        <v>365</v>
      </c>
      <c r="B23" s="88" t="s">
        <v>392</v>
      </c>
      <c r="C23" s="88" t="s">
        <v>393</v>
      </c>
      <c r="D23" s="94">
        <v>565693</v>
      </c>
      <c r="E23" s="94">
        <v>458772</v>
      </c>
      <c r="F23" s="94">
        <v>426802</v>
      </c>
      <c r="G23" s="94">
        <v>369685</v>
      </c>
      <c r="H23" s="94">
        <v>440688</v>
      </c>
      <c r="I23" s="97">
        <v>104.56</v>
      </c>
      <c r="J23" s="97">
        <v>117.26</v>
      </c>
      <c r="K23" s="97">
        <v>103.51</v>
      </c>
      <c r="L23" s="97">
        <v>121.08</v>
      </c>
      <c r="M23" s="97">
        <v>113.57</v>
      </c>
      <c r="N23" s="94">
        <v>59149878</v>
      </c>
      <c r="O23" s="94">
        <v>53796937</v>
      </c>
      <c r="P23" s="94">
        <v>44178140</v>
      </c>
      <c r="Q23" s="94">
        <v>44760421</v>
      </c>
      <c r="R23" s="94">
        <v>50047551</v>
      </c>
    </row>
    <row r="24" spans="1:18" ht="14.4" x14ac:dyDescent="0.3">
      <c r="A24" s="87" t="s">
        <v>365</v>
      </c>
      <c r="B24" s="87" t="s">
        <v>394</v>
      </c>
      <c r="C24" s="87" t="s">
        <v>395</v>
      </c>
      <c r="D24" s="93">
        <v>1082490</v>
      </c>
      <c r="E24" s="93">
        <v>1002928</v>
      </c>
      <c r="F24" s="93">
        <v>944483</v>
      </c>
      <c r="G24" s="93">
        <v>862589</v>
      </c>
      <c r="H24" s="93">
        <v>1088713</v>
      </c>
      <c r="I24" s="96">
        <v>71.099999999999994</v>
      </c>
      <c r="J24" s="96">
        <v>98.01</v>
      </c>
      <c r="K24" s="96">
        <v>67.239999999999995</v>
      </c>
      <c r="L24" s="96">
        <v>95.2</v>
      </c>
      <c r="M24" s="96">
        <v>88.17</v>
      </c>
      <c r="N24" s="93">
        <v>76960755</v>
      </c>
      <c r="O24" s="93">
        <v>98298704</v>
      </c>
      <c r="P24" s="93">
        <v>63509847</v>
      </c>
      <c r="Q24" s="93">
        <v>82116483</v>
      </c>
      <c r="R24" s="93">
        <v>95994289</v>
      </c>
    </row>
    <row r="25" spans="1:18" ht="14.4" x14ac:dyDescent="0.3">
      <c r="A25" s="87" t="s">
        <v>365</v>
      </c>
      <c r="B25" s="88" t="s">
        <v>396</v>
      </c>
      <c r="C25" s="88" t="s">
        <v>397</v>
      </c>
      <c r="D25" s="94">
        <v>82486</v>
      </c>
      <c r="E25" s="94">
        <v>88465</v>
      </c>
      <c r="F25" s="94">
        <v>85495</v>
      </c>
      <c r="G25" s="94">
        <v>83103</v>
      </c>
      <c r="H25" s="94">
        <v>64445</v>
      </c>
      <c r="I25" s="97">
        <v>34.17</v>
      </c>
      <c r="J25" s="97">
        <v>38.06</v>
      </c>
      <c r="K25" s="97">
        <v>28.17</v>
      </c>
      <c r="L25" s="97">
        <v>36.799999999999997</v>
      </c>
      <c r="M25" s="97">
        <v>37.07</v>
      </c>
      <c r="N25" s="94">
        <v>2818244</v>
      </c>
      <c r="O25" s="94">
        <v>3367289</v>
      </c>
      <c r="P25" s="94">
        <v>2408768</v>
      </c>
      <c r="Q25" s="94">
        <v>3058093</v>
      </c>
      <c r="R25" s="94">
        <v>2388939</v>
      </c>
    </row>
    <row r="26" spans="1:18" ht="14.4" x14ac:dyDescent="0.3">
      <c r="A26" s="87" t="s">
        <v>365</v>
      </c>
      <c r="B26" s="87" t="s">
        <v>398</v>
      </c>
      <c r="C26" s="87" t="s">
        <v>399</v>
      </c>
      <c r="D26" s="93">
        <v>1730669</v>
      </c>
      <c r="E26" s="93">
        <v>1550165</v>
      </c>
      <c r="F26" s="93">
        <v>1456780</v>
      </c>
      <c r="G26" s="93">
        <v>1315377</v>
      </c>
      <c r="H26" s="93">
        <v>1593846</v>
      </c>
      <c r="I26" s="96">
        <v>80.27</v>
      </c>
      <c r="J26" s="96">
        <v>100.29</v>
      </c>
      <c r="K26" s="96">
        <v>75.58</v>
      </c>
      <c r="L26" s="96">
        <v>98.78</v>
      </c>
      <c r="M26" s="96">
        <v>93.13</v>
      </c>
      <c r="N26" s="93">
        <v>138928877</v>
      </c>
      <c r="O26" s="93">
        <v>155462930</v>
      </c>
      <c r="P26" s="93">
        <v>110096755</v>
      </c>
      <c r="Q26" s="93">
        <v>129934997</v>
      </c>
      <c r="R26" s="93">
        <v>148430779</v>
      </c>
    </row>
    <row r="27" spans="1:18" ht="14.4" x14ac:dyDescent="0.3">
      <c r="A27" s="87" t="s">
        <v>365</v>
      </c>
      <c r="B27" s="88" t="s">
        <v>400</v>
      </c>
      <c r="C27" s="88" t="s">
        <v>401</v>
      </c>
      <c r="D27" s="94">
        <v>93581</v>
      </c>
      <c r="E27" s="94">
        <v>67477</v>
      </c>
      <c r="F27" s="94">
        <v>49828</v>
      </c>
      <c r="G27" s="94">
        <v>54614</v>
      </c>
      <c r="H27" s="94">
        <v>100482</v>
      </c>
      <c r="I27" s="97">
        <v>46.67</v>
      </c>
      <c r="J27" s="97">
        <v>57.32</v>
      </c>
      <c r="K27" s="97">
        <v>42.81</v>
      </c>
      <c r="L27" s="97">
        <v>56.32</v>
      </c>
      <c r="M27" s="97">
        <v>45.02</v>
      </c>
      <c r="N27" s="94">
        <v>4367822</v>
      </c>
      <c r="O27" s="94">
        <v>3867790</v>
      </c>
      <c r="P27" s="94">
        <v>2133090</v>
      </c>
      <c r="Q27" s="94">
        <v>3075690</v>
      </c>
      <c r="R27" s="94">
        <v>4523707</v>
      </c>
    </row>
    <row r="28" spans="1:18" ht="14.4" x14ac:dyDescent="0.3">
      <c r="A28" s="87" t="s">
        <v>365</v>
      </c>
      <c r="B28" s="87" t="s">
        <v>402</v>
      </c>
      <c r="C28" s="87" t="s">
        <v>403</v>
      </c>
      <c r="D28" s="93">
        <v>261625</v>
      </c>
      <c r="E28" s="93">
        <v>338599</v>
      </c>
      <c r="F28" s="93">
        <v>339696</v>
      </c>
      <c r="G28" s="93">
        <v>326274</v>
      </c>
      <c r="H28" s="93">
        <v>255163</v>
      </c>
      <c r="I28" s="96">
        <v>46.66</v>
      </c>
      <c r="J28" s="96">
        <v>51.9</v>
      </c>
      <c r="K28" s="96">
        <v>48.06</v>
      </c>
      <c r="L28" s="96">
        <v>51.06</v>
      </c>
      <c r="M28" s="96">
        <v>43.13</v>
      </c>
      <c r="N28" s="93">
        <v>12207581</v>
      </c>
      <c r="O28" s="93">
        <v>17573456</v>
      </c>
      <c r="P28" s="93">
        <v>16327154</v>
      </c>
      <c r="Q28" s="93">
        <v>16658331</v>
      </c>
      <c r="R28" s="93">
        <v>11006197</v>
      </c>
    </row>
    <row r="29" spans="1:18" ht="14.4" x14ac:dyDescent="0.3">
      <c r="A29" s="87" t="s">
        <v>365</v>
      </c>
      <c r="B29" s="88" t="s">
        <v>404</v>
      </c>
      <c r="C29" s="88" t="s">
        <v>405</v>
      </c>
      <c r="D29" s="94">
        <v>100703</v>
      </c>
      <c r="E29" s="94">
        <v>66539</v>
      </c>
      <c r="F29" s="94">
        <v>72609</v>
      </c>
      <c r="G29" s="94">
        <v>79208</v>
      </c>
      <c r="H29" s="94">
        <v>109057</v>
      </c>
      <c r="I29" s="97"/>
      <c r="J29" s="97"/>
      <c r="K29" s="97"/>
      <c r="L29" s="97"/>
      <c r="M29" s="97"/>
      <c r="N29" s="94">
        <v>3002573</v>
      </c>
      <c r="O29" s="94">
        <v>2274732</v>
      </c>
      <c r="P29" s="94">
        <v>2299534</v>
      </c>
      <c r="Q29" s="94">
        <v>2548771</v>
      </c>
      <c r="R29" s="94">
        <v>3008903</v>
      </c>
    </row>
    <row r="30" spans="1:18" ht="14.4" x14ac:dyDescent="0.3">
      <c r="A30" s="87" t="s">
        <v>365</v>
      </c>
      <c r="B30" s="87" t="s">
        <v>406</v>
      </c>
      <c r="C30" s="87" t="s">
        <v>407</v>
      </c>
      <c r="D30" s="93">
        <v>102129</v>
      </c>
      <c r="E30" s="93">
        <v>126142</v>
      </c>
      <c r="F30" s="93">
        <v>120292</v>
      </c>
      <c r="G30" s="93">
        <v>113139</v>
      </c>
      <c r="H30" s="93">
        <v>84302</v>
      </c>
      <c r="I30" s="96"/>
      <c r="J30" s="96"/>
      <c r="K30" s="96"/>
      <c r="L30" s="96"/>
      <c r="M30" s="96"/>
      <c r="N30" s="93">
        <v>3618468</v>
      </c>
      <c r="O30" s="93">
        <v>5205752</v>
      </c>
      <c r="P30" s="93">
        <v>4676327</v>
      </c>
      <c r="Q30" s="93">
        <v>4781282</v>
      </c>
      <c r="R30" s="93">
        <v>2947507</v>
      </c>
    </row>
    <row r="31" spans="1:18" ht="14.4" x14ac:dyDescent="0.3">
      <c r="A31" s="87" t="s">
        <v>365</v>
      </c>
      <c r="B31" s="88" t="s">
        <v>408</v>
      </c>
      <c r="C31" s="88" t="s">
        <v>409</v>
      </c>
      <c r="D31" s="94">
        <v>8913004</v>
      </c>
      <c r="E31" s="94">
        <v>9306406</v>
      </c>
      <c r="F31" s="94">
        <v>8993911</v>
      </c>
      <c r="G31" s="94">
        <v>8820113</v>
      </c>
      <c r="H31" s="94">
        <v>8513057</v>
      </c>
      <c r="I31" s="97">
        <v>64.709999999999994</v>
      </c>
      <c r="J31" s="97">
        <v>72.599999999999994</v>
      </c>
      <c r="K31" s="97">
        <v>67.33</v>
      </c>
      <c r="L31" s="97">
        <v>73.599999999999994</v>
      </c>
      <c r="M31" s="97">
        <v>63.56</v>
      </c>
      <c r="N31" s="94">
        <v>576724297</v>
      </c>
      <c r="O31" s="94">
        <v>675646781</v>
      </c>
      <c r="P31" s="94">
        <v>605542644</v>
      </c>
      <c r="Q31" s="94">
        <v>649169043</v>
      </c>
      <c r="R31" s="94">
        <v>541105709</v>
      </c>
    </row>
    <row r="32" spans="1:18" ht="14.4" x14ac:dyDescent="0.3">
      <c r="A32" s="87" t="s">
        <v>365</v>
      </c>
      <c r="B32" s="87" t="s">
        <v>410</v>
      </c>
      <c r="C32" s="87" t="s">
        <v>411</v>
      </c>
      <c r="D32" s="93">
        <v>1043</v>
      </c>
      <c r="E32" s="93">
        <v>830</v>
      </c>
      <c r="F32" s="93">
        <v>705</v>
      </c>
      <c r="G32" s="93">
        <v>710</v>
      </c>
      <c r="H32" s="93">
        <v>1323</v>
      </c>
      <c r="I32" s="96">
        <v>55.12</v>
      </c>
      <c r="J32" s="96">
        <v>56.07</v>
      </c>
      <c r="K32" s="96">
        <v>57.21</v>
      </c>
      <c r="L32" s="96">
        <v>58.31</v>
      </c>
      <c r="M32" s="96">
        <v>55.41</v>
      </c>
      <c r="N32" s="93">
        <v>57495</v>
      </c>
      <c r="O32" s="93">
        <v>46540</v>
      </c>
      <c r="P32" s="93">
        <v>40335</v>
      </c>
      <c r="Q32" s="93">
        <v>41400</v>
      </c>
      <c r="R32" s="93">
        <v>73305</v>
      </c>
    </row>
    <row r="33" spans="1:18" ht="14.4" x14ac:dyDescent="0.3">
      <c r="A33" s="87" t="s">
        <v>365</v>
      </c>
      <c r="B33" s="88" t="s">
        <v>412</v>
      </c>
      <c r="C33" s="88" t="s">
        <v>413</v>
      </c>
      <c r="D33" s="94">
        <v>13008</v>
      </c>
      <c r="E33" s="94">
        <v>11192</v>
      </c>
      <c r="F33" s="94">
        <v>10801</v>
      </c>
      <c r="G33" s="94">
        <v>11151</v>
      </c>
      <c r="H33" s="94">
        <v>11904</v>
      </c>
      <c r="I33" s="97">
        <v>54.94</v>
      </c>
      <c r="J33" s="97">
        <v>55.22</v>
      </c>
      <c r="K33" s="97">
        <v>56.95</v>
      </c>
      <c r="L33" s="97">
        <v>58.58</v>
      </c>
      <c r="M33" s="97">
        <v>55.39</v>
      </c>
      <c r="N33" s="94">
        <v>714694</v>
      </c>
      <c r="O33" s="94">
        <v>618045</v>
      </c>
      <c r="P33" s="94">
        <v>615089</v>
      </c>
      <c r="Q33" s="94">
        <v>653236</v>
      </c>
      <c r="R33" s="94">
        <v>659322</v>
      </c>
    </row>
    <row r="34" spans="1:18" ht="14.4" x14ac:dyDescent="0.3">
      <c r="A34" s="87" t="s">
        <v>365</v>
      </c>
      <c r="B34" s="87" t="s">
        <v>414</v>
      </c>
      <c r="C34" s="87" t="s">
        <v>415</v>
      </c>
      <c r="D34" s="93">
        <v>14051</v>
      </c>
      <c r="E34" s="93">
        <v>12022</v>
      </c>
      <c r="F34" s="93">
        <v>11506</v>
      </c>
      <c r="G34" s="93">
        <v>11861</v>
      </c>
      <c r="H34" s="93">
        <v>13227</v>
      </c>
      <c r="I34" s="96">
        <v>54.96</v>
      </c>
      <c r="J34" s="96">
        <v>55.28</v>
      </c>
      <c r="K34" s="96">
        <v>56.96</v>
      </c>
      <c r="L34" s="96">
        <v>58.56</v>
      </c>
      <c r="M34" s="96">
        <v>55.39</v>
      </c>
      <c r="N34" s="93">
        <v>772189</v>
      </c>
      <c r="O34" s="93">
        <v>664585</v>
      </c>
      <c r="P34" s="93">
        <v>655424</v>
      </c>
      <c r="Q34" s="93">
        <v>694636</v>
      </c>
      <c r="R34" s="93">
        <v>732627</v>
      </c>
    </row>
    <row r="35" spans="1:18" ht="14.4" x14ac:dyDescent="0.3">
      <c r="A35" s="87" t="s">
        <v>365</v>
      </c>
      <c r="B35" s="88" t="s">
        <v>416</v>
      </c>
      <c r="C35" s="88" t="s">
        <v>417</v>
      </c>
      <c r="D35" s="94">
        <v>8927055</v>
      </c>
      <c r="E35" s="94">
        <v>9318428</v>
      </c>
      <c r="F35" s="94">
        <v>9005417</v>
      </c>
      <c r="G35" s="94">
        <v>8831974</v>
      </c>
      <c r="H35" s="94">
        <v>8526284</v>
      </c>
      <c r="I35" s="97">
        <v>64.69</v>
      </c>
      <c r="J35" s="97">
        <v>72.58</v>
      </c>
      <c r="K35" s="97">
        <v>67.31</v>
      </c>
      <c r="L35" s="97">
        <v>73.58</v>
      </c>
      <c r="M35" s="97">
        <v>63.55</v>
      </c>
      <c r="N35" s="94">
        <v>577496486</v>
      </c>
      <c r="O35" s="94">
        <v>676311366</v>
      </c>
      <c r="P35" s="94">
        <v>606198068</v>
      </c>
      <c r="Q35" s="94">
        <v>649863679</v>
      </c>
      <c r="R35" s="94">
        <v>541838336</v>
      </c>
    </row>
    <row r="36" spans="1:18" ht="14.4" x14ac:dyDescent="0.3">
      <c r="A36" s="87" t="s">
        <v>365</v>
      </c>
      <c r="B36" s="87" t="s">
        <v>418</v>
      </c>
      <c r="C36" s="87" t="s">
        <v>419</v>
      </c>
      <c r="D36" s="93"/>
      <c r="E36" s="93"/>
      <c r="F36" s="93"/>
      <c r="G36" s="93"/>
      <c r="H36" s="93"/>
      <c r="I36" s="96"/>
      <c r="J36" s="96"/>
      <c r="K36" s="96"/>
      <c r="L36" s="96"/>
      <c r="M36" s="96"/>
      <c r="N36" s="93">
        <v>139570946</v>
      </c>
      <c r="O36" s="93">
        <v>148359043</v>
      </c>
      <c r="P36" s="93">
        <v>138486456</v>
      </c>
      <c r="Q36" s="93">
        <v>154327652</v>
      </c>
      <c r="R36" s="93">
        <v>129118246</v>
      </c>
    </row>
    <row r="37" spans="1:18" ht="14.4" x14ac:dyDescent="0.3">
      <c r="A37" s="87" t="s">
        <v>365</v>
      </c>
      <c r="B37" s="88" t="s">
        <v>420</v>
      </c>
      <c r="C37" s="88" t="s">
        <v>421</v>
      </c>
      <c r="D37" s="94">
        <v>1110383</v>
      </c>
      <c r="E37" s="94">
        <v>978715</v>
      </c>
      <c r="F37" s="94">
        <v>1228704</v>
      </c>
      <c r="G37" s="94">
        <v>1344245</v>
      </c>
      <c r="H37" s="94">
        <v>1325141</v>
      </c>
      <c r="I37" s="97">
        <v>29.57</v>
      </c>
      <c r="J37" s="97">
        <v>33.74</v>
      </c>
      <c r="K37" s="97">
        <v>36.72</v>
      </c>
      <c r="L37" s="97">
        <v>31.78</v>
      </c>
      <c r="M37" s="97">
        <v>29.71</v>
      </c>
      <c r="N37" s="94">
        <v>32836755</v>
      </c>
      <c r="O37" s="94">
        <v>33023981</v>
      </c>
      <c r="P37" s="94">
        <v>45117966</v>
      </c>
      <c r="Q37" s="94">
        <v>42725315</v>
      </c>
      <c r="R37" s="94">
        <v>39367530</v>
      </c>
    </row>
    <row r="38" spans="1:18" ht="14.4" x14ac:dyDescent="0.3">
      <c r="A38" s="87" t="s">
        <v>365</v>
      </c>
      <c r="B38" s="87" t="s">
        <v>422</v>
      </c>
      <c r="C38" s="87" t="s">
        <v>423</v>
      </c>
      <c r="D38" s="93">
        <v>2545</v>
      </c>
      <c r="E38" s="93">
        <v>1412</v>
      </c>
      <c r="F38" s="93">
        <v>1447</v>
      </c>
      <c r="G38" s="93">
        <v>1489</v>
      </c>
      <c r="H38" s="93">
        <v>1519</v>
      </c>
      <c r="I38" s="96">
        <v>24.7</v>
      </c>
      <c r="J38" s="96">
        <v>29.17</v>
      </c>
      <c r="K38" s="96">
        <v>32.75</v>
      </c>
      <c r="L38" s="96">
        <v>29.3</v>
      </c>
      <c r="M38" s="96">
        <v>28.89</v>
      </c>
      <c r="N38" s="93">
        <v>62869</v>
      </c>
      <c r="O38" s="93">
        <v>41194</v>
      </c>
      <c r="P38" s="93">
        <v>47394</v>
      </c>
      <c r="Q38" s="93">
        <v>43623</v>
      </c>
      <c r="R38" s="93">
        <v>43890</v>
      </c>
    </row>
    <row r="39" spans="1:18" ht="14.4" x14ac:dyDescent="0.3">
      <c r="A39" s="87" t="s">
        <v>365</v>
      </c>
      <c r="B39" s="88" t="s">
        <v>424</v>
      </c>
      <c r="C39" s="88" t="s">
        <v>425</v>
      </c>
      <c r="D39" s="94">
        <v>1112928</v>
      </c>
      <c r="E39" s="94">
        <v>980127</v>
      </c>
      <c r="F39" s="94">
        <v>1230151</v>
      </c>
      <c r="G39" s="94">
        <v>1345734</v>
      </c>
      <c r="H39" s="94">
        <v>1326660</v>
      </c>
      <c r="I39" s="97">
        <v>29.56</v>
      </c>
      <c r="J39" s="97">
        <v>33.74</v>
      </c>
      <c r="K39" s="97">
        <v>36.72</v>
      </c>
      <c r="L39" s="97">
        <v>31.78</v>
      </c>
      <c r="M39" s="97">
        <v>29.71</v>
      </c>
      <c r="N39" s="94">
        <v>32899624</v>
      </c>
      <c r="O39" s="94">
        <v>33065175</v>
      </c>
      <c r="P39" s="94">
        <v>45165360</v>
      </c>
      <c r="Q39" s="94">
        <v>42768938</v>
      </c>
      <c r="R39" s="94">
        <v>39411420</v>
      </c>
    </row>
    <row r="40" spans="1:18" ht="14.4" x14ac:dyDescent="0.3">
      <c r="A40" s="87" t="s">
        <v>365</v>
      </c>
      <c r="B40" s="87" t="s">
        <v>426</v>
      </c>
      <c r="C40" s="87" t="s">
        <v>427</v>
      </c>
      <c r="D40" s="93">
        <v>777344</v>
      </c>
      <c r="E40" s="93">
        <v>698359</v>
      </c>
      <c r="F40" s="93">
        <v>870563</v>
      </c>
      <c r="G40" s="93">
        <v>821737</v>
      </c>
      <c r="H40" s="93">
        <v>753684</v>
      </c>
      <c r="I40" s="96">
        <v>20.69</v>
      </c>
      <c r="J40" s="96">
        <v>27.39</v>
      </c>
      <c r="K40" s="96">
        <v>20.66</v>
      </c>
      <c r="L40" s="96">
        <v>25.09</v>
      </c>
      <c r="M40" s="96">
        <v>19.63</v>
      </c>
      <c r="N40" s="93">
        <v>16081884</v>
      </c>
      <c r="O40" s="93">
        <v>19128855</v>
      </c>
      <c r="P40" s="93">
        <v>17983761</v>
      </c>
      <c r="Q40" s="93">
        <v>20614287</v>
      </c>
      <c r="R40" s="93">
        <v>14797699</v>
      </c>
    </row>
    <row r="41" spans="1:18" ht="14.4" x14ac:dyDescent="0.3">
      <c r="A41" s="87" t="s">
        <v>365</v>
      </c>
      <c r="B41" s="88" t="s">
        <v>428</v>
      </c>
      <c r="C41" s="88" t="s">
        <v>429</v>
      </c>
      <c r="D41" s="94">
        <v>187068</v>
      </c>
      <c r="E41" s="94">
        <v>154382</v>
      </c>
      <c r="F41" s="94">
        <v>183906</v>
      </c>
      <c r="G41" s="94">
        <v>157753</v>
      </c>
      <c r="H41" s="94">
        <v>152680</v>
      </c>
      <c r="I41" s="97">
        <v>21.75</v>
      </c>
      <c r="J41" s="97">
        <v>28.46</v>
      </c>
      <c r="K41" s="97">
        <v>20.440000000000001</v>
      </c>
      <c r="L41" s="97">
        <v>24.58</v>
      </c>
      <c r="M41" s="97">
        <v>26.1</v>
      </c>
      <c r="N41" s="94">
        <v>4068117</v>
      </c>
      <c r="O41" s="94">
        <v>4393518</v>
      </c>
      <c r="P41" s="94">
        <v>3758204</v>
      </c>
      <c r="Q41" s="94">
        <v>3878229</v>
      </c>
      <c r="R41" s="94">
        <v>3985378</v>
      </c>
    </row>
    <row r="42" spans="1:18" ht="14.4" x14ac:dyDescent="0.3">
      <c r="A42" s="87" t="s">
        <v>365</v>
      </c>
      <c r="B42" s="87" t="s">
        <v>430</v>
      </c>
      <c r="C42" s="87" t="s">
        <v>431</v>
      </c>
      <c r="D42" s="93">
        <v>32051</v>
      </c>
      <c r="E42" s="93">
        <v>37503</v>
      </c>
      <c r="F42" s="93">
        <v>28913</v>
      </c>
      <c r="G42" s="93">
        <v>26898</v>
      </c>
      <c r="H42" s="93">
        <v>22930</v>
      </c>
      <c r="I42" s="96">
        <v>18.579999999999998</v>
      </c>
      <c r="J42" s="96">
        <v>19.45</v>
      </c>
      <c r="K42" s="96">
        <v>17.57</v>
      </c>
      <c r="L42" s="96">
        <v>19.22</v>
      </c>
      <c r="M42" s="96">
        <v>17.28</v>
      </c>
      <c r="N42" s="93">
        <v>595414</v>
      </c>
      <c r="O42" s="93">
        <v>729381</v>
      </c>
      <c r="P42" s="93">
        <v>507905</v>
      </c>
      <c r="Q42" s="93">
        <v>516892</v>
      </c>
      <c r="R42" s="93">
        <v>396226</v>
      </c>
    </row>
    <row r="43" spans="1:18" ht="14.4" x14ac:dyDescent="0.3">
      <c r="A43" s="87" t="s">
        <v>365</v>
      </c>
      <c r="B43" s="88" t="s">
        <v>432</v>
      </c>
      <c r="C43" s="88" t="s">
        <v>433</v>
      </c>
      <c r="D43" s="94">
        <v>9704</v>
      </c>
      <c r="E43" s="94">
        <v>8547</v>
      </c>
      <c r="F43" s="94">
        <v>10061</v>
      </c>
      <c r="G43" s="94">
        <v>19539</v>
      </c>
      <c r="H43" s="94">
        <v>19485</v>
      </c>
      <c r="I43" s="97"/>
      <c r="J43" s="97"/>
      <c r="K43" s="97"/>
      <c r="L43" s="97"/>
      <c r="M43" s="97"/>
      <c r="N43" s="94">
        <v>145129</v>
      </c>
      <c r="O43" s="94">
        <v>153294</v>
      </c>
      <c r="P43" s="94">
        <v>187066</v>
      </c>
      <c r="Q43" s="94">
        <v>266256</v>
      </c>
      <c r="R43" s="94">
        <v>272251</v>
      </c>
    </row>
    <row r="44" spans="1:18" ht="14.4" x14ac:dyDescent="0.3">
      <c r="A44" s="87" t="s">
        <v>365</v>
      </c>
      <c r="B44" s="87" t="s">
        <v>434</v>
      </c>
      <c r="C44" s="87" t="s">
        <v>435</v>
      </c>
      <c r="D44" s="93">
        <v>2119095</v>
      </c>
      <c r="E44" s="93">
        <v>1878918</v>
      </c>
      <c r="F44" s="93">
        <v>2323594</v>
      </c>
      <c r="G44" s="93">
        <v>2371661</v>
      </c>
      <c r="H44" s="93">
        <v>2275439</v>
      </c>
      <c r="I44" s="96">
        <v>25.38</v>
      </c>
      <c r="J44" s="96">
        <v>30.59</v>
      </c>
      <c r="K44" s="96">
        <v>29.09</v>
      </c>
      <c r="L44" s="96">
        <v>28.69</v>
      </c>
      <c r="M44" s="96">
        <v>25.87</v>
      </c>
      <c r="N44" s="93">
        <v>53790168</v>
      </c>
      <c r="O44" s="93">
        <v>57470223</v>
      </c>
      <c r="P44" s="93">
        <v>67602296</v>
      </c>
      <c r="Q44" s="93">
        <v>68044602</v>
      </c>
      <c r="R44" s="93">
        <v>58862974</v>
      </c>
    </row>
    <row r="45" spans="1:18" ht="14.4" x14ac:dyDescent="0.3">
      <c r="A45" s="87" t="s">
        <v>365</v>
      </c>
      <c r="B45" s="88" t="s">
        <v>436</v>
      </c>
      <c r="C45" s="88" t="s">
        <v>437</v>
      </c>
      <c r="D45" s="94">
        <v>0</v>
      </c>
      <c r="E45" s="94">
        <v>0</v>
      </c>
      <c r="F45" s="94">
        <v>0</v>
      </c>
      <c r="G45" s="94">
        <v>0</v>
      </c>
      <c r="H45" s="94">
        <v>0</v>
      </c>
      <c r="I45" s="97"/>
      <c r="J45" s="97"/>
      <c r="K45" s="97"/>
      <c r="L45" s="97"/>
      <c r="M45" s="97"/>
      <c r="N45" s="94">
        <v>0</v>
      </c>
      <c r="O45" s="94">
        <v>0</v>
      </c>
      <c r="P45" s="94">
        <v>0</v>
      </c>
      <c r="Q45" s="94">
        <v>0</v>
      </c>
      <c r="R45" s="94">
        <v>0</v>
      </c>
    </row>
    <row r="46" spans="1:18" ht="14.4" x14ac:dyDescent="0.3">
      <c r="A46" s="87" t="s">
        <v>365</v>
      </c>
      <c r="B46" s="87" t="s">
        <v>438</v>
      </c>
      <c r="C46" s="87" t="s">
        <v>439</v>
      </c>
      <c r="D46" s="93">
        <v>76350</v>
      </c>
      <c r="E46" s="93">
        <v>77996</v>
      </c>
      <c r="F46" s="93">
        <v>68087</v>
      </c>
      <c r="G46" s="93">
        <v>80231</v>
      </c>
      <c r="H46" s="93">
        <v>80439</v>
      </c>
      <c r="I46" s="96">
        <v>19.329999999999998</v>
      </c>
      <c r="J46" s="96">
        <v>23.62</v>
      </c>
      <c r="K46" s="96">
        <v>23.18</v>
      </c>
      <c r="L46" s="96">
        <v>26.96</v>
      </c>
      <c r="M46" s="96">
        <v>26.9</v>
      </c>
      <c r="N46" s="93">
        <v>1476146</v>
      </c>
      <c r="O46" s="93">
        <v>1841982</v>
      </c>
      <c r="P46" s="93">
        <v>1578527</v>
      </c>
      <c r="Q46" s="93">
        <v>2163231</v>
      </c>
      <c r="R46" s="93">
        <v>2163499</v>
      </c>
    </row>
    <row r="47" spans="1:18" ht="14.4" x14ac:dyDescent="0.3">
      <c r="A47" s="87" t="s">
        <v>365</v>
      </c>
      <c r="B47" s="88" t="s">
        <v>440</v>
      </c>
      <c r="C47" s="88" t="s">
        <v>441</v>
      </c>
      <c r="D47" s="94">
        <v>8593</v>
      </c>
      <c r="E47" s="94">
        <v>8635</v>
      </c>
      <c r="F47" s="94">
        <v>7030</v>
      </c>
      <c r="G47" s="94">
        <v>7696</v>
      </c>
      <c r="H47" s="94">
        <v>7391</v>
      </c>
      <c r="I47" s="97">
        <v>17.989999999999998</v>
      </c>
      <c r="J47" s="97">
        <v>23.72</v>
      </c>
      <c r="K47" s="97">
        <v>18.149999999999999</v>
      </c>
      <c r="L47" s="97">
        <v>21.73</v>
      </c>
      <c r="M47" s="97">
        <v>25</v>
      </c>
      <c r="N47" s="94">
        <v>154602</v>
      </c>
      <c r="O47" s="94">
        <v>204841</v>
      </c>
      <c r="P47" s="94">
        <v>127621</v>
      </c>
      <c r="Q47" s="94">
        <v>167210</v>
      </c>
      <c r="R47" s="94">
        <v>184772</v>
      </c>
    </row>
    <row r="48" spans="1:18" ht="14.4" x14ac:dyDescent="0.3">
      <c r="A48" s="87" t="s">
        <v>365</v>
      </c>
      <c r="B48" s="87" t="s">
        <v>442</v>
      </c>
      <c r="C48" s="87" t="s">
        <v>443</v>
      </c>
      <c r="D48" s="93">
        <v>35789</v>
      </c>
      <c r="E48" s="93">
        <v>34607</v>
      </c>
      <c r="F48" s="93">
        <v>28799</v>
      </c>
      <c r="G48" s="93">
        <v>27666</v>
      </c>
      <c r="H48" s="93">
        <v>31370</v>
      </c>
      <c r="I48" s="96">
        <v>8.2200000000000006</v>
      </c>
      <c r="J48" s="96">
        <v>8.56</v>
      </c>
      <c r="K48" s="96">
        <v>11.08</v>
      </c>
      <c r="L48" s="96">
        <v>12.94</v>
      </c>
      <c r="M48" s="96">
        <v>17.059999999999999</v>
      </c>
      <c r="N48" s="93">
        <v>294063</v>
      </c>
      <c r="O48" s="93">
        <v>296307</v>
      </c>
      <c r="P48" s="93">
        <v>319151</v>
      </c>
      <c r="Q48" s="93">
        <v>357900</v>
      </c>
      <c r="R48" s="93">
        <v>535167</v>
      </c>
    </row>
    <row r="49" spans="1:18" ht="14.4" x14ac:dyDescent="0.3">
      <c r="A49" s="87" t="s">
        <v>365</v>
      </c>
      <c r="B49" s="88" t="s">
        <v>444</v>
      </c>
      <c r="C49" s="88" t="s">
        <v>445</v>
      </c>
      <c r="D49" s="94">
        <v>202692</v>
      </c>
      <c r="E49" s="94">
        <v>194326</v>
      </c>
      <c r="F49" s="94">
        <v>133485</v>
      </c>
      <c r="G49" s="94">
        <v>151603</v>
      </c>
      <c r="H49" s="94">
        <v>123071</v>
      </c>
      <c r="I49" s="97">
        <v>27.57</v>
      </c>
      <c r="J49" s="97">
        <v>28.41</v>
      </c>
      <c r="K49" s="97">
        <v>29.96</v>
      </c>
      <c r="L49" s="97">
        <v>32</v>
      </c>
      <c r="M49" s="97">
        <v>28.31</v>
      </c>
      <c r="N49" s="94">
        <v>5588059</v>
      </c>
      <c r="O49" s="94">
        <v>5521560</v>
      </c>
      <c r="P49" s="94">
        <v>3999059</v>
      </c>
      <c r="Q49" s="94">
        <v>4851896</v>
      </c>
      <c r="R49" s="94">
        <v>3484479</v>
      </c>
    </row>
    <row r="50" spans="1:18" ht="14.4" x14ac:dyDescent="0.3">
      <c r="A50" s="87" t="s">
        <v>365</v>
      </c>
      <c r="B50" s="87" t="s">
        <v>446</v>
      </c>
      <c r="C50" s="87" t="s">
        <v>447</v>
      </c>
      <c r="D50" s="93">
        <v>34918</v>
      </c>
      <c r="E50" s="93">
        <v>50650</v>
      </c>
      <c r="F50" s="93">
        <v>49404</v>
      </c>
      <c r="G50" s="93">
        <v>54747</v>
      </c>
      <c r="H50" s="93">
        <v>43334</v>
      </c>
      <c r="I50" s="96">
        <v>34.36</v>
      </c>
      <c r="J50" s="96">
        <v>35.28</v>
      </c>
      <c r="K50" s="96">
        <v>33.69</v>
      </c>
      <c r="L50" s="96">
        <v>35.36</v>
      </c>
      <c r="M50" s="96">
        <v>31.91</v>
      </c>
      <c r="N50" s="93">
        <v>1199700</v>
      </c>
      <c r="O50" s="93">
        <v>1786825</v>
      </c>
      <c r="P50" s="93">
        <v>1664548</v>
      </c>
      <c r="Q50" s="93">
        <v>1936076</v>
      </c>
      <c r="R50" s="93">
        <v>1382649</v>
      </c>
    </row>
    <row r="51" spans="1:18" ht="14.4" x14ac:dyDescent="0.3">
      <c r="A51" s="87" t="s">
        <v>365</v>
      </c>
      <c r="B51" s="88" t="s">
        <v>448</v>
      </c>
      <c r="C51" s="88" t="s">
        <v>449</v>
      </c>
      <c r="D51" s="94">
        <v>23529</v>
      </c>
      <c r="E51" s="94">
        <v>19059</v>
      </c>
      <c r="F51" s="94">
        <v>16771</v>
      </c>
      <c r="G51" s="94">
        <v>25314</v>
      </c>
      <c r="H51" s="94">
        <v>29169</v>
      </c>
      <c r="I51" s="97">
        <v>16.63</v>
      </c>
      <c r="J51" s="97">
        <v>13.8</v>
      </c>
      <c r="K51" s="97">
        <v>12.85</v>
      </c>
      <c r="L51" s="97">
        <v>16.670000000000002</v>
      </c>
      <c r="M51" s="97">
        <v>18.600000000000001</v>
      </c>
      <c r="N51" s="94">
        <v>391370</v>
      </c>
      <c r="O51" s="94">
        <v>263065</v>
      </c>
      <c r="P51" s="94">
        <v>215581</v>
      </c>
      <c r="Q51" s="94">
        <v>422103</v>
      </c>
      <c r="R51" s="94">
        <v>542520</v>
      </c>
    </row>
    <row r="52" spans="1:18" ht="14.4" x14ac:dyDescent="0.3">
      <c r="A52" s="87" t="s">
        <v>365</v>
      </c>
      <c r="B52" s="87" t="s">
        <v>450</v>
      </c>
      <c r="C52" s="87" t="s">
        <v>451</v>
      </c>
      <c r="D52" s="93">
        <v>5933</v>
      </c>
      <c r="E52" s="93">
        <v>6685</v>
      </c>
      <c r="F52" s="93">
        <v>5291</v>
      </c>
      <c r="G52" s="93">
        <v>4927</v>
      </c>
      <c r="H52" s="93">
        <v>4757</v>
      </c>
      <c r="I52" s="96">
        <v>21.96</v>
      </c>
      <c r="J52" s="96">
        <v>22.63</v>
      </c>
      <c r="K52" s="96">
        <v>20.82</v>
      </c>
      <c r="L52" s="96">
        <v>22.06</v>
      </c>
      <c r="M52" s="96">
        <v>21.17</v>
      </c>
      <c r="N52" s="93">
        <v>130272</v>
      </c>
      <c r="O52" s="93">
        <v>151281</v>
      </c>
      <c r="P52" s="93">
        <v>110167</v>
      </c>
      <c r="Q52" s="93">
        <v>108710</v>
      </c>
      <c r="R52" s="93">
        <v>100718</v>
      </c>
    </row>
    <row r="53" spans="1:18" ht="14.4" x14ac:dyDescent="0.3">
      <c r="A53" s="87" t="s">
        <v>365</v>
      </c>
      <c r="B53" s="88" t="s">
        <v>452</v>
      </c>
      <c r="C53" s="88" t="s">
        <v>453</v>
      </c>
      <c r="D53" s="94">
        <v>599</v>
      </c>
      <c r="E53" s="94">
        <v>494</v>
      </c>
      <c r="F53" s="94">
        <v>257</v>
      </c>
      <c r="G53" s="94">
        <v>995</v>
      </c>
      <c r="H53" s="94">
        <v>1194</v>
      </c>
      <c r="I53" s="97"/>
      <c r="J53" s="97"/>
      <c r="K53" s="97"/>
      <c r="L53" s="97"/>
      <c r="M53" s="97"/>
      <c r="N53" s="94">
        <v>11505</v>
      </c>
      <c r="O53" s="94">
        <v>9552</v>
      </c>
      <c r="P53" s="94">
        <v>5283</v>
      </c>
      <c r="Q53" s="94">
        <v>16397</v>
      </c>
      <c r="R53" s="94">
        <v>22354</v>
      </c>
    </row>
    <row r="54" spans="1:18" ht="14.4" x14ac:dyDescent="0.3">
      <c r="A54" s="87" t="s">
        <v>365</v>
      </c>
      <c r="B54" s="87" t="s">
        <v>454</v>
      </c>
      <c r="C54" s="87" t="s">
        <v>455</v>
      </c>
      <c r="D54" s="93">
        <v>388403</v>
      </c>
      <c r="E54" s="93">
        <v>392452</v>
      </c>
      <c r="F54" s="93">
        <v>309124</v>
      </c>
      <c r="G54" s="93">
        <v>353179</v>
      </c>
      <c r="H54" s="93">
        <v>320725</v>
      </c>
      <c r="I54" s="96">
        <v>23.8</v>
      </c>
      <c r="J54" s="96">
        <v>25.67</v>
      </c>
      <c r="K54" s="96">
        <v>25.94</v>
      </c>
      <c r="L54" s="96">
        <v>28.38</v>
      </c>
      <c r="M54" s="96">
        <v>26.24</v>
      </c>
      <c r="N54" s="93">
        <v>9245717</v>
      </c>
      <c r="O54" s="93">
        <v>10075413</v>
      </c>
      <c r="P54" s="93">
        <v>8019937</v>
      </c>
      <c r="Q54" s="93">
        <v>10023523</v>
      </c>
      <c r="R54" s="93">
        <v>8416158</v>
      </c>
    </row>
    <row r="55" spans="1:18" ht="14.4" x14ac:dyDescent="0.3">
      <c r="A55" s="88" t="s">
        <v>354</v>
      </c>
      <c r="B55" s="88" t="s">
        <v>366</v>
      </c>
      <c r="C55" s="88" t="s">
        <v>367</v>
      </c>
      <c r="D55" s="94">
        <v>301605</v>
      </c>
      <c r="E55" s="94">
        <v>379107</v>
      </c>
      <c r="F55" s="94">
        <v>367876</v>
      </c>
      <c r="G55" s="94">
        <v>374649</v>
      </c>
      <c r="H55" s="94">
        <v>293093</v>
      </c>
      <c r="I55" s="97">
        <v>55.66</v>
      </c>
      <c r="J55" s="97">
        <v>70.760000000000005</v>
      </c>
      <c r="K55" s="97">
        <v>70.02</v>
      </c>
      <c r="L55" s="97">
        <v>74.319999999999993</v>
      </c>
      <c r="M55" s="97">
        <v>54.7</v>
      </c>
      <c r="N55" s="94">
        <v>16788776</v>
      </c>
      <c r="O55" s="94">
        <v>26827332</v>
      </c>
      <c r="P55" s="94">
        <v>25757044</v>
      </c>
      <c r="Q55" s="94">
        <v>27842396</v>
      </c>
      <c r="R55" s="94">
        <v>16032498</v>
      </c>
    </row>
    <row r="56" spans="1:18" ht="14.4" x14ac:dyDescent="0.3">
      <c r="A56" s="87" t="s">
        <v>354</v>
      </c>
      <c r="B56" s="87" t="s">
        <v>368</v>
      </c>
      <c r="C56" s="87" t="s">
        <v>369</v>
      </c>
      <c r="D56" s="93">
        <v>2232</v>
      </c>
      <c r="E56" s="93">
        <v>803</v>
      </c>
      <c r="F56" s="93">
        <v>777</v>
      </c>
      <c r="G56" s="93">
        <v>570</v>
      </c>
      <c r="H56" s="93">
        <v>2303</v>
      </c>
      <c r="I56" s="96">
        <v>44.21</v>
      </c>
      <c r="J56" s="96">
        <v>56.13</v>
      </c>
      <c r="K56" s="96">
        <v>52.79</v>
      </c>
      <c r="L56" s="96">
        <v>55.96</v>
      </c>
      <c r="M56" s="96">
        <v>41.39</v>
      </c>
      <c r="N56" s="93">
        <v>98668</v>
      </c>
      <c r="O56" s="93">
        <v>45069</v>
      </c>
      <c r="P56" s="93">
        <v>41019</v>
      </c>
      <c r="Q56" s="93">
        <v>31900</v>
      </c>
      <c r="R56" s="93">
        <v>95320</v>
      </c>
    </row>
    <row r="57" spans="1:18" ht="14.4" x14ac:dyDescent="0.3">
      <c r="A57" s="88" t="s">
        <v>354</v>
      </c>
      <c r="B57" s="88" t="s">
        <v>370</v>
      </c>
      <c r="C57" s="88" t="s">
        <v>371</v>
      </c>
      <c r="D57" s="94">
        <v>303837</v>
      </c>
      <c r="E57" s="94">
        <v>379910</v>
      </c>
      <c r="F57" s="94">
        <v>368653</v>
      </c>
      <c r="G57" s="94">
        <v>375219</v>
      </c>
      <c r="H57" s="94">
        <v>295396</v>
      </c>
      <c r="I57" s="97">
        <v>55.58</v>
      </c>
      <c r="J57" s="97">
        <v>70.73</v>
      </c>
      <c r="K57" s="97">
        <v>69.98</v>
      </c>
      <c r="L57" s="97">
        <v>74.290000000000006</v>
      </c>
      <c r="M57" s="97">
        <v>54.6</v>
      </c>
      <c r="N57" s="94">
        <v>16887444</v>
      </c>
      <c r="O57" s="94">
        <v>26872401</v>
      </c>
      <c r="P57" s="94">
        <v>25798063</v>
      </c>
      <c r="Q57" s="94">
        <v>27874296</v>
      </c>
      <c r="R57" s="94">
        <v>16127818</v>
      </c>
    </row>
    <row r="58" spans="1:18" ht="14.4" x14ac:dyDescent="0.3">
      <c r="A58" s="87" t="s">
        <v>354</v>
      </c>
      <c r="B58" s="87" t="s">
        <v>372</v>
      </c>
      <c r="C58" s="87" t="s">
        <v>373</v>
      </c>
      <c r="D58" s="93">
        <v>10474</v>
      </c>
      <c r="E58" s="93">
        <v>24484</v>
      </c>
      <c r="F58" s="93">
        <v>21944</v>
      </c>
      <c r="G58" s="93">
        <v>20173</v>
      </c>
      <c r="H58" s="93">
        <v>9385</v>
      </c>
      <c r="I58" s="96">
        <v>53.79</v>
      </c>
      <c r="J58" s="96">
        <v>63.11</v>
      </c>
      <c r="K58" s="96">
        <v>65.680000000000007</v>
      </c>
      <c r="L58" s="96">
        <v>72.489999999999995</v>
      </c>
      <c r="M58" s="96">
        <v>55.97</v>
      </c>
      <c r="N58" s="93">
        <v>563346</v>
      </c>
      <c r="O58" s="93">
        <v>1545293</v>
      </c>
      <c r="P58" s="93">
        <v>1441301</v>
      </c>
      <c r="Q58" s="93">
        <v>1462342</v>
      </c>
      <c r="R58" s="93">
        <v>525254</v>
      </c>
    </row>
    <row r="59" spans="1:18" ht="14.4" x14ac:dyDescent="0.3">
      <c r="A59" s="88" t="s">
        <v>354</v>
      </c>
      <c r="B59" s="88" t="s">
        <v>374</v>
      </c>
      <c r="C59" s="88" t="s">
        <v>375</v>
      </c>
      <c r="D59" s="94">
        <v>9286</v>
      </c>
      <c r="E59" s="94">
        <v>1308</v>
      </c>
      <c r="F59" s="94">
        <v>1400</v>
      </c>
      <c r="G59" s="94">
        <v>1154</v>
      </c>
      <c r="H59" s="94">
        <v>10863</v>
      </c>
      <c r="I59" s="97">
        <v>49.03</v>
      </c>
      <c r="J59" s="97">
        <v>52.82</v>
      </c>
      <c r="K59" s="97">
        <v>52.8</v>
      </c>
      <c r="L59" s="97">
        <v>61.79</v>
      </c>
      <c r="M59" s="97">
        <v>68.900000000000006</v>
      </c>
      <c r="N59" s="94">
        <v>455319</v>
      </c>
      <c r="O59" s="94">
        <v>69087</v>
      </c>
      <c r="P59" s="94">
        <v>73913</v>
      </c>
      <c r="Q59" s="94">
        <v>71304</v>
      </c>
      <c r="R59" s="94">
        <v>748469</v>
      </c>
    </row>
    <row r="60" spans="1:18" ht="14.4" x14ac:dyDescent="0.3">
      <c r="A60" s="87" t="s">
        <v>354</v>
      </c>
      <c r="B60" s="87" t="s">
        <v>376</v>
      </c>
      <c r="C60" s="87" t="s">
        <v>377</v>
      </c>
      <c r="D60" s="93">
        <v>19760</v>
      </c>
      <c r="E60" s="93">
        <v>25792</v>
      </c>
      <c r="F60" s="93">
        <v>23344</v>
      </c>
      <c r="G60" s="93">
        <v>21327</v>
      </c>
      <c r="H60" s="93">
        <v>20248</v>
      </c>
      <c r="I60" s="96">
        <v>51.55</v>
      </c>
      <c r="J60" s="96">
        <v>62.59</v>
      </c>
      <c r="K60" s="96">
        <v>64.91</v>
      </c>
      <c r="L60" s="96">
        <v>71.91</v>
      </c>
      <c r="M60" s="96">
        <v>62.91</v>
      </c>
      <c r="N60" s="93">
        <v>1018665</v>
      </c>
      <c r="O60" s="93">
        <v>1614380</v>
      </c>
      <c r="P60" s="93">
        <v>1515214</v>
      </c>
      <c r="Q60" s="93">
        <v>1533646</v>
      </c>
      <c r="R60" s="93">
        <v>1273723</v>
      </c>
    </row>
    <row r="61" spans="1:18" ht="14.4" x14ac:dyDescent="0.3">
      <c r="A61" s="88" t="s">
        <v>354</v>
      </c>
      <c r="B61" s="88" t="s">
        <v>378</v>
      </c>
      <c r="C61" s="88" t="s">
        <v>379</v>
      </c>
      <c r="D61" s="94">
        <v>1780</v>
      </c>
      <c r="E61" s="94">
        <v>2947</v>
      </c>
      <c r="F61" s="94">
        <v>3417</v>
      </c>
      <c r="G61" s="94">
        <v>2699</v>
      </c>
      <c r="H61" s="94">
        <v>1639</v>
      </c>
      <c r="I61" s="97">
        <v>40.04</v>
      </c>
      <c r="J61" s="97">
        <v>55.12</v>
      </c>
      <c r="K61" s="97">
        <v>53.69</v>
      </c>
      <c r="L61" s="97">
        <v>63.72</v>
      </c>
      <c r="M61" s="97">
        <v>37.630000000000003</v>
      </c>
      <c r="N61" s="94">
        <v>71270</v>
      </c>
      <c r="O61" s="94">
        <v>162437</v>
      </c>
      <c r="P61" s="94">
        <v>183451</v>
      </c>
      <c r="Q61" s="94">
        <v>171970</v>
      </c>
      <c r="R61" s="94">
        <v>61680</v>
      </c>
    </row>
    <row r="62" spans="1:18" ht="14.4" x14ac:dyDescent="0.3">
      <c r="A62" s="87" t="s">
        <v>354</v>
      </c>
      <c r="B62" s="87" t="s">
        <v>380</v>
      </c>
      <c r="C62" s="87" t="s">
        <v>381</v>
      </c>
      <c r="D62" s="93">
        <v>60185</v>
      </c>
      <c r="E62" s="93">
        <v>63372</v>
      </c>
      <c r="F62" s="93">
        <v>75601</v>
      </c>
      <c r="G62" s="93">
        <v>75824</v>
      </c>
      <c r="H62" s="93">
        <v>60365</v>
      </c>
      <c r="I62" s="96">
        <v>48.46</v>
      </c>
      <c r="J62" s="96">
        <v>69.709999999999994</v>
      </c>
      <c r="K62" s="96">
        <v>63.98</v>
      </c>
      <c r="L62" s="96">
        <v>70.92</v>
      </c>
      <c r="M62" s="96">
        <v>52.65</v>
      </c>
      <c r="N62" s="93">
        <v>2916555</v>
      </c>
      <c r="O62" s="93">
        <v>4417346</v>
      </c>
      <c r="P62" s="93">
        <v>4836837</v>
      </c>
      <c r="Q62" s="93">
        <v>5377584</v>
      </c>
      <c r="R62" s="93">
        <v>3178172</v>
      </c>
    </row>
    <row r="63" spans="1:18" ht="14.4" x14ac:dyDescent="0.3">
      <c r="A63" s="88" t="s">
        <v>354</v>
      </c>
      <c r="B63" s="88" t="s">
        <v>382</v>
      </c>
      <c r="C63" s="88" t="s">
        <v>383</v>
      </c>
      <c r="D63" s="94">
        <v>25539</v>
      </c>
      <c r="E63" s="94">
        <v>7204</v>
      </c>
      <c r="F63" s="94">
        <v>5575</v>
      </c>
      <c r="G63" s="94">
        <v>5049</v>
      </c>
      <c r="H63" s="94">
        <v>16983</v>
      </c>
      <c r="I63" s="97">
        <v>42.36</v>
      </c>
      <c r="J63" s="97">
        <v>59.31</v>
      </c>
      <c r="K63" s="97">
        <v>51.04</v>
      </c>
      <c r="L63" s="97">
        <v>55.35</v>
      </c>
      <c r="M63" s="97">
        <v>48.48</v>
      </c>
      <c r="N63" s="94">
        <v>1081752</v>
      </c>
      <c r="O63" s="94">
        <v>427279</v>
      </c>
      <c r="P63" s="94">
        <v>284572</v>
      </c>
      <c r="Q63" s="94">
        <v>279447</v>
      </c>
      <c r="R63" s="94">
        <v>823364</v>
      </c>
    </row>
    <row r="64" spans="1:18" ht="14.4" x14ac:dyDescent="0.3">
      <c r="A64" s="87" t="s">
        <v>354</v>
      </c>
      <c r="B64" s="87" t="s">
        <v>384</v>
      </c>
      <c r="C64" s="87" t="s">
        <v>385</v>
      </c>
      <c r="D64" s="93">
        <v>85724</v>
      </c>
      <c r="E64" s="93">
        <v>70576</v>
      </c>
      <c r="F64" s="93">
        <v>81176</v>
      </c>
      <c r="G64" s="93">
        <v>80873</v>
      </c>
      <c r="H64" s="93">
        <v>77348</v>
      </c>
      <c r="I64" s="96">
        <v>46.64</v>
      </c>
      <c r="J64" s="96">
        <v>68.64</v>
      </c>
      <c r="K64" s="96">
        <v>63.09</v>
      </c>
      <c r="L64" s="96">
        <v>69.95</v>
      </c>
      <c r="M64" s="96">
        <v>51.73</v>
      </c>
      <c r="N64" s="93">
        <v>3998307</v>
      </c>
      <c r="O64" s="93">
        <v>4844625</v>
      </c>
      <c r="P64" s="93">
        <v>5121409</v>
      </c>
      <c r="Q64" s="93">
        <v>5657031</v>
      </c>
      <c r="R64" s="93">
        <v>4001536</v>
      </c>
    </row>
    <row r="65" spans="1:18" ht="14.4" x14ac:dyDescent="0.3">
      <c r="A65" s="88" t="s">
        <v>354</v>
      </c>
      <c r="B65" s="88" t="s">
        <v>386</v>
      </c>
      <c r="C65" s="88" t="s">
        <v>387</v>
      </c>
      <c r="D65" s="94">
        <v>3057</v>
      </c>
      <c r="E65" s="94">
        <v>4896</v>
      </c>
      <c r="F65" s="94">
        <v>4300</v>
      </c>
      <c r="G65" s="94">
        <v>3419</v>
      </c>
      <c r="H65" s="94">
        <v>2614</v>
      </c>
      <c r="I65" s="97">
        <v>38.46</v>
      </c>
      <c r="J65" s="97">
        <v>62.23</v>
      </c>
      <c r="K65" s="97">
        <v>54.43</v>
      </c>
      <c r="L65" s="97">
        <v>61.79</v>
      </c>
      <c r="M65" s="97">
        <v>38.5</v>
      </c>
      <c r="N65" s="94">
        <v>117564</v>
      </c>
      <c r="O65" s="94">
        <v>304700</v>
      </c>
      <c r="P65" s="94">
        <v>234064</v>
      </c>
      <c r="Q65" s="94">
        <v>211245</v>
      </c>
      <c r="R65" s="94">
        <v>100638</v>
      </c>
    </row>
    <row r="66" spans="1:18" ht="14.4" x14ac:dyDescent="0.3">
      <c r="A66" s="87" t="s">
        <v>354</v>
      </c>
      <c r="B66" s="87" t="s">
        <v>388</v>
      </c>
      <c r="C66" s="87" t="s">
        <v>389</v>
      </c>
      <c r="D66" s="93">
        <v>2002</v>
      </c>
      <c r="E66" s="93">
        <v>849</v>
      </c>
      <c r="F66" s="93">
        <v>736</v>
      </c>
      <c r="G66" s="93">
        <v>527</v>
      </c>
      <c r="H66" s="93">
        <v>1035</v>
      </c>
      <c r="I66" s="96">
        <v>36.19</v>
      </c>
      <c r="J66" s="96">
        <v>53.58</v>
      </c>
      <c r="K66" s="96">
        <v>48.28</v>
      </c>
      <c r="L66" s="96">
        <v>50.66</v>
      </c>
      <c r="M66" s="96">
        <v>35.979999999999997</v>
      </c>
      <c r="N66" s="93">
        <v>72454</v>
      </c>
      <c r="O66" s="93">
        <v>45486</v>
      </c>
      <c r="P66" s="93">
        <v>35531</v>
      </c>
      <c r="Q66" s="93">
        <v>26696</v>
      </c>
      <c r="R66" s="93">
        <v>37243</v>
      </c>
    </row>
    <row r="67" spans="1:18" ht="14.4" x14ac:dyDescent="0.3">
      <c r="A67" s="88" t="s">
        <v>354</v>
      </c>
      <c r="B67" s="88" t="s">
        <v>390</v>
      </c>
      <c r="C67" s="88" t="s">
        <v>391</v>
      </c>
      <c r="D67" s="94">
        <v>5059</v>
      </c>
      <c r="E67" s="94">
        <v>5745</v>
      </c>
      <c r="F67" s="94">
        <v>5036</v>
      </c>
      <c r="G67" s="94">
        <v>3946</v>
      </c>
      <c r="H67" s="94">
        <v>3649</v>
      </c>
      <c r="I67" s="97">
        <v>37.56</v>
      </c>
      <c r="J67" s="97">
        <v>60.95</v>
      </c>
      <c r="K67" s="97">
        <v>53.53</v>
      </c>
      <c r="L67" s="97">
        <v>60.3</v>
      </c>
      <c r="M67" s="97">
        <v>37.79</v>
      </c>
      <c r="N67" s="94">
        <v>190018</v>
      </c>
      <c r="O67" s="94">
        <v>350186</v>
      </c>
      <c r="P67" s="94">
        <v>269595</v>
      </c>
      <c r="Q67" s="94">
        <v>237941</v>
      </c>
      <c r="R67" s="94">
        <v>137881</v>
      </c>
    </row>
    <row r="68" spans="1:18" ht="14.4" x14ac:dyDescent="0.3">
      <c r="A68" s="87" t="s">
        <v>354</v>
      </c>
      <c r="B68" s="87" t="s">
        <v>392</v>
      </c>
      <c r="C68" s="87" t="s">
        <v>393</v>
      </c>
      <c r="D68" s="93">
        <v>58832</v>
      </c>
      <c r="E68" s="93">
        <v>52800</v>
      </c>
      <c r="F68" s="93">
        <v>35275</v>
      </c>
      <c r="G68" s="93">
        <v>33462</v>
      </c>
      <c r="H68" s="93">
        <v>41558</v>
      </c>
      <c r="I68" s="96">
        <v>96.56</v>
      </c>
      <c r="J68" s="96">
        <v>106.78</v>
      </c>
      <c r="K68" s="96">
        <v>82.62</v>
      </c>
      <c r="L68" s="96">
        <v>111.05</v>
      </c>
      <c r="M68" s="96">
        <v>103.03</v>
      </c>
      <c r="N68" s="93">
        <v>5680777</v>
      </c>
      <c r="O68" s="93">
        <v>5638080</v>
      </c>
      <c r="P68" s="93">
        <v>2914575</v>
      </c>
      <c r="Q68" s="93">
        <v>3716060</v>
      </c>
      <c r="R68" s="93">
        <v>4281698</v>
      </c>
    </row>
    <row r="69" spans="1:18" ht="14.4" x14ac:dyDescent="0.3">
      <c r="A69" s="88" t="s">
        <v>354</v>
      </c>
      <c r="B69" s="88" t="s">
        <v>394</v>
      </c>
      <c r="C69" s="88" t="s">
        <v>395</v>
      </c>
      <c r="D69" s="94">
        <v>100513</v>
      </c>
      <c r="E69" s="94">
        <v>93060</v>
      </c>
      <c r="F69" s="94">
        <v>84405</v>
      </c>
      <c r="G69" s="94">
        <v>67047</v>
      </c>
      <c r="H69" s="94">
        <v>101304</v>
      </c>
      <c r="I69" s="97">
        <v>68.98</v>
      </c>
      <c r="J69" s="97">
        <v>96.25</v>
      </c>
      <c r="K69" s="97">
        <v>59.94</v>
      </c>
      <c r="L69" s="97">
        <v>94.75</v>
      </c>
      <c r="M69" s="97">
        <v>90.24</v>
      </c>
      <c r="N69" s="94">
        <v>6933374</v>
      </c>
      <c r="O69" s="94">
        <v>8957451</v>
      </c>
      <c r="P69" s="94">
        <v>5059003</v>
      </c>
      <c r="Q69" s="94">
        <v>6352654</v>
      </c>
      <c r="R69" s="94">
        <v>9141599</v>
      </c>
    </row>
    <row r="70" spans="1:18" ht="14.4" x14ac:dyDescent="0.3">
      <c r="A70" s="87" t="s">
        <v>354</v>
      </c>
      <c r="B70" s="87" t="s">
        <v>396</v>
      </c>
      <c r="C70" s="87" t="s">
        <v>397</v>
      </c>
      <c r="D70" s="93">
        <v>9830</v>
      </c>
      <c r="E70" s="93">
        <v>10155</v>
      </c>
      <c r="F70" s="93">
        <v>9930</v>
      </c>
      <c r="G70" s="93">
        <v>9331</v>
      </c>
      <c r="H70" s="93">
        <v>7332</v>
      </c>
      <c r="I70" s="96">
        <v>30.63</v>
      </c>
      <c r="J70" s="96">
        <v>36.75</v>
      </c>
      <c r="K70" s="96">
        <v>18.11</v>
      </c>
      <c r="L70" s="96">
        <v>37.11</v>
      </c>
      <c r="M70" s="96">
        <v>31.11</v>
      </c>
      <c r="N70" s="93">
        <v>301087</v>
      </c>
      <c r="O70" s="93">
        <v>373165</v>
      </c>
      <c r="P70" s="93">
        <v>179874</v>
      </c>
      <c r="Q70" s="93">
        <v>346317</v>
      </c>
      <c r="R70" s="93">
        <v>228097</v>
      </c>
    </row>
    <row r="71" spans="1:18" ht="14.4" x14ac:dyDescent="0.3">
      <c r="A71" s="88" t="s">
        <v>354</v>
      </c>
      <c r="B71" s="88" t="s">
        <v>398</v>
      </c>
      <c r="C71" s="88" t="s">
        <v>399</v>
      </c>
      <c r="D71" s="94">
        <v>169175</v>
      </c>
      <c r="E71" s="94">
        <v>156015</v>
      </c>
      <c r="F71" s="94">
        <v>129610</v>
      </c>
      <c r="G71" s="94">
        <v>109840</v>
      </c>
      <c r="H71" s="94">
        <v>150194</v>
      </c>
      <c r="I71" s="97">
        <v>76.34</v>
      </c>
      <c r="J71" s="97">
        <v>95.94</v>
      </c>
      <c r="K71" s="97">
        <v>62.91</v>
      </c>
      <c r="L71" s="97">
        <v>94.82</v>
      </c>
      <c r="M71" s="97">
        <v>90.89</v>
      </c>
      <c r="N71" s="94">
        <v>12915238</v>
      </c>
      <c r="O71" s="94">
        <v>14968696</v>
      </c>
      <c r="P71" s="94">
        <v>8153452</v>
      </c>
      <c r="Q71" s="94">
        <v>10415031</v>
      </c>
      <c r="R71" s="94">
        <v>13651394</v>
      </c>
    </row>
    <row r="72" spans="1:18" ht="14.4" x14ac:dyDescent="0.3">
      <c r="A72" s="87" t="s">
        <v>354</v>
      </c>
      <c r="B72" s="87" t="s">
        <v>400</v>
      </c>
      <c r="C72" s="87" t="s">
        <v>401</v>
      </c>
      <c r="D72" s="93">
        <v>2684</v>
      </c>
      <c r="E72" s="93">
        <v>2245</v>
      </c>
      <c r="F72" s="93">
        <v>1711</v>
      </c>
      <c r="G72" s="93">
        <v>1101</v>
      </c>
      <c r="H72" s="93">
        <v>3961</v>
      </c>
      <c r="I72" s="96">
        <v>54.07</v>
      </c>
      <c r="J72" s="96">
        <v>64.95</v>
      </c>
      <c r="K72" s="96">
        <v>43.74</v>
      </c>
      <c r="L72" s="96">
        <v>71.45</v>
      </c>
      <c r="M72" s="96">
        <v>58.34</v>
      </c>
      <c r="N72" s="93">
        <v>145137</v>
      </c>
      <c r="O72" s="93">
        <v>145815</v>
      </c>
      <c r="P72" s="93">
        <v>74837</v>
      </c>
      <c r="Q72" s="93">
        <v>78671</v>
      </c>
      <c r="R72" s="93">
        <v>231081</v>
      </c>
    </row>
    <row r="73" spans="1:18" ht="14.4" x14ac:dyDescent="0.3">
      <c r="A73" s="88" t="s">
        <v>354</v>
      </c>
      <c r="B73" s="88" t="s">
        <v>402</v>
      </c>
      <c r="C73" s="88" t="s">
        <v>403</v>
      </c>
      <c r="D73" s="94">
        <v>24874</v>
      </c>
      <c r="E73" s="94">
        <v>36775</v>
      </c>
      <c r="F73" s="94">
        <v>37986</v>
      </c>
      <c r="G73" s="94">
        <v>33347</v>
      </c>
      <c r="H73" s="94">
        <v>19798</v>
      </c>
      <c r="I73" s="97">
        <v>45.36</v>
      </c>
      <c r="J73" s="97">
        <v>60.44</v>
      </c>
      <c r="K73" s="97">
        <v>57.14</v>
      </c>
      <c r="L73" s="97">
        <v>58.69</v>
      </c>
      <c r="M73" s="97">
        <v>42.32</v>
      </c>
      <c r="N73" s="94">
        <v>1128398</v>
      </c>
      <c r="O73" s="94">
        <v>2222616</v>
      </c>
      <c r="P73" s="94">
        <v>2170406</v>
      </c>
      <c r="Q73" s="94">
        <v>1957239</v>
      </c>
      <c r="R73" s="94">
        <v>837907</v>
      </c>
    </row>
    <row r="74" spans="1:18" ht="14.4" x14ac:dyDescent="0.3">
      <c r="A74" s="87" t="s">
        <v>354</v>
      </c>
      <c r="B74" s="87" t="s">
        <v>404</v>
      </c>
      <c r="C74" s="87" t="s">
        <v>405</v>
      </c>
      <c r="D74" s="93">
        <v>9730</v>
      </c>
      <c r="E74" s="93">
        <v>7488</v>
      </c>
      <c r="F74" s="93">
        <v>7714</v>
      </c>
      <c r="G74" s="93">
        <v>6475</v>
      </c>
      <c r="H74" s="93">
        <v>12332</v>
      </c>
      <c r="I74" s="96"/>
      <c r="J74" s="96"/>
      <c r="K74" s="96"/>
      <c r="L74" s="96"/>
      <c r="M74" s="96"/>
      <c r="N74" s="93">
        <v>473677</v>
      </c>
      <c r="O74" s="93">
        <v>536854</v>
      </c>
      <c r="P74" s="93">
        <v>491260</v>
      </c>
      <c r="Q74" s="93">
        <v>462008</v>
      </c>
      <c r="R74" s="93">
        <v>653255</v>
      </c>
    </row>
    <row r="75" spans="1:18" ht="14.4" x14ac:dyDescent="0.3">
      <c r="A75" s="88" t="s">
        <v>354</v>
      </c>
      <c r="B75" s="88" t="s">
        <v>406</v>
      </c>
      <c r="C75" s="88" t="s">
        <v>407</v>
      </c>
      <c r="D75" s="94">
        <v>16094</v>
      </c>
      <c r="E75" s="94">
        <v>21271</v>
      </c>
      <c r="F75" s="94">
        <v>21246</v>
      </c>
      <c r="G75" s="94">
        <v>20303</v>
      </c>
      <c r="H75" s="94">
        <v>12532</v>
      </c>
      <c r="I75" s="97"/>
      <c r="J75" s="97"/>
      <c r="K75" s="97"/>
      <c r="L75" s="97"/>
      <c r="M75" s="97"/>
      <c r="N75" s="94">
        <v>759249</v>
      </c>
      <c r="O75" s="94">
        <v>1495399</v>
      </c>
      <c r="P75" s="94">
        <v>1356399</v>
      </c>
      <c r="Q75" s="94">
        <v>1429092</v>
      </c>
      <c r="R75" s="94">
        <v>656140</v>
      </c>
    </row>
    <row r="76" spans="1:18" ht="14.4" x14ac:dyDescent="0.3">
      <c r="A76" s="87" t="s">
        <v>354</v>
      </c>
      <c r="B76" s="87" t="s">
        <v>408</v>
      </c>
      <c r="C76" s="87" t="s">
        <v>409</v>
      </c>
      <c r="D76" s="93">
        <v>638717</v>
      </c>
      <c r="E76" s="93">
        <v>708764</v>
      </c>
      <c r="F76" s="93">
        <v>679893</v>
      </c>
      <c r="G76" s="93">
        <v>655130</v>
      </c>
      <c r="H76" s="93">
        <v>597097</v>
      </c>
      <c r="I76" s="96">
        <v>58.85</v>
      </c>
      <c r="J76" s="96">
        <v>75.08</v>
      </c>
      <c r="K76" s="96">
        <v>66.38</v>
      </c>
      <c r="L76" s="96">
        <v>76.040000000000006</v>
      </c>
      <c r="M76" s="96">
        <v>63.03</v>
      </c>
      <c r="N76" s="93">
        <v>37587403</v>
      </c>
      <c r="O76" s="93">
        <v>53213409</v>
      </c>
      <c r="P76" s="93">
        <v>45134086</v>
      </c>
      <c r="Q76" s="93">
        <v>49816925</v>
      </c>
      <c r="R76" s="93">
        <v>37632415</v>
      </c>
    </row>
    <row r="77" spans="1:18" ht="14.4" x14ac:dyDescent="0.3">
      <c r="A77" s="88" t="s">
        <v>354</v>
      </c>
      <c r="B77" s="88" t="s">
        <v>410</v>
      </c>
      <c r="C77" s="88" t="s">
        <v>411</v>
      </c>
      <c r="D77" s="94">
        <v>0</v>
      </c>
      <c r="E77" s="94">
        <v>0</v>
      </c>
      <c r="F77" s="94">
        <v>0</v>
      </c>
      <c r="G77" s="94">
        <v>0</v>
      </c>
      <c r="H77" s="94">
        <v>0</v>
      </c>
      <c r="I77" s="97"/>
      <c r="J77" s="97"/>
      <c r="K77" s="97"/>
      <c r="L77" s="97"/>
      <c r="M77" s="97"/>
      <c r="N77" s="94">
        <v>0</v>
      </c>
      <c r="O77" s="94">
        <v>0</v>
      </c>
      <c r="P77" s="94">
        <v>0</v>
      </c>
      <c r="Q77" s="94">
        <v>0</v>
      </c>
      <c r="R77" s="94">
        <v>0</v>
      </c>
    </row>
    <row r="78" spans="1:18" ht="14.4" x14ac:dyDescent="0.3">
      <c r="A78" s="87" t="s">
        <v>354</v>
      </c>
      <c r="B78" s="87" t="s">
        <v>412</v>
      </c>
      <c r="C78" s="87" t="s">
        <v>413</v>
      </c>
      <c r="D78" s="93">
        <v>0</v>
      </c>
      <c r="E78" s="93">
        <v>0</v>
      </c>
      <c r="F78" s="93">
        <v>0</v>
      </c>
      <c r="G78" s="93">
        <v>0</v>
      </c>
      <c r="H78" s="93">
        <v>0</v>
      </c>
      <c r="I78" s="96"/>
      <c r="J78" s="96"/>
      <c r="K78" s="96"/>
      <c r="L78" s="96"/>
      <c r="M78" s="96"/>
      <c r="N78" s="93">
        <v>0</v>
      </c>
      <c r="O78" s="93">
        <v>0</v>
      </c>
      <c r="P78" s="93">
        <v>0</v>
      </c>
      <c r="Q78" s="93">
        <v>0</v>
      </c>
      <c r="R78" s="93">
        <v>0</v>
      </c>
    </row>
    <row r="79" spans="1:18" ht="14.4" x14ac:dyDescent="0.3">
      <c r="A79" s="88" t="s">
        <v>354</v>
      </c>
      <c r="B79" s="88" t="s">
        <v>414</v>
      </c>
      <c r="C79" s="88" t="s">
        <v>415</v>
      </c>
      <c r="D79" s="94">
        <v>0</v>
      </c>
      <c r="E79" s="94">
        <v>0</v>
      </c>
      <c r="F79" s="94">
        <v>0</v>
      </c>
      <c r="G79" s="94">
        <v>0</v>
      </c>
      <c r="H79" s="94">
        <v>0</v>
      </c>
      <c r="I79" s="97"/>
      <c r="J79" s="97"/>
      <c r="K79" s="97"/>
      <c r="L79" s="97"/>
      <c r="M79" s="97"/>
      <c r="N79" s="94">
        <v>0</v>
      </c>
      <c r="O79" s="94">
        <v>0</v>
      </c>
      <c r="P79" s="94">
        <v>0</v>
      </c>
      <c r="Q79" s="94">
        <v>0</v>
      </c>
      <c r="R79" s="94">
        <v>0</v>
      </c>
    </row>
    <row r="80" spans="1:18" ht="14.4" x14ac:dyDescent="0.3">
      <c r="A80" s="87" t="s">
        <v>354</v>
      </c>
      <c r="B80" s="87" t="s">
        <v>416</v>
      </c>
      <c r="C80" s="87" t="s">
        <v>417</v>
      </c>
      <c r="D80" s="93">
        <v>638717</v>
      </c>
      <c r="E80" s="93">
        <v>708764</v>
      </c>
      <c r="F80" s="93">
        <v>679893</v>
      </c>
      <c r="G80" s="93">
        <v>655130</v>
      </c>
      <c r="H80" s="93">
        <v>597097</v>
      </c>
      <c r="I80" s="96">
        <v>58.85</v>
      </c>
      <c r="J80" s="96">
        <v>75.08</v>
      </c>
      <c r="K80" s="96">
        <v>66.38</v>
      </c>
      <c r="L80" s="96">
        <v>76.040000000000006</v>
      </c>
      <c r="M80" s="96">
        <v>63.03</v>
      </c>
      <c r="N80" s="93">
        <v>37587403</v>
      </c>
      <c r="O80" s="93">
        <v>53213409</v>
      </c>
      <c r="P80" s="93">
        <v>45134086</v>
      </c>
      <c r="Q80" s="93">
        <v>49816925</v>
      </c>
      <c r="R80" s="93">
        <v>37632415</v>
      </c>
    </row>
    <row r="81" spans="1:18" ht="14.4" x14ac:dyDescent="0.3">
      <c r="A81" s="88" t="s">
        <v>354</v>
      </c>
      <c r="B81" s="88" t="s">
        <v>418</v>
      </c>
      <c r="C81" s="88" t="s">
        <v>419</v>
      </c>
      <c r="D81" s="94"/>
      <c r="E81" s="94"/>
      <c r="F81" s="94"/>
      <c r="G81" s="94"/>
      <c r="H81" s="94"/>
      <c r="I81" s="97"/>
      <c r="J81" s="97"/>
      <c r="K81" s="97"/>
      <c r="L81" s="97"/>
      <c r="M81" s="97"/>
      <c r="N81" s="94">
        <v>11768691</v>
      </c>
      <c r="O81" s="94">
        <v>14074533</v>
      </c>
      <c r="P81" s="94">
        <v>13841497</v>
      </c>
      <c r="Q81" s="94">
        <v>14255209</v>
      </c>
      <c r="R81" s="94">
        <v>11620289</v>
      </c>
    </row>
    <row r="82" spans="1:18" ht="14.4" x14ac:dyDescent="0.3">
      <c r="A82" s="87" t="s">
        <v>354</v>
      </c>
      <c r="B82" s="87" t="s">
        <v>420</v>
      </c>
      <c r="C82" s="87" t="s">
        <v>421</v>
      </c>
      <c r="D82" s="93">
        <v>71370</v>
      </c>
      <c r="E82" s="93">
        <v>66610</v>
      </c>
      <c r="F82" s="93">
        <v>85153</v>
      </c>
      <c r="G82" s="93">
        <v>98219</v>
      </c>
      <c r="H82" s="93">
        <v>93365</v>
      </c>
      <c r="I82" s="96">
        <v>27.13</v>
      </c>
      <c r="J82" s="96">
        <v>35.58</v>
      </c>
      <c r="K82" s="96">
        <v>34.04</v>
      </c>
      <c r="L82" s="96">
        <v>29.38</v>
      </c>
      <c r="M82" s="96">
        <v>23.51</v>
      </c>
      <c r="N82" s="93">
        <v>1936362</v>
      </c>
      <c r="O82" s="93">
        <v>2370208</v>
      </c>
      <c r="P82" s="93">
        <v>2898479</v>
      </c>
      <c r="Q82" s="93">
        <v>2885610</v>
      </c>
      <c r="R82" s="93">
        <v>2195051</v>
      </c>
    </row>
    <row r="83" spans="1:18" ht="14.4" x14ac:dyDescent="0.3">
      <c r="A83" s="88" t="s">
        <v>354</v>
      </c>
      <c r="B83" s="88" t="s">
        <v>422</v>
      </c>
      <c r="C83" s="88" t="s">
        <v>423</v>
      </c>
      <c r="D83" s="94">
        <v>268</v>
      </c>
      <c r="E83" s="94">
        <v>155</v>
      </c>
      <c r="F83" s="94">
        <v>162</v>
      </c>
      <c r="G83" s="94">
        <v>23</v>
      </c>
      <c r="H83" s="94">
        <v>31</v>
      </c>
      <c r="I83" s="97">
        <v>16.82</v>
      </c>
      <c r="J83" s="97">
        <v>25.38</v>
      </c>
      <c r="K83" s="97">
        <v>24.62</v>
      </c>
      <c r="L83" s="97">
        <v>18.7</v>
      </c>
      <c r="M83" s="97">
        <v>15.97</v>
      </c>
      <c r="N83" s="94">
        <v>4507</v>
      </c>
      <c r="O83" s="94">
        <v>3934</v>
      </c>
      <c r="P83" s="94">
        <v>3989</v>
      </c>
      <c r="Q83" s="94">
        <v>430</v>
      </c>
      <c r="R83" s="94">
        <v>495</v>
      </c>
    </row>
    <row r="84" spans="1:18" ht="14.4" x14ac:dyDescent="0.3">
      <c r="A84" s="87" t="s">
        <v>354</v>
      </c>
      <c r="B84" s="87" t="s">
        <v>424</v>
      </c>
      <c r="C84" s="87" t="s">
        <v>425</v>
      </c>
      <c r="D84" s="93">
        <v>71638</v>
      </c>
      <c r="E84" s="93">
        <v>66765</v>
      </c>
      <c r="F84" s="93">
        <v>85315</v>
      </c>
      <c r="G84" s="93">
        <v>98242</v>
      </c>
      <c r="H84" s="93">
        <v>93396</v>
      </c>
      <c r="I84" s="96">
        <v>27.09</v>
      </c>
      <c r="J84" s="96">
        <v>35.56</v>
      </c>
      <c r="K84" s="96">
        <v>34.020000000000003</v>
      </c>
      <c r="L84" s="96">
        <v>29.38</v>
      </c>
      <c r="M84" s="96">
        <v>23.51</v>
      </c>
      <c r="N84" s="93">
        <v>1940869</v>
      </c>
      <c r="O84" s="93">
        <v>2374142</v>
      </c>
      <c r="P84" s="93">
        <v>2902468</v>
      </c>
      <c r="Q84" s="93">
        <v>2886040</v>
      </c>
      <c r="R84" s="93">
        <v>2195546</v>
      </c>
    </row>
    <row r="85" spans="1:18" ht="14.4" x14ac:dyDescent="0.3">
      <c r="A85" s="88" t="s">
        <v>354</v>
      </c>
      <c r="B85" s="88" t="s">
        <v>426</v>
      </c>
      <c r="C85" s="88" t="s">
        <v>427</v>
      </c>
      <c r="D85" s="94">
        <v>51346</v>
      </c>
      <c r="E85" s="94">
        <v>40724</v>
      </c>
      <c r="F85" s="94">
        <v>60659</v>
      </c>
      <c r="G85" s="94">
        <v>55608</v>
      </c>
      <c r="H85" s="94">
        <v>54503</v>
      </c>
      <c r="I85" s="97">
        <v>24.21</v>
      </c>
      <c r="J85" s="97">
        <v>30.2</v>
      </c>
      <c r="K85" s="97">
        <v>20.29</v>
      </c>
      <c r="L85" s="97">
        <v>28.85</v>
      </c>
      <c r="M85" s="97">
        <v>18.02</v>
      </c>
      <c r="N85" s="94">
        <v>1243090</v>
      </c>
      <c r="O85" s="94">
        <v>1229759</v>
      </c>
      <c r="P85" s="94">
        <v>1230716</v>
      </c>
      <c r="Q85" s="94">
        <v>1604559</v>
      </c>
      <c r="R85" s="94">
        <v>982404</v>
      </c>
    </row>
    <row r="86" spans="1:18" ht="14.4" x14ac:dyDescent="0.3">
      <c r="A86" s="87" t="s">
        <v>354</v>
      </c>
      <c r="B86" s="87" t="s">
        <v>428</v>
      </c>
      <c r="C86" s="87" t="s">
        <v>429</v>
      </c>
      <c r="D86" s="93">
        <v>1065</v>
      </c>
      <c r="E86" s="93">
        <v>881</v>
      </c>
      <c r="F86" s="93">
        <v>1289</v>
      </c>
      <c r="G86" s="93">
        <v>1234</v>
      </c>
      <c r="H86" s="93">
        <v>2775</v>
      </c>
      <c r="I86" s="96">
        <v>22.54</v>
      </c>
      <c r="J86" s="96">
        <v>25.24</v>
      </c>
      <c r="K86" s="96">
        <v>19.899999999999999</v>
      </c>
      <c r="L86" s="96">
        <v>22.21</v>
      </c>
      <c r="M86" s="96">
        <v>24.1</v>
      </c>
      <c r="N86" s="93">
        <v>24010</v>
      </c>
      <c r="O86" s="93">
        <v>22238</v>
      </c>
      <c r="P86" s="93">
        <v>25656</v>
      </c>
      <c r="Q86" s="93">
        <v>27405</v>
      </c>
      <c r="R86" s="93">
        <v>66870</v>
      </c>
    </row>
    <row r="87" spans="1:18" ht="14.4" x14ac:dyDescent="0.3">
      <c r="A87" s="88" t="s">
        <v>354</v>
      </c>
      <c r="B87" s="88" t="s">
        <v>430</v>
      </c>
      <c r="C87" s="88" t="s">
        <v>431</v>
      </c>
      <c r="D87" s="94">
        <v>2945</v>
      </c>
      <c r="E87" s="94">
        <v>2978</v>
      </c>
      <c r="F87" s="94">
        <v>2511</v>
      </c>
      <c r="G87" s="94">
        <v>3450</v>
      </c>
      <c r="H87" s="94">
        <v>2794</v>
      </c>
      <c r="I87" s="97">
        <v>16.37</v>
      </c>
      <c r="J87" s="97">
        <v>18.829999999999998</v>
      </c>
      <c r="K87" s="97">
        <v>17.22</v>
      </c>
      <c r="L87" s="97">
        <v>22.59</v>
      </c>
      <c r="M87" s="97">
        <v>14.41</v>
      </c>
      <c r="N87" s="94">
        <v>48200</v>
      </c>
      <c r="O87" s="94">
        <v>56078</v>
      </c>
      <c r="P87" s="94">
        <v>43243</v>
      </c>
      <c r="Q87" s="94">
        <v>77926</v>
      </c>
      <c r="R87" s="94">
        <v>40258</v>
      </c>
    </row>
    <row r="88" spans="1:18" ht="14.4" x14ac:dyDescent="0.3">
      <c r="A88" s="87" t="s">
        <v>354</v>
      </c>
      <c r="B88" s="87" t="s">
        <v>432</v>
      </c>
      <c r="C88" s="87" t="s">
        <v>433</v>
      </c>
      <c r="D88" s="93">
        <v>356</v>
      </c>
      <c r="E88" s="93">
        <v>266</v>
      </c>
      <c r="F88" s="93">
        <v>199</v>
      </c>
      <c r="G88" s="93">
        <v>170</v>
      </c>
      <c r="H88" s="93">
        <v>227</v>
      </c>
      <c r="I88" s="96"/>
      <c r="J88" s="96"/>
      <c r="K88" s="96"/>
      <c r="L88" s="96"/>
      <c r="M88" s="96"/>
      <c r="N88" s="93">
        <v>6290</v>
      </c>
      <c r="O88" s="93">
        <v>5104</v>
      </c>
      <c r="P88" s="93">
        <v>3997</v>
      </c>
      <c r="Q88" s="93">
        <v>4012</v>
      </c>
      <c r="R88" s="93">
        <v>3701</v>
      </c>
    </row>
    <row r="89" spans="1:18" ht="14.4" x14ac:dyDescent="0.3">
      <c r="A89" s="88" t="s">
        <v>354</v>
      </c>
      <c r="B89" s="88" t="s">
        <v>434</v>
      </c>
      <c r="C89" s="88" t="s">
        <v>435</v>
      </c>
      <c r="D89" s="94">
        <v>127350</v>
      </c>
      <c r="E89" s="94">
        <v>111614</v>
      </c>
      <c r="F89" s="94">
        <v>149973</v>
      </c>
      <c r="G89" s="94">
        <v>158704</v>
      </c>
      <c r="H89" s="94">
        <v>153695</v>
      </c>
      <c r="I89" s="97">
        <v>25.62</v>
      </c>
      <c r="J89" s="97">
        <v>33.04</v>
      </c>
      <c r="K89" s="97">
        <v>28.05</v>
      </c>
      <c r="L89" s="97">
        <v>28.98</v>
      </c>
      <c r="M89" s="97">
        <v>21.4</v>
      </c>
      <c r="N89" s="94">
        <v>3262459</v>
      </c>
      <c r="O89" s="94">
        <v>3687321</v>
      </c>
      <c r="P89" s="94">
        <v>4206080</v>
      </c>
      <c r="Q89" s="94">
        <v>4599942</v>
      </c>
      <c r="R89" s="94">
        <v>3288779</v>
      </c>
    </row>
    <row r="90" spans="1:18" ht="14.4" x14ac:dyDescent="0.3">
      <c r="A90" s="87" t="s">
        <v>354</v>
      </c>
      <c r="B90" s="87" t="s">
        <v>436</v>
      </c>
      <c r="C90" s="87" t="s">
        <v>437</v>
      </c>
      <c r="D90" s="93">
        <v>0</v>
      </c>
      <c r="E90" s="93">
        <v>0</v>
      </c>
      <c r="F90" s="93">
        <v>0</v>
      </c>
      <c r="G90" s="93">
        <v>0</v>
      </c>
      <c r="H90" s="93">
        <v>0</v>
      </c>
      <c r="I90" s="96"/>
      <c r="J90" s="96"/>
      <c r="K90" s="96"/>
      <c r="L90" s="96"/>
      <c r="M90" s="96"/>
      <c r="N90" s="93">
        <v>0</v>
      </c>
      <c r="O90" s="93">
        <v>0</v>
      </c>
      <c r="P90" s="93">
        <v>0</v>
      </c>
      <c r="Q90" s="93">
        <v>0</v>
      </c>
      <c r="R90" s="93">
        <v>0</v>
      </c>
    </row>
    <row r="91" spans="1:18" ht="14.4" x14ac:dyDescent="0.3">
      <c r="A91" s="88" t="s">
        <v>354</v>
      </c>
      <c r="B91" s="88" t="s">
        <v>438</v>
      </c>
      <c r="C91" s="88" t="s">
        <v>439</v>
      </c>
      <c r="D91" s="94">
        <v>5162</v>
      </c>
      <c r="E91" s="94">
        <v>6675</v>
      </c>
      <c r="F91" s="94">
        <v>6570</v>
      </c>
      <c r="G91" s="94">
        <v>9184</v>
      </c>
      <c r="H91" s="94">
        <v>7603</v>
      </c>
      <c r="I91" s="97">
        <v>16.29</v>
      </c>
      <c r="J91" s="97">
        <v>23.74</v>
      </c>
      <c r="K91" s="97">
        <v>25.07</v>
      </c>
      <c r="L91" s="97">
        <v>28.1</v>
      </c>
      <c r="M91" s="97">
        <v>31.6</v>
      </c>
      <c r="N91" s="94">
        <v>84094</v>
      </c>
      <c r="O91" s="94">
        <v>158438</v>
      </c>
      <c r="P91" s="94">
        <v>164713</v>
      </c>
      <c r="Q91" s="94">
        <v>258028</v>
      </c>
      <c r="R91" s="94">
        <v>240251</v>
      </c>
    </row>
    <row r="92" spans="1:18" ht="14.4" x14ac:dyDescent="0.3">
      <c r="A92" s="87" t="s">
        <v>354</v>
      </c>
      <c r="B92" s="87" t="s">
        <v>440</v>
      </c>
      <c r="C92" s="87" t="s">
        <v>441</v>
      </c>
      <c r="D92" s="93">
        <v>2861</v>
      </c>
      <c r="E92" s="93">
        <v>2819</v>
      </c>
      <c r="F92" s="93">
        <v>1745</v>
      </c>
      <c r="G92" s="93">
        <v>1825</v>
      </c>
      <c r="H92" s="93">
        <v>1550</v>
      </c>
      <c r="I92" s="96">
        <v>16</v>
      </c>
      <c r="J92" s="96">
        <v>27.7</v>
      </c>
      <c r="K92" s="96">
        <v>14.37</v>
      </c>
      <c r="L92" s="96">
        <v>30.88</v>
      </c>
      <c r="M92" s="96">
        <v>19.97</v>
      </c>
      <c r="N92" s="93">
        <v>45776</v>
      </c>
      <c r="O92" s="93">
        <v>78087</v>
      </c>
      <c r="P92" s="93">
        <v>25075</v>
      </c>
      <c r="Q92" s="93">
        <v>56357</v>
      </c>
      <c r="R92" s="93">
        <v>30948</v>
      </c>
    </row>
    <row r="93" spans="1:18" ht="14.4" x14ac:dyDescent="0.3">
      <c r="A93" s="88" t="s">
        <v>354</v>
      </c>
      <c r="B93" s="88" t="s">
        <v>442</v>
      </c>
      <c r="C93" s="88" t="s">
        <v>443</v>
      </c>
      <c r="D93" s="94">
        <v>1727</v>
      </c>
      <c r="E93" s="94">
        <v>2238</v>
      </c>
      <c r="F93" s="94">
        <v>1515</v>
      </c>
      <c r="G93" s="94">
        <v>1655</v>
      </c>
      <c r="H93" s="94">
        <v>2121</v>
      </c>
      <c r="I93" s="97">
        <v>15</v>
      </c>
      <c r="J93" s="97">
        <v>6.1</v>
      </c>
      <c r="K93" s="97">
        <v>14.43</v>
      </c>
      <c r="L93" s="97">
        <v>11.4</v>
      </c>
      <c r="M93" s="97">
        <v>22.99</v>
      </c>
      <c r="N93" s="94">
        <v>25905</v>
      </c>
      <c r="O93" s="94">
        <v>13653</v>
      </c>
      <c r="P93" s="94">
        <v>21863</v>
      </c>
      <c r="Q93" s="94">
        <v>18870</v>
      </c>
      <c r="R93" s="94">
        <v>48760</v>
      </c>
    </row>
    <row r="94" spans="1:18" ht="14.4" x14ac:dyDescent="0.3">
      <c r="A94" s="87" t="s">
        <v>354</v>
      </c>
      <c r="B94" s="87" t="s">
        <v>444</v>
      </c>
      <c r="C94" s="87" t="s">
        <v>445</v>
      </c>
      <c r="D94" s="93">
        <v>6800</v>
      </c>
      <c r="E94" s="93">
        <v>4965</v>
      </c>
      <c r="F94" s="93">
        <v>3589</v>
      </c>
      <c r="G94" s="93">
        <v>5140</v>
      </c>
      <c r="H94" s="93">
        <v>4762</v>
      </c>
      <c r="I94" s="96">
        <v>27.85</v>
      </c>
      <c r="J94" s="96">
        <v>33.54</v>
      </c>
      <c r="K94" s="96">
        <v>34.549999999999997</v>
      </c>
      <c r="L94" s="96">
        <v>32.69</v>
      </c>
      <c r="M94" s="96">
        <v>26.13</v>
      </c>
      <c r="N94" s="93">
        <v>189352</v>
      </c>
      <c r="O94" s="93">
        <v>166539</v>
      </c>
      <c r="P94" s="93">
        <v>124004</v>
      </c>
      <c r="Q94" s="93">
        <v>168048</v>
      </c>
      <c r="R94" s="93">
        <v>124452</v>
      </c>
    </row>
    <row r="95" spans="1:18" ht="14.4" x14ac:dyDescent="0.3">
      <c r="A95" s="88" t="s">
        <v>354</v>
      </c>
      <c r="B95" s="88" t="s">
        <v>446</v>
      </c>
      <c r="C95" s="88" t="s">
        <v>447</v>
      </c>
      <c r="D95" s="94">
        <v>5825</v>
      </c>
      <c r="E95" s="94">
        <v>6726</v>
      </c>
      <c r="F95" s="94">
        <v>6926</v>
      </c>
      <c r="G95" s="94">
        <v>7593</v>
      </c>
      <c r="H95" s="94">
        <v>6118</v>
      </c>
      <c r="I95" s="97">
        <v>29.83</v>
      </c>
      <c r="J95" s="97">
        <v>43.41</v>
      </c>
      <c r="K95" s="97">
        <v>38.47</v>
      </c>
      <c r="L95" s="97">
        <v>39.89</v>
      </c>
      <c r="M95" s="97">
        <v>29.5</v>
      </c>
      <c r="N95" s="94">
        <v>173754</v>
      </c>
      <c r="O95" s="94">
        <v>291949</v>
      </c>
      <c r="P95" s="94">
        <v>266448</v>
      </c>
      <c r="Q95" s="94">
        <v>302879</v>
      </c>
      <c r="R95" s="94">
        <v>180478</v>
      </c>
    </row>
    <row r="96" spans="1:18" ht="14.4" x14ac:dyDescent="0.3">
      <c r="A96" s="87" t="s">
        <v>354</v>
      </c>
      <c r="B96" s="87" t="s">
        <v>448</v>
      </c>
      <c r="C96" s="87" t="s">
        <v>449</v>
      </c>
      <c r="D96" s="93">
        <v>370</v>
      </c>
      <c r="E96" s="93">
        <v>519</v>
      </c>
      <c r="F96" s="93">
        <v>463</v>
      </c>
      <c r="G96" s="93">
        <v>1500</v>
      </c>
      <c r="H96" s="93">
        <v>2684</v>
      </c>
      <c r="I96" s="96">
        <v>25</v>
      </c>
      <c r="J96" s="96">
        <v>11.5</v>
      </c>
      <c r="K96" s="96">
        <v>23.73</v>
      </c>
      <c r="L96" s="96">
        <v>33.69</v>
      </c>
      <c r="M96" s="96">
        <v>24.45</v>
      </c>
      <c r="N96" s="93">
        <v>9250</v>
      </c>
      <c r="O96" s="93">
        <v>5970</v>
      </c>
      <c r="P96" s="93">
        <v>10986</v>
      </c>
      <c r="Q96" s="93">
        <v>50537</v>
      </c>
      <c r="R96" s="93">
        <v>65636</v>
      </c>
    </row>
    <row r="97" spans="1:18" ht="14.4" x14ac:dyDescent="0.3">
      <c r="A97" s="88" t="s">
        <v>354</v>
      </c>
      <c r="B97" s="88" t="s">
        <v>450</v>
      </c>
      <c r="C97" s="88" t="s">
        <v>451</v>
      </c>
      <c r="D97" s="94">
        <v>1355</v>
      </c>
      <c r="E97" s="94">
        <v>1867</v>
      </c>
      <c r="F97" s="94">
        <v>1220</v>
      </c>
      <c r="G97" s="94">
        <v>1135</v>
      </c>
      <c r="H97" s="94">
        <v>1239</v>
      </c>
      <c r="I97" s="97">
        <v>22.42</v>
      </c>
      <c r="J97" s="97">
        <v>22.86</v>
      </c>
      <c r="K97" s="97">
        <v>22.31</v>
      </c>
      <c r="L97" s="97">
        <v>22.26</v>
      </c>
      <c r="M97" s="97">
        <v>22.23</v>
      </c>
      <c r="N97" s="94">
        <v>30376</v>
      </c>
      <c r="O97" s="94">
        <v>42675</v>
      </c>
      <c r="P97" s="94">
        <v>27213</v>
      </c>
      <c r="Q97" s="94">
        <v>25263</v>
      </c>
      <c r="R97" s="94">
        <v>27537</v>
      </c>
    </row>
    <row r="98" spans="1:18" ht="14.4" x14ac:dyDescent="0.3">
      <c r="A98" s="87" t="s">
        <v>354</v>
      </c>
      <c r="B98" s="87" t="s">
        <v>452</v>
      </c>
      <c r="C98" s="87" t="s">
        <v>453</v>
      </c>
      <c r="D98" s="93">
        <v>52</v>
      </c>
      <c r="E98" s="93">
        <v>58</v>
      </c>
      <c r="F98" s="93">
        <v>53</v>
      </c>
      <c r="G98" s="93">
        <v>48</v>
      </c>
      <c r="H98" s="93">
        <v>14</v>
      </c>
      <c r="I98" s="96"/>
      <c r="J98" s="96"/>
      <c r="K98" s="96"/>
      <c r="L98" s="96"/>
      <c r="M98" s="96"/>
      <c r="N98" s="93">
        <v>1344</v>
      </c>
      <c r="O98" s="93">
        <v>1565</v>
      </c>
      <c r="P98" s="93">
        <v>1359</v>
      </c>
      <c r="Q98" s="93">
        <v>1217</v>
      </c>
      <c r="R98" s="93">
        <v>400</v>
      </c>
    </row>
    <row r="99" spans="1:18" ht="14.4" x14ac:dyDescent="0.3">
      <c r="A99" s="88" t="s">
        <v>354</v>
      </c>
      <c r="B99" s="88" t="s">
        <v>454</v>
      </c>
      <c r="C99" s="88" t="s">
        <v>455</v>
      </c>
      <c r="D99" s="94">
        <v>24152</v>
      </c>
      <c r="E99" s="94">
        <v>25867</v>
      </c>
      <c r="F99" s="94">
        <v>22081</v>
      </c>
      <c r="G99" s="94">
        <v>28080</v>
      </c>
      <c r="H99" s="94">
        <v>26091</v>
      </c>
      <c r="I99" s="97">
        <v>23.18</v>
      </c>
      <c r="J99" s="97">
        <v>29.34</v>
      </c>
      <c r="K99" s="97">
        <v>29.06</v>
      </c>
      <c r="L99" s="97">
        <v>31.38</v>
      </c>
      <c r="M99" s="97">
        <v>27.54</v>
      </c>
      <c r="N99" s="94">
        <v>559851</v>
      </c>
      <c r="O99" s="94">
        <v>758876</v>
      </c>
      <c r="P99" s="94">
        <v>641661</v>
      </c>
      <c r="Q99" s="94">
        <v>881199</v>
      </c>
      <c r="R99" s="94">
        <v>718462</v>
      </c>
    </row>
    <row r="100" spans="1:18" s="62" customFormat="1" ht="14.4" x14ac:dyDescent="0.3">
      <c r="A100" s="88"/>
      <c r="B100" s="88"/>
      <c r="C100" s="88"/>
      <c r="D100" s="100" t="s">
        <v>463</v>
      </c>
      <c r="E100" s="100" t="s">
        <v>464</v>
      </c>
      <c r="F100" s="100" t="s">
        <v>465</v>
      </c>
      <c r="G100" s="100" t="s">
        <v>466</v>
      </c>
      <c r="H100" s="100" t="s">
        <v>467</v>
      </c>
      <c r="I100" s="101" t="s">
        <v>468</v>
      </c>
      <c r="J100" s="101" t="s">
        <v>469</v>
      </c>
      <c r="K100" s="101" t="s">
        <v>470</v>
      </c>
      <c r="L100" s="101" t="s">
        <v>471</v>
      </c>
      <c r="M100" s="101" t="s">
        <v>472</v>
      </c>
      <c r="N100" s="100" t="s">
        <v>473</v>
      </c>
      <c r="O100" s="100" t="s">
        <v>474</v>
      </c>
      <c r="P100" s="100" t="s">
        <v>475</v>
      </c>
      <c r="Q100" s="100" t="s">
        <v>476</v>
      </c>
      <c r="R100" s="100" t="s">
        <v>477</v>
      </c>
    </row>
    <row r="101" spans="1:18" ht="14.4" x14ac:dyDescent="0.3">
      <c r="A101" s="87" t="s">
        <v>478</v>
      </c>
      <c r="B101" s="87" t="s">
        <v>366</v>
      </c>
      <c r="C101" s="87" t="s">
        <v>367</v>
      </c>
      <c r="D101" s="93">
        <v>38806</v>
      </c>
      <c r="E101" s="93">
        <v>52556</v>
      </c>
      <c r="F101" s="93">
        <v>51149</v>
      </c>
      <c r="G101" s="93">
        <v>51936</v>
      </c>
      <c r="H101" s="93">
        <v>38382</v>
      </c>
      <c r="I101" s="96">
        <v>55</v>
      </c>
      <c r="J101" s="96">
        <v>72</v>
      </c>
      <c r="K101" s="96">
        <v>72.2</v>
      </c>
      <c r="L101" s="96">
        <v>71</v>
      </c>
      <c r="M101" s="96">
        <v>49</v>
      </c>
      <c r="N101" s="93">
        <v>2134330</v>
      </c>
      <c r="O101" s="93">
        <v>3784032</v>
      </c>
      <c r="P101" s="93">
        <v>3693030</v>
      </c>
      <c r="Q101" s="93">
        <v>3687456</v>
      </c>
      <c r="R101" s="93">
        <v>1880718</v>
      </c>
    </row>
    <row r="102" spans="1:18" ht="14.4" x14ac:dyDescent="0.3">
      <c r="A102" s="88" t="s">
        <v>478</v>
      </c>
      <c r="B102" s="88" t="s">
        <v>368</v>
      </c>
      <c r="C102" s="88" t="s">
        <v>369</v>
      </c>
      <c r="D102" s="94">
        <v>354</v>
      </c>
      <c r="E102" s="94">
        <v>207</v>
      </c>
      <c r="F102" s="94">
        <v>267</v>
      </c>
      <c r="G102" s="94">
        <v>182</v>
      </c>
      <c r="H102" s="94">
        <v>165</v>
      </c>
      <c r="I102" s="97">
        <v>45</v>
      </c>
      <c r="J102" s="97">
        <v>56.12</v>
      </c>
      <c r="K102" s="97">
        <v>52</v>
      </c>
      <c r="L102" s="97">
        <v>55</v>
      </c>
      <c r="M102" s="97">
        <v>40</v>
      </c>
      <c r="N102" s="94">
        <v>15930</v>
      </c>
      <c r="O102" s="94">
        <v>11617</v>
      </c>
      <c r="P102" s="94">
        <v>13884</v>
      </c>
      <c r="Q102" s="94">
        <v>10010</v>
      </c>
      <c r="R102" s="94">
        <v>6600</v>
      </c>
    </row>
    <row r="103" spans="1:18" ht="14.4" x14ac:dyDescent="0.3">
      <c r="A103" s="87" t="s">
        <v>478</v>
      </c>
      <c r="B103" s="87" t="s">
        <v>370</v>
      </c>
      <c r="C103" s="87" t="s">
        <v>371</v>
      </c>
      <c r="D103" s="93">
        <v>39160</v>
      </c>
      <c r="E103" s="93">
        <v>52763</v>
      </c>
      <c r="F103" s="93">
        <v>51416</v>
      </c>
      <c r="G103" s="93">
        <v>52118</v>
      </c>
      <c r="H103" s="93">
        <v>38547</v>
      </c>
      <c r="I103" s="96">
        <v>54.91</v>
      </c>
      <c r="J103" s="96">
        <v>71.94</v>
      </c>
      <c r="K103" s="96">
        <v>72.099999999999994</v>
      </c>
      <c r="L103" s="96">
        <v>70.94</v>
      </c>
      <c r="M103" s="96">
        <v>49</v>
      </c>
      <c r="N103" s="93">
        <v>2150260</v>
      </c>
      <c r="O103" s="93">
        <v>3795649</v>
      </c>
      <c r="P103" s="93">
        <v>3706914</v>
      </c>
      <c r="Q103" s="93">
        <v>3697466</v>
      </c>
      <c r="R103" s="93">
        <v>1887318</v>
      </c>
    </row>
    <row r="104" spans="1:18" ht="14.4" x14ac:dyDescent="0.3">
      <c r="A104" s="88" t="s">
        <v>478</v>
      </c>
      <c r="B104" s="88" t="s">
        <v>372</v>
      </c>
      <c r="C104" s="88" t="s">
        <v>373</v>
      </c>
      <c r="D104" s="94">
        <v>69</v>
      </c>
      <c r="E104" s="94">
        <v>72</v>
      </c>
      <c r="F104" s="94">
        <v>92</v>
      </c>
      <c r="G104" s="94">
        <v>109</v>
      </c>
      <c r="H104" s="94">
        <v>87</v>
      </c>
      <c r="I104" s="97">
        <v>62</v>
      </c>
      <c r="J104" s="97">
        <v>60.74</v>
      </c>
      <c r="K104" s="97">
        <v>61</v>
      </c>
      <c r="L104" s="97">
        <v>69</v>
      </c>
      <c r="M104" s="97">
        <v>53</v>
      </c>
      <c r="N104" s="94">
        <v>4278</v>
      </c>
      <c r="O104" s="94">
        <v>4373</v>
      </c>
      <c r="P104" s="94">
        <v>5612</v>
      </c>
      <c r="Q104" s="94">
        <v>7521</v>
      </c>
      <c r="R104" s="94">
        <v>4611</v>
      </c>
    </row>
    <row r="105" spans="1:18" ht="14.4" x14ac:dyDescent="0.3">
      <c r="A105" s="87" t="s">
        <v>478</v>
      </c>
      <c r="B105" s="87" t="s">
        <v>374</v>
      </c>
      <c r="C105" s="87" t="s">
        <v>375</v>
      </c>
      <c r="D105" s="93">
        <v>64</v>
      </c>
      <c r="E105" s="93">
        <v>0</v>
      </c>
      <c r="F105" s="93">
        <v>11</v>
      </c>
      <c r="G105" s="93">
        <v>14</v>
      </c>
      <c r="H105" s="93">
        <v>30</v>
      </c>
      <c r="I105" s="96">
        <v>55</v>
      </c>
      <c r="J105" s="96"/>
      <c r="K105" s="96">
        <v>50</v>
      </c>
      <c r="L105" s="96">
        <v>58</v>
      </c>
      <c r="M105" s="96">
        <v>54</v>
      </c>
      <c r="N105" s="93">
        <v>3520</v>
      </c>
      <c r="O105" s="93">
        <v>0</v>
      </c>
      <c r="P105" s="93">
        <v>550</v>
      </c>
      <c r="Q105" s="93">
        <v>812</v>
      </c>
      <c r="R105" s="93">
        <v>1620</v>
      </c>
    </row>
    <row r="106" spans="1:18" ht="14.4" x14ac:dyDescent="0.3">
      <c r="A106" s="88" t="s">
        <v>478</v>
      </c>
      <c r="B106" s="88" t="s">
        <v>376</v>
      </c>
      <c r="C106" s="88" t="s">
        <v>377</v>
      </c>
      <c r="D106" s="94">
        <v>133</v>
      </c>
      <c r="E106" s="94">
        <v>72</v>
      </c>
      <c r="F106" s="94">
        <v>103</v>
      </c>
      <c r="G106" s="94">
        <v>123</v>
      </c>
      <c r="H106" s="94">
        <v>117</v>
      </c>
      <c r="I106" s="97">
        <v>58.63</v>
      </c>
      <c r="J106" s="97">
        <v>60.74</v>
      </c>
      <c r="K106" s="97">
        <v>59.83</v>
      </c>
      <c r="L106" s="97">
        <v>67.75</v>
      </c>
      <c r="M106" s="97">
        <v>53.3</v>
      </c>
      <c r="N106" s="94">
        <v>7798</v>
      </c>
      <c r="O106" s="94">
        <v>4373</v>
      </c>
      <c r="P106" s="94">
        <v>6162</v>
      </c>
      <c r="Q106" s="94">
        <v>8333</v>
      </c>
      <c r="R106" s="94">
        <v>6231</v>
      </c>
    </row>
    <row r="107" spans="1:18" ht="14.4" x14ac:dyDescent="0.3">
      <c r="A107" s="87" t="s">
        <v>478</v>
      </c>
      <c r="B107" s="87" t="s">
        <v>378</v>
      </c>
      <c r="C107" s="87" t="s">
        <v>379</v>
      </c>
      <c r="D107" s="93">
        <v>274</v>
      </c>
      <c r="E107" s="93">
        <v>341</v>
      </c>
      <c r="F107" s="93">
        <v>354</v>
      </c>
      <c r="G107" s="93">
        <v>248</v>
      </c>
      <c r="H107" s="93">
        <v>135</v>
      </c>
      <c r="I107" s="96">
        <v>38</v>
      </c>
      <c r="J107" s="96">
        <v>53</v>
      </c>
      <c r="K107" s="96">
        <v>60</v>
      </c>
      <c r="L107" s="96">
        <v>63</v>
      </c>
      <c r="M107" s="96">
        <v>36</v>
      </c>
      <c r="N107" s="93">
        <v>10412</v>
      </c>
      <c r="O107" s="93">
        <v>18073</v>
      </c>
      <c r="P107" s="93">
        <v>21240</v>
      </c>
      <c r="Q107" s="93">
        <v>15624</v>
      </c>
      <c r="R107" s="93">
        <v>4860</v>
      </c>
    </row>
    <row r="108" spans="1:18" ht="14.4" x14ac:dyDescent="0.3">
      <c r="A108" s="88" t="s">
        <v>478</v>
      </c>
      <c r="B108" s="88" t="s">
        <v>380</v>
      </c>
      <c r="C108" s="88" t="s">
        <v>381</v>
      </c>
      <c r="D108" s="94">
        <v>8749</v>
      </c>
      <c r="E108" s="94">
        <v>10841</v>
      </c>
      <c r="F108" s="94">
        <v>13143</v>
      </c>
      <c r="G108" s="94">
        <v>13763</v>
      </c>
      <c r="H108" s="94">
        <v>9831</v>
      </c>
      <c r="I108" s="97">
        <v>49</v>
      </c>
      <c r="J108" s="97">
        <v>70</v>
      </c>
      <c r="K108" s="97">
        <v>66.2</v>
      </c>
      <c r="L108" s="97">
        <v>66</v>
      </c>
      <c r="M108" s="97">
        <v>53</v>
      </c>
      <c r="N108" s="94">
        <v>428701</v>
      </c>
      <c r="O108" s="94">
        <v>758877</v>
      </c>
      <c r="P108" s="94">
        <v>870067</v>
      </c>
      <c r="Q108" s="94">
        <v>908358</v>
      </c>
      <c r="R108" s="94">
        <v>521043</v>
      </c>
    </row>
    <row r="109" spans="1:18" ht="14.4" x14ac:dyDescent="0.3">
      <c r="A109" s="87" t="s">
        <v>478</v>
      </c>
      <c r="B109" s="87" t="s">
        <v>382</v>
      </c>
      <c r="C109" s="87" t="s">
        <v>383</v>
      </c>
      <c r="D109" s="93">
        <v>6446</v>
      </c>
      <c r="E109" s="93">
        <v>1827</v>
      </c>
      <c r="F109" s="93">
        <v>1130</v>
      </c>
      <c r="G109" s="93">
        <v>904</v>
      </c>
      <c r="H109" s="93">
        <v>3749</v>
      </c>
      <c r="I109" s="96">
        <v>46</v>
      </c>
      <c r="J109" s="96">
        <v>63.01</v>
      </c>
      <c r="K109" s="96">
        <v>45</v>
      </c>
      <c r="L109" s="96">
        <v>54</v>
      </c>
      <c r="M109" s="96">
        <v>49</v>
      </c>
      <c r="N109" s="93">
        <v>296516</v>
      </c>
      <c r="O109" s="93">
        <v>115115</v>
      </c>
      <c r="P109" s="93">
        <v>50850</v>
      </c>
      <c r="Q109" s="93">
        <v>48816</v>
      </c>
      <c r="R109" s="93">
        <v>183701</v>
      </c>
    </row>
    <row r="110" spans="1:18" ht="14.4" x14ac:dyDescent="0.3">
      <c r="A110" s="88" t="s">
        <v>478</v>
      </c>
      <c r="B110" s="88" t="s">
        <v>384</v>
      </c>
      <c r="C110" s="88" t="s">
        <v>385</v>
      </c>
      <c r="D110" s="94">
        <v>15195</v>
      </c>
      <c r="E110" s="94">
        <v>12668</v>
      </c>
      <c r="F110" s="94">
        <v>14273</v>
      </c>
      <c r="G110" s="94">
        <v>14667</v>
      </c>
      <c r="H110" s="94">
        <v>13580</v>
      </c>
      <c r="I110" s="97">
        <v>47.73</v>
      </c>
      <c r="J110" s="97">
        <v>68.989999999999995</v>
      </c>
      <c r="K110" s="97">
        <v>64.52</v>
      </c>
      <c r="L110" s="97">
        <v>65.260000000000005</v>
      </c>
      <c r="M110" s="97">
        <v>51.9</v>
      </c>
      <c r="N110" s="94">
        <v>725217</v>
      </c>
      <c r="O110" s="94">
        <v>873992</v>
      </c>
      <c r="P110" s="94">
        <v>920917</v>
      </c>
      <c r="Q110" s="94">
        <v>957174</v>
      </c>
      <c r="R110" s="94">
        <v>704744</v>
      </c>
    </row>
    <row r="111" spans="1:18" ht="14.4" x14ac:dyDescent="0.3">
      <c r="A111" s="87" t="s">
        <v>478</v>
      </c>
      <c r="B111" s="87" t="s">
        <v>386</v>
      </c>
      <c r="C111" s="87" t="s">
        <v>387</v>
      </c>
      <c r="D111" s="93">
        <v>611</v>
      </c>
      <c r="E111" s="93">
        <v>1123</v>
      </c>
      <c r="F111" s="93">
        <v>1236</v>
      </c>
      <c r="G111" s="93">
        <v>1074</v>
      </c>
      <c r="H111" s="93">
        <v>759</v>
      </c>
      <c r="I111" s="96">
        <v>48</v>
      </c>
      <c r="J111" s="96">
        <v>60.01</v>
      </c>
      <c r="K111" s="96">
        <v>57.7</v>
      </c>
      <c r="L111" s="96">
        <v>56</v>
      </c>
      <c r="M111" s="96">
        <v>35</v>
      </c>
      <c r="N111" s="93">
        <v>29328</v>
      </c>
      <c r="O111" s="93">
        <v>67391</v>
      </c>
      <c r="P111" s="93">
        <v>71317</v>
      </c>
      <c r="Q111" s="93">
        <v>60144</v>
      </c>
      <c r="R111" s="93">
        <v>26565</v>
      </c>
    </row>
    <row r="112" spans="1:18" ht="14.4" x14ac:dyDescent="0.3">
      <c r="A112" s="88" t="s">
        <v>478</v>
      </c>
      <c r="B112" s="88" t="s">
        <v>388</v>
      </c>
      <c r="C112" s="88" t="s">
        <v>389</v>
      </c>
      <c r="D112" s="94">
        <v>384</v>
      </c>
      <c r="E112" s="94">
        <v>136</v>
      </c>
      <c r="F112" s="94">
        <v>193</v>
      </c>
      <c r="G112" s="94">
        <v>83</v>
      </c>
      <c r="H112" s="94">
        <v>126</v>
      </c>
      <c r="I112" s="97">
        <v>41</v>
      </c>
      <c r="J112" s="97">
        <v>51.93</v>
      </c>
      <c r="K112" s="97">
        <v>53</v>
      </c>
      <c r="L112" s="97">
        <v>45</v>
      </c>
      <c r="M112" s="97">
        <v>33</v>
      </c>
      <c r="N112" s="94">
        <v>15744</v>
      </c>
      <c r="O112" s="94">
        <v>7063</v>
      </c>
      <c r="P112" s="94">
        <v>10229</v>
      </c>
      <c r="Q112" s="94">
        <v>3735</v>
      </c>
      <c r="R112" s="94">
        <v>4158</v>
      </c>
    </row>
    <row r="113" spans="1:18" ht="14.4" x14ac:dyDescent="0.3">
      <c r="A113" s="87" t="s">
        <v>478</v>
      </c>
      <c r="B113" s="87" t="s">
        <v>390</v>
      </c>
      <c r="C113" s="87" t="s">
        <v>391</v>
      </c>
      <c r="D113" s="93">
        <v>995</v>
      </c>
      <c r="E113" s="93">
        <v>1259</v>
      </c>
      <c r="F113" s="93">
        <v>1429</v>
      </c>
      <c r="G113" s="93">
        <v>1157</v>
      </c>
      <c r="H113" s="93">
        <v>885</v>
      </c>
      <c r="I113" s="96">
        <v>45.3</v>
      </c>
      <c r="J113" s="96">
        <v>59.14</v>
      </c>
      <c r="K113" s="96">
        <v>57.07</v>
      </c>
      <c r="L113" s="96">
        <v>55.21</v>
      </c>
      <c r="M113" s="96">
        <v>34.700000000000003</v>
      </c>
      <c r="N113" s="93">
        <v>45072</v>
      </c>
      <c r="O113" s="93">
        <v>74454</v>
      </c>
      <c r="P113" s="93">
        <v>81546</v>
      </c>
      <c r="Q113" s="93">
        <v>63879</v>
      </c>
      <c r="R113" s="93">
        <v>30723</v>
      </c>
    </row>
    <row r="114" spans="1:18" ht="14.4" x14ac:dyDescent="0.3">
      <c r="A114" s="88" t="s">
        <v>478</v>
      </c>
      <c r="B114" s="88" t="s">
        <v>392</v>
      </c>
      <c r="C114" s="88" t="s">
        <v>393</v>
      </c>
      <c r="D114" s="94">
        <v>3073</v>
      </c>
      <c r="E114" s="94">
        <v>3000</v>
      </c>
      <c r="F114" s="94">
        <v>2111</v>
      </c>
      <c r="G114" s="94">
        <v>1857</v>
      </c>
      <c r="H114" s="94">
        <v>2069</v>
      </c>
      <c r="I114" s="97">
        <v>99</v>
      </c>
      <c r="J114" s="97">
        <v>100</v>
      </c>
      <c r="K114" s="97">
        <v>83.99</v>
      </c>
      <c r="L114" s="97">
        <v>105.32</v>
      </c>
      <c r="M114" s="97">
        <v>95</v>
      </c>
      <c r="N114" s="94">
        <v>304227</v>
      </c>
      <c r="O114" s="94">
        <v>300000</v>
      </c>
      <c r="P114" s="94">
        <v>177307</v>
      </c>
      <c r="Q114" s="94">
        <v>195580</v>
      </c>
      <c r="R114" s="94">
        <v>196594</v>
      </c>
    </row>
    <row r="115" spans="1:18" ht="14.4" x14ac:dyDescent="0.3">
      <c r="A115" s="87" t="s">
        <v>478</v>
      </c>
      <c r="B115" s="87" t="s">
        <v>394</v>
      </c>
      <c r="C115" s="87" t="s">
        <v>395</v>
      </c>
      <c r="D115" s="93">
        <v>16367</v>
      </c>
      <c r="E115" s="93">
        <v>13040</v>
      </c>
      <c r="F115" s="93">
        <v>10364</v>
      </c>
      <c r="G115" s="93">
        <v>8347</v>
      </c>
      <c r="H115" s="93">
        <v>12017</v>
      </c>
      <c r="I115" s="96">
        <v>68.099999999999994</v>
      </c>
      <c r="J115" s="96">
        <v>92.3</v>
      </c>
      <c r="K115" s="96">
        <v>50.2</v>
      </c>
      <c r="L115" s="96">
        <v>87.6</v>
      </c>
      <c r="M115" s="96">
        <v>86.9</v>
      </c>
      <c r="N115" s="93">
        <v>1115389</v>
      </c>
      <c r="O115" s="93">
        <v>1203986</v>
      </c>
      <c r="P115" s="93">
        <v>520237</v>
      </c>
      <c r="Q115" s="93">
        <v>731556</v>
      </c>
      <c r="R115" s="93">
        <v>1043995</v>
      </c>
    </row>
    <row r="116" spans="1:18" ht="14.4" x14ac:dyDescent="0.3">
      <c r="A116" s="88" t="s">
        <v>478</v>
      </c>
      <c r="B116" s="88" t="s">
        <v>396</v>
      </c>
      <c r="C116" s="88" t="s">
        <v>397</v>
      </c>
      <c r="D116" s="94">
        <v>0</v>
      </c>
      <c r="E116" s="94">
        <v>0</v>
      </c>
      <c r="F116" s="94">
        <v>0</v>
      </c>
      <c r="G116" s="94">
        <v>0</v>
      </c>
      <c r="H116" s="94">
        <v>0</v>
      </c>
      <c r="I116" s="97"/>
      <c r="J116" s="97"/>
      <c r="K116" s="97"/>
      <c r="L116" s="97"/>
      <c r="M116" s="97"/>
      <c r="N116" s="94">
        <v>0</v>
      </c>
      <c r="O116" s="94">
        <v>0</v>
      </c>
      <c r="P116" s="94">
        <v>0</v>
      </c>
      <c r="Q116" s="94">
        <v>0</v>
      </c>
      <c r="R116" s="94">
        <v>0</v>
      </c>
    </row>
    <row r="117" spans="1:18" ht="14.4" x14ac:dyDescent="0.3">
      <c r="A117" s="87" t="s">
        <v>478</v>
      </c>
      <c r="B117" s="87" t="s">
        <v>398</v>
      </c>
      <c r="C117" s="87" t="s">
        <v>399</v>
      </c>
      <c r="D117" s="93">
        <v>19440</v>
      </c>
      <c r="E117" s="93">
        <v>16040</v>
      </c>
      <c r="F117" s="93">
        <v>12475</v>
      </c>
      <c r="G117" s="93">
        <v>10204</v>
      </c>
      <c r="H117" s="93">
        <v>14086</v>
      </c>
      <c r="I117" s="96">
        <v>73.03</v>
      </c>
      <c r="J117" s="96">
        <v>93.76</v>
      </c>
      <c r="K117" s="96">
        <v>55.92</v>
      </c>
      <c r="L117" s="96">
        <v>90.86</v>
      </c>
      <c r="M117" s="96">
        <v>88.1</v>
      </c>
      <c r="N117" s="93">
        <v>1419616</v>
      </c>
      <c r="O117" s="93">
        <v>1503986</v>
      </c>
      <c r="P117" s="93">
        <v>697544</v>
      </c>
      <c r="Q117" s="93">
        <v>927136</v>
      </c>
      <c r="R117" s="93">
        <v>1240589</v>
      </c>
    </row>
    <row r="118" spans="1:18" ht="14.4" x14ac:dyDescent="0.3">
      <c r="A118" s="88" t="s">
        <v>478</v>
      </c>
      <c r="B118" s="88" t="s">
        <v>400</v>
      </c>
      <c r="C118" s="88" t="s">
        <v>401</v>
      </c>
      <c r="D118" s="94">
        <v>371</v>
      </c>
      <c r="E118" s="94">
        <v>350</v>
      </c>
      <c r="F118" s="94">
        <v>245</v>
      </c>
      <c r="G118" s="94">
        <v>118</v>
      </c>
      <c r="H118" s="94">
        <v>768</v>
      </c>
      <c r="I118" s="97">
        <v>54</v>
      </c>
      <c r="J118" s="97">
        <v>64.92</v>
      </c>
      <c r="K118" s="97">
        <v>43</v>
      </c>
      <c r="L118" s="97">
        <v>68</v>
      </c>
      <c r="M118" s="97">
        <v>57</v>
      </c>
      <c r="N118" s="94">
        <v>20034</v>
      </c>
      <c r="O118" s="94">
        <v>22723</v>
      </c>
      <c r="P118" s="94">
        <v>10535</v>
      </c>
      <c r="Q118" s="94">
        <v>8024</v>
      </c>
      <c r="R118" s="94">
        <v>43776</v>
      </c>
    </row>
    <row r="119" spans="1:18" ht="14.4" x14ac:dyDescent="0.3">
      <c r="A119" s="87" t="s">
        <v>478</v>
      </c>
      <c r="B119" s="87" t="s">
        <v>402</v>
      </c>
      <c r="C119" s="87" t="s">
        <v>403</v>
      </c>
      <c r="D119" s="93">
        <v>4409</v>
      </c>
      <c r="E119" s="93">
        <v>6922</v>
      </c>
      <c r="F119" s="93">
        <v>7594</v>
      </c>
      <c r="G119" s="93">
        <v>6794</v>
      </c>
      <c r="H119" s="93">
        <v>4069</v>
      </c>
      <c r="I119" s="96">
        <v>47</v>
      </c>
      <c r="J119" s="96">
        <v>60</v>
      </c>
      <c r="K119" s="96">
        <v>58</v>
      </c>
      <c r="L119" s="96">
        <v>54</v>
      </c>
      <c r="M119" s="96">
        <v>40</v>
      </c>
      <c r="N119" s="93">
        <v>207223</v>
      </c>
      <c r="O119" s="93">
        <v>415320</v>
      </c>
      <c r="P119" s="93">
        <v>440452</v>
      </c>
      <c r="Q119" s="93">
        <v>366876</v>
      </c>
      <c r="R119" s="93">
        <v>162760</v>
      </c>
    </row>
    <row r="120" spans="1:18" ht="14.4" x14ac:dyDescent="0.3">
      <c r="A120" s="88" t="s">
        <v>478</v>
      </c>
      <c r="B120" s="88" t="s">
        <v>404</v>
      </c>
      <c r="C120" s="88" t="s">
        <v>405</v>
      </c>
      <c r="D120" s="94">
        <v>2035</v>
      </c>
      <c r="E120" s="94">
        <v>1673</v>
      </c>
      <c r="F120" s="94">
        <v>2245</v>
      </c>
      <c r="G120" s="94">
        <v>1842</v>
      </c>
      <c r="H120" s="94">
        <v>3190</v>
      </c>
      <c r="I120" s="97">
        <v>47</v>
      </c>
      <c r="J120" s="97">
        <v>73</v>
      </c>
      <c r="K120" s="97">
        <v>57.83</v>
      </c>
      <c r="L120" s="97">
        <v>68</v>
      </c>
      <c r="M120" s="97">
        <v>49</v>
      </c>
      <c r="N120" s="94">
        <v>95645</v>
      </c>
      <c r="O120" s="94">
        <v>122129</v>
      </c>
      <c r="P120" s="94">
        <v>129826</v>
      </c>
      <c r="Q120" s="94">
        <v>125256</v>
      </c>
      <c r="R120" s="94">
        <v>156310</v>
      </c>
    </row>
    <row r="121" spans="1:18" ht="14.4" x14ac:dyDescent="0.3">
      <c r="A121" s="87" t="s">
        <v>478</v>
      </c>
      <c r="B121" s="87" t="s">
        <v>406</v>
      </c>
      <c r="C121" s="87" t="s">
        <v>407</v>
      </c>
      <c r="D121" s="93">
        <v>3938</v>
      </c>
      <c r="E121" s="93">
        <v>5807</v>
      </c>
      <c r="F121" s="93">
        <v>5584</v>
      </c>
      <c r="G121" s="93">
        <v>5334</v>
      </c>
      <c r="H121" s="93">
        <v>2972</v>
      </c>
      <c r="I121" s="96">
        <v>47</v>
      </c>
      <c r="J121" s="96">
        <v>73</v>
      </c>
      <c r="K121" s="96">
        <v>57.83</v>
      </c>
      <c r="L121" s="96">
        <v>68</v>
      </c>
      <c r="M121" s="96">
        <v>49</v>
      </c>
      <c r="N121" s="93">
        <v>185086</v>
      </c>
      <c r="O121" s="93">
        <v>423911</v>
      </c>
      <c r="P121" s="93">
        <v>322917</v>
      </c>
      <c r="Q121" s="93">
        <v>362712</v>
      </c>
      <c r="R121" s="93">
        <v>145628</v>
      </c>
    </row>
    <row r="122" spans="1:18" ht="14.4" x14ac:dyDescent="0.3">
      <c r="A122" s="88" t="s">
        <v>478</v>
      </c>
      <c r="B122" s="88" t="s">
        <v>408</v>
      </c>
      <c r="C122" s="88" t="s">
        <v>409</v>
      </c>
      <c r="D122" s="94">
        <v>85950</v>
      </c>
      <c r="E122" s="94">
        <v>97895</v>
      </c>
      <c r="F122" s="94">
        <v>95718</v>
      </c>
      <c r="G122" s="94">
        <v>92605</v>
      </c>
      <c r="H122" s="94">
        <v>78349</v>
      </c>
      <c r="I122" s="97">
        <v>56.62</v>
      </c>
      <c r="J122" s="97">
        <v>74.11</v>
      </c>
      <c r="K122" s="97">
        <v>66.22</v>
      </c>
      <c r="L122" s="97">
        <v>70.540000000000006</v>
      </c>
      <c r="M122" s="97">
        <v>55.9</v>
      </c>
      <c r="N122" s="94">
        <v>4866363</v>
      </c>
      <c r="O122" s="94">
        <v>7254610</v>
      </c>
      <c r="P122" s="94">
        <v>6338053</v>
      </c>
      <c r="Q122" s="94">
        <v>6532480</v>
      </c>
      <c r="R122" s="94">
        <v>4382939</v>
      </c>
    </row>
    <row r="123" spans="1:18" ht="14.4" x14ac:dyDescent="0.3">
      <c r="A123" s="87" t="s">
        <v>478</v>
      </c>
      <c r="B123" s="87" t="s">
        <v>410</v>
      </c>
      <c r="C123" s="87" t="s">
        <v>411</v>
      </c>
      <c r="D123" s="93">
        <v>0</v>
      </c>
      <c r="E123" s="93">
        <v>0</v>
      </c>
      <c r="F123" s="93">
        <v>0</v>
      </c>
      <c r="G123" s="93">
        <v>0</v>
      </c>
      <c r="H123" s="93">
        <v>0</v>
      </c>
      <c r="I123" s="96"/>
      <c r="J123" s="96"/>
      <c r="K123" s="96"/>
      <c r="L123" s="96"/>
      <c r="M123" s="96"/>
      <c r="N123" s="93">
        <v>0</v>
      </c>
      <c r="O123" s="93">
        <v>0</v>
      </c>
      <c r="P123" s="93">
        <v>0</v>
      </c>
      <c r="Q123" s="93">
        <v>0</v>
      </c>
      <c r="R123" s="93">
        <v>0</v>
      </c>
    </row>
    <row r="124" spans="1:18" ht="14.4" x14ac:dyDescent="0.3">
      <c r="A124" s="88" t="s">
        <v>478</v>
      </c>
      <c r="B124" s="88" t="s">
        <v>412</v>
      </c>
      <c r="C124" s="88" t="s">
        <v>413</v>
      </c>
      <c r="D124" s="94">
        <v>0</v>
      </c>
      <c r="E124" s="94">
        <v>0</v>
      </c>
      <c r="F124" s="94">
        <v>0</v>
      </c>
      <c r="G124" s="94">
        <v>0</v>
      </c>
      <c r="H124" s="94">
        <v>0</v>
      </c>
      <c r="I124" s="97"/>
      <c r="J124" s="97"/>
      <c r="K124" s="97"/>
      <c r="L124" s="97"/>
      <c r="M124" s="97"/>
      <c r="N124" s="94">
        <v>0</v>
      </c>
      <c r="O124" s="94">
        <v>0</v>
      </c>
      <c r="P124" s="94">
        <v>0</v>
      </c>
      <c r="Q124" s="94">
        <v>0</v>
      </c>
      <c r="R124" s="94">
        <v>0</v>
      </c>
    </row>
    <row r="125" spans="1:18" ht="14.4" x14ac:dyDescent="0.3">
      <c r="A125" s="87" t="s">
        <v>478</v>
      </c>
      <c r="B125" s="87" t="s">
        <v>414</v>
      </c>
      <c r="C125" s="87" t="s">
        <v>415</v>
      </c>
      <c r="D125" s="93">
        <v>0</v>
      </c>
      <c r="E125" s="93">
        <v>0</v>
      </c>
      <c r="F125" s="93">
        <v>0</v>
      </c>
      <c r="G125" s="93">
        <v>0</v>
      </c>
      <c r="H125" s="93">
        <v>0</v>
      </c>
      <c r="I125" s="96"/>
      <c r="J125" s="96"/>
      <c r="K125" s="96"/>
      <c r="L125" s="96"/>
      <c r="M125" s="96"/>
      <c r="N125" s="93">
        <v>0</v>
      </c>
      <c r="O125" s="93">
        <v>0</v>
      </c>
      <c r="P125" s="93">
        <v>0</v>
      </c>
      <c r="Q125" s="93">
        <v>0</v>
      </c>
      <c r="R125" s="93">
        <v>0</v>
      </c>
    </row>
    <row r="126" spans="1:18" ht="14.4" x14ac:dyDescent="0.3">
      <c r="A126" s="88" t="s">
        <v>478</v>
      </c>
      <c r="B126" s="88" t="s">
        <v>416</v>
      </c>
      <c r="C126" s="88" t="s">
        <v>417</v>
      </c>
      <c r="D126" s="94">
        <v>85950</v>
      </c>
      <c r="E126" s="94">
        <v>97895</v>
      </c>
      <c r="F126" s="94">
        <v>95718</v>
      </c>
      <c r="G126" s="94">
        <v>92605</v>
      </c>
      <c r="H126" s="94">
        <v>78349</v>
      </c>
      <c r="I126" s="97">
        <v>56.62</v>
      </c>
      <c r="J126" s="97">
        <v>74.11</v>
      </c>
      <c r="K126" s="97">
        <v>66.22</v>
      </c>
      <c r="L126" s="97">
        <v>70.540000000000006</v>
      </c>
      <c r="M126" s="97">
        <v>55.9</v>
      </c>
      <c r="N126" s="94">
        <v>4866363</v>
      </c>
      <c r="O126" s="94">
        <v>7254610</v>
      </c>
      <c r="P126" s="94">
        <v>6338053</v>
      </c>
      <c r="Q126" s="94">
        <v>6532480</v>
      </c>
      <c r="R126" s="94">
        <v>4382939</v>
      </c>
    </row>
    <row r="127" spans="1:18" ht="14.4" x14ac:dyDescent="0.3">
      <c r="A127" s="87" t="s">
        <v>478</v>
      </c>
      <c r="B127" s="87" t="s">
        <v>418</v>
      </c>
      <c r="C127" s="87" t="s">
        <v>419</v>
      </c>
      <c r="D127" s="93"/>
      <c r="E127" s="93"/>
      <c r="F127" s="93"/>
      <c r="G127" s="93"/>
      <c r="H127" s="93"/>
      <c r="I127" s="96"/>
      <c r="J127" s="96"/>
      <c r="K127" s="96"/>
      <c r="L127" s="96"/>
      <c r="M127" s="96"/>
      <c r="N127" s="93">
        <v>1731533</v>
      </c>
      <c r="O127" s="93">
        <v>2232038</v>
      </c>
      <c r="P127" s="93">
        <v>2257540</v>
      </c>
      <c r="Q127" s="93">
        <v>2038495</v>
      </c>
      <c r="R127" s="93">
        <v>1499017</v>
      </c>
    </row>
    <row r="128" spans="1:18" ht="14.4" x14ac:dyDescent="0.3">
      <c r="A128" s="88" t="s">
        <v>478</v>
      </c>
      <c r="B128" s="88" t="s">
        <v>420</v>
      </c>
      <c r="C128" s="88" t="s">
        <v>421</v>
      </c>
      <c r="D128" s="94">
        <v>9563</v>
      </c>
      <c r="E128" s="94">
        <v>9471</v>
      </c>
      <c r="F128" s="94">
        <v>12123</v>
      </c>
      <c r="G128" s="94">
        <v>13794</v>
      </c>
      <c r="H128" s="94">
        <v>12360</v>
      </c>
      <c r="I128" s="97">
        <v>26</v>
      </c>
      <c r="J128" s="97">
        <v>35</v>
      </c>
      <c r="K128" s="97">
        <v>36.1</v>
      </c>
      <c r="L128" s="97">
        <v>28</v>
      </c>
      <c r="M128" s="97">
        <v>23</v>
      </c>
      <c r="N128" s="94">
        <v>248638</v>
      </c>
      <c r="O128" s="94">
        <v>331471</v>
      </c>
      <c r="P128" s="94">
        <v>437640</v>
      </c>
      <c r="Q128" s="94">
        <v>386232</v>
      </c>
      <c r="R128" s="94">
        <v>284280</v>
      </c>
    </row>
    <row r="129" spans="1:18" ht="14.4" x14ac:dyDescent="0.3">
      <c r="A129" s="87" t="s">
        <v>478</v>
      </c>
      <c r="B129" s="87" t="s">
        <v>422</v>
      </c>
      <c r="C129" s="87" t="s">
        <v>423</v>
      </c>
      <c r="D129" s="93">
        <v>115</v>
      </c>
      <c r="E129" s="93">
        <v>44</v>
      </c>
      <c r="F129" s="93">
        <v>50</v>
      </c>
      <c r="G129" s="93">
        <v>4</v>
      </c>
      <c r="H129" s="93">
        <v>10</v>
      </c>
      <c r="I129" s="96">
        <v>16</v>
      </c>
      <c r="J129" s="96">
        <v>25.18</v>
      </c>
      <c r="K129" s="96">
        <v>26</v>
      </c>
      <c r="L129" s="96">
        <v>18</v>
      </c>
      <c r="M129" s="96">
        <v>14</v>
      </c>
      <c r="N129" s="93">
        <v>1840</v>
      </c>
      <c r="O129" s="93">
        <v>1108</v>
      </c>
      <c r="P129" s="93">
        <v>1300</v>
      </c>
      <c r="Q129" s="93">
        <v>72</v>
      </c>
      <c r="R129" s="93">
        <v>140</v>
      </c>
    </row>
    <row r="130" spans="1:18" ht="14.4" x14ac:dyDescent="0.3">
      <c r="A130" s="88" t="s">
        <v>478</v>
      </c>
      <c r="B130" s="88" t="s">
        <v>424</v>
      </c>
      <c r="C130" s="88" t="s">
        <v>425</v>
      </c>
      <c r="D130" s="94">
        <v>9678</v>
      </c>
      <c r="E130" s="94">
        <v>9515</v>
      </c>
      <c r="F130" s="94">
        <v>12173</v>
      </c>
      <c r="G130" s="94">
        <v>13798</v>
      </c>
      <c r="H130" s="94">
        <v>12370</v>
      </c>
      <c r="I130" s="97">
        <v>25.88</v>
      </c>
      <c r="J130" s="97">
        <v>34.950000000000003</v>
      </c>
      <c r="K130" s="97">
        <v>36.06</v>
      </c>
      <c r="L130" s="97">
        <v>28</v>
      </c>
      <c r="M130" s="97">
        <v>23</v>
      </c>
      <c r="N130" s="94">
        <v>250478</v>
      </c>
      <c r="O130" s="94">
        <v>332579</v>
      </c>
      <c r="P130" s="94">
        <v>438940</v>
      </c>
      <c r="Q130" s="94">
        <v>386304</v>
      </c>
      <c r="R130" s="94">
        <v>284420</v>
      </c>
    </row>
    <row r="131" spans="1:18" ht="14.4" x14ac:dyDescent="0.3">
      <c r="A131" s="87" t="s">
        <v>478</v>
      </c>
      <c r="B131" s="87" t="s">
        <v>426</v>
      </c>
      <c r="C131" s="87" t="s">
        <v>427</v>
      </c>
      <c r="D131" s="93">
        <v>3861</v>
      </c>
      <c r="E131" s="93">
        <v>3319</v>
      </c>
      <c r="F131" s="93">
        <v>6026</v>
      </c>
      <c r="G131" s="93">
        <v>4772</v>
      </c>
      <c r="H131" s="93">
        <v>4847</v>
      </c>
      <c r="I131" s="96">
        <v>26</v>
      </c>
      <c r="J131" s="96">
        <v>29</v>
      </c>
      <c r="K131" s="96">
        <v>19</v>
      </c>
      <c r="L131" s="96">
        <v>27</v>
      </c>
      <c r="M131" s="96">
        <v>15</v>
      </c>
      <c r="N131" s="93">
        <v>100386</v>
      </c>
      <c r="O131" s="93">
        <v>96251</v>
      </c>
      <c r="P131" s="93">
        <v>114494</v>
      </c>
      <c r="Q131" s="93">
        <v>128844</v>
      </c>
      <c r="R131" s="93">
        <v>72705</v>
      </c>
    </row>
    <row r="132" spans="1:18" ht="14.4" x14ac:dyDescent="0.3">
      <c r="A132" s="88" t="s">
        <v>478</v>
      </c>
      <c r="B132" s="88" t="s">
        <v>428</v>
      </c>
      <c r="C132" s="88" t="s">
        <v>429</v>
      </c>
      <c r="D132" s="94">
        <v>157</v>
      </c>
      <c r="E132" s="94">
        <v>186</v>
      </c>
      <c r="F132" s="94">
        <v>274</v>
      </c>
      <c r="G132" s="94">
        <v>285</v>
      </c>
      <c r="H132" s="94">
        <v>500</v>
      </c>
      <c r="I132" s="97">
        <v>18</v>
      </c>
      <c r="J132" s="97">
        <v>18.010000000000002</v>
      </c>
      <c r="K132" s="97">
        <v>14</v>
      </c>
      <c r="L132" s="97">
        <v>19</v>
      </c>
      <c r="M132" s="97">
        <v>18</v>
      </c>
      <c r="N132" s="94">
        <v>2826</v>
      </c>
      <c r="O132" s="94">
        <v>3349</v>
      </c>
      <c r="P132" s="94">
        <v>3836</v>
      </c>
      <c r="Q132" s="94">
        <v>5415</v>
      </c>
      <c r="R132" s="94">
        <v>9000</v>
      </c>
    </row>
    <row r="133" spans="1:18" ht="14.4" x14ac:dyDescent="0.3">
      <c r="A133" s="87" t="s">
        <v>478</v>
      </c>
      <c r="B133" s="87" t="s">
        <v>430</v>
      </c>
      <c r="C133" s="87" t="s">
        <v>431</v>
      </c>
      <c r="D133" s="93">
        <v>430</v>
      </c>
      <c r="E133" s="93">
        <v>367</v>
      </c>
      <c r="F133" s="93">
        <v>269</v>
      </c>
      <c r="G133" s="93">
        <v>280</v>
      </c>
      <c r="H133" s="93">
        <v>246</v>
      </c>
      <c r="I133" s="96">
        <v>18</v>
      </c>
      <c r="J133" s="96">
        <v>19.98</v>
      </c>
      <c r="K133" s="96">
        <v>22</v>
      </c>
      <c r="L133" s="96">
        <v>22</v>
      </c>
      <c r="M133" s="96">
        <v>15</v>
      </c>
      <c r="N133" s="93">
        <v>7740</v>
      </c>
      <c r="O133" s="93">
        <v>7333</v>
      </c>
      <c r="P133" s="93">
        <v>5918</v>
      </c>
      <c r="Q133" s="93">
        <v>6160</v>
      </c>
      <c r="R133" s="93">
        <v>3690</v>
      </c>
    </row>
    <row r="134" spans="1:18" ht="14.4" x14ac:dyDescent="0.3">
      <c r="A134" s="88" t="s">
        <v>478</v>
      </c>
      <c r="B134" s="88" t="s">
        <v>432</v>
      </c>
      <c r="C134" s="88" t="s">
        <v>433</v>
      </c>
      <c r="D134" s="94">
        <v>41</v>
      </c>
      <c r="E134" s="94">
        <v>33</v>
      </c>
      <c r="F134" s="94">
        <v>71</v>
      </c>
      <c r="G134" s="94">
        <v>24</v>
      </c>
      <c r="H134" s="94">
        <v>21</v>
      </c>
      <c r="I134" s="97">
        <v>18</v>
      </c>
      <c r="J134" s="97">
        <v>20</v>
      </c>
      <c r="K134" s="97">
        <v>22</v>
      </c>
      <c r="L134" s="97">
        <v>22</v>
      </c>
      <c r="M134" s="97">
        <v>15</v>
      </c>
      <c r="N134" s="94">
        <v>738</v>
      </c>
      <c r="O134" s="94">
        <v>660</v>
      </c>
      <c r="P134" s="94">
        <v>1562</v>
      </c>
      <c r="Q134" s="94">
        <v>528</v>
      </c>
      <c r="R134" s="94">
        <v>315</v>
      </c>
    </row>
    <row r="135" spans="1:18" ht="14.4" x14ac:dyDescent="0.3">
      <c r="A135" s="87" t="s">
        <v>478</v>
      </c>
      <c r="B135" s="87" t="s">
        <v>434</v>
      </c>
      <c r="C135" s="87" t="s">
        <v>435</v>
      </c>
      <c r="D135" s="93">
        <v>14167</v>
      </c>
      <c r="E135" s="93">
        <v>13420</v>
      </c>
      <c r="F135" s="93">
        <v>18813</v>
      </c>
      <c r="G135" s="93">
        <v>19159</v>
      </c>
      <c r="H135" s="93">
        <v>17984</v>
      </c>
      <c r="I135" s="96">
        <v>25.56</v>
      </c>
      <c r="J135" s="96">
        <v>32.799999999999997</v>
      </c>
      <c r="K135" s="96">
        <v>30.02</v>
      </c>
      <c r="L135" s="96">
        <v>27.52</v>
      </c>
      <c r="M135" s="96">
        <v>20.6</v>
      </c>
      <c r="N135" s="93">
        <v>362168</v>
      </c>
      <c r="O135" s="93">
        <v>440172</v>
      </c>
      <c r="P135" s="93">
        <v>564750</v>
      </c>
      <c r="Q135" s="93">
        <v>527251</v>
      </c>
      <c r="R135" s="93">
        <v>370130</v>
      </c>
    </row>
    <row r="136" spans="1:18" ht="14.4" x14ac:dyDescent="0.3">
      <c r="A136" s="88" t="s">
        <v>478</v>
      </c>
      <c r="B136" s="88" t="s">
        <v>436</v>
      </c>
      <c r="C136" s="88" t="s">
        <v>437</v>
      </c>
      <c r="D136" s="94">
        <v>0</v>
      </c>
      <c r="E136" s="94">
        <v>0</v>
      </c>
      <c r="F136" s="94">
        <v>0</v>
      </c>
      <c r="G136" s="94">
        <v>0</v>
      </c>
      <c r="H136" s="94">
        <v>0</v>
      </c>
      <c r="I136" s="97"/>
      <c r="J136" s="97"/>
      <c r="K136" s="97"/>
      <c r="L136" s="97"/>
      <c r="M136" s="97"/>
      <c r="N136" s="94">
        <v>0</v>
      </c>
      <c r="O136" s="94">
        <v>0</v>
      </c>
      <c r="P136" s="94">
        <v>0</v>
      </c>
      <c r="Q136" s="94">
        <v>0</v>
      </c>
      <c r="R136" s="94">
        <v>0</v>
      </c>
    </row>
    <row r="137" spans="1:18" ht="14.4" x14ac:dyDescent="0.3">
      <c r="A137" s="87" t="s">
        <v>478</v>
      </c>
      <c r="B137" s="87" t="s">
        <v>438</v>
      </c>
      <c r="C137" s="87" t="s">
        <v>439</v>
      </c>
      <c r="D137" s="93">
        <v>587</v>
      </c>
      <c r="E137" s="93">
        <v>1003</v>
      </c>
      <c r="F137" s="93">
        <v>985</v>
      </c>
      <c r="G137" s="93">
        <v>1697</v>
      </c>
      <c r="H137" s="93">
        <v>1470</v>
      </c>
      <c r="I137" s="96">
        <v>17</v>
      </c>
      <c r="J137" s="96">
        <v>22</v>
      </c>
      <c r="K137" s="96">
        <v>30</v>
      </c>
      <c r="L137" s="96">
        <v>34</v>
      </c>
      <c r="M137" s="96">
        <v>35</v>
      </c>
      <c r="N137" s="93">
        <v>9979</v>
      </c>
      <c r="O137" s="93">
        <v>22066</v>
      </c>
      <c r="P137" s="93">
        <v>29550</v>
      </c>
      <c r="Q137" s="93">
        <v>57698</v>
      </c>
      <c r="R137" s="93">
        <v>51450</v>
      </c>
    </row>
    <row r="138" spans="1:18" ht="14.4" x14ac:dyDescent="0.3">
      <c r="A138" s="88" t="s">
        <v>478</v>
      </c>
      <c r="B138" s="88" t="s">
        <v>440</v>
      </c>
      <c r="C138" s="88" t="s">
        <v>441</v>
      </c>
      <c r="D138" s="94">
        <v>122</v>
      </c>
      <c r="E138" s="94">
        <v>120</v>
      </c>
      <c r="F138" s="94">
        <v>60</v>
      </c>
      <c r="G138" s="94">
        <v>45</v>
      </c>
      <c r="H138" s="94">
        <v>44</v>
      </c>
      <c r="I138" s="97">
        <v>16</v>
      </c>
      <c r="J138" s="97">
        <v>27.7</v>
      </c>
      <c r="K138" s="97">
        <v>14.37</v>
      </c>
      <c r="L138" s="97">
        <v>30.89</v>
      </c>
      <c r="M138" s="97">
        <v>27.2</v>
      </c>
      <c r="N138" s="94">
        <v>1952</v>
      </c>
      <c r="O138" s="94">
        <v>3324</v>
      </c>
      <c r="P138" s="94">
        <v>862</v>
      </c>
      <c r="Q138" s="94">
        <v>1390</v>
      </c>
      <c r="R138" s="94">
        <v>1195</v>
      </c>
    </row>
    <row r="139" spans="1:18" ht="14.4" x14ac:dyDescent="0.3">
      <c r="A139" s="87" t="s">
        <v>478</v>
      </c>
      <c r="B139" s="87" t="s">
        <v>442</v>
      </c>
      <c r="C139" s="87" t="s">
        <v>443</v>
      </c>
      <c r="D139" s="93">
        <v>103</v>
      </c>
      <c r="E139" s="93">
        <v>104</v>
      </c>
      <c r="F139" s="93">
        <v>90</v>
      </c>
      <c r="G139" s="93">
        <v>113</v>
      </c>
      <c r="H139" s="93">
        <v>151</v>
      </c>
      <c r="I139" s="96">
        <v>15</v>
      </c>
      <c r="J139" s="96">
        <v>6.1</v>
      </c>
      <c r="K139" s="96">
        <v>14.43</v>
      </c>
      <c r="L139" s="96">
        <v>11.43</v>
      </c>
      <c r="M139" s="96">
        <v>23</v>
      </c>
      <c r="N139" s="93">
        <v>1545</v>
      </c>
      <c r="O139" s="93">
        <v>634</v>
      </c>
      <c r="P139" s="93">
        <v>1299</v>
      </c>
      <c r="Q139" s="93">
        <v>1292</v>
      </c>
      <c r="R139" s="93">
        <v>3473</v>
      </c>
    </row>
    <row r="140" spans="1:18" ht="14.4" x14ac:dyDescent="0.3">
      <c r="A140" s="88" t="s">
        <v>478</v>
      </c>
      <c r="B140" s="88" t="s">
        <v>444</v>
      </c>
      <c r="C140" s="88" t="s">
        <v>445</v>
      </c>
      <c r="D140" s="94">
        <v>606</v>
      </c>
      <c r="E140" s="94">
        <v>466</v>
      </c>
      <c r="F140" s="94">
        <v>403</v>
      </c>
      <c r="G140" s="94">
        <v>435</v>
      </c>
      <c r="H140" s="94">
        <v>324</v>
      </c>
      <c r="I140" s="97">
        <v>32</v>
      </c>
      <c r="J140" s="97">
        <v>30.01</v>
      </c>
      <c r="K140" s="97">
        <v>33</v>
      </c>
      <c r="L140" s="97">
        <v>36</v>
      </c>
      <c r="M140" s="97">
        <v>25</v>
      </c>
      <c r="N140" s="94">
        <v>19392</v>
      </c>
      <c r="O140" s="94">
        <v>13985</v>
      </c>
      <c r="P140" s="94">
        <v>13299</v>
      </c>
      <c r="Q140" s="94">
        <v>15660</v>
      </c>
      <c r="R140" s="94">
        <v>8100</v>
      </c>
    </row>
    <row r="141" spans="1:18" ht="14.4" x14ac:dyDescent="0.3">
      <c r="A141" s="87" t="s">
        <v>478</v>
      </c>
      <c r="B141" s="87" t="s">
        <v>446</v>
      </c>
      <c r="C141" s="87" t="s">
        <v>447</v>
      </c>
      <c r="D141" s="93">
        <v>1421</v>
      </c>
      <c r="E141" s="93">
        <v>1543</v>
      </c>
      <c r="F141" s="93">
        <v>1765</v>
      </c>
      <c r="G141" s="93">
        <v>2175</v>
      </c>
      <c r="H141" s="93">
        <v>1464</v>
      </c>
      <c r="I141" s="96">
        <v>32</v>
      </c>
      <c r="J141" s="96">
        <v>48.98</v>
      </c>
      <c r="K141" s="96">
        <v>38</v>
      </c>
      <c r="L141" s="96">
        <v>44</v>
      </c>
      <c r="M141" s="96">
        <v>35</v>
      </c>
      <c r="N141" s="93">
        <v>45472</v>
      </c>
      <c r="O141" s="93">
        <v>75583</v>
      </c>
      <c r="P141" s="93">
        <v>67070</v>
      </c>
      <c r="Q141" s="93">
        <v>95700</v>
      </c>
      <c r="R141" s="93">
        <v>51240</v>
      </c>
    </row>
    <row r="142" spans="1:18" ht="14.4" x14ac:dyDescent="0.3">
      <c r="A142" s="88" t="s">
        <v>478</v>
      </c>
      <c r="B142" s="88" t="s">
        <v>448</v>
      </c>
      <c r="C142" s="88" t="s">
        <v>449</v>
      </c>
      <c r="D142" s="94">
        <v>12</v>
      </c>
      <c r="E142" s="94">
        <v>5</v>
      </c>
      <c r="F142" s="94">
        <v>2</v>
      </c>
      <c r="G142" s="94">
        <v>18</v>
      </c>
      <c r="H142" s="94">
        <v>6</v>
      </c>
      <c r="I142" s="97">
        <v>25</v>
      </c>
      <c r="J142" s="97">
        <v>11.6</v>
      </c>
      <c r="K142" s="97">
        <v>23.5</v>
      </c>
      <c r="L142" s="97">
        <v>34.44</v>
      </c>
      <c r="M142" s="97">
        <v>24.5</v>
      </c>
      <c r="N142" s="94">
        <v>300</v>
      </c>
      <c r="O142" s="94">
        <v>58</v>
      </c>
      <c r="P142" s="94">
        <v>47</v>
      </c>
      <c r="Q142" s="94">
        <v>620</v>
      </c>
      <c r="R142" s="94">
        <v>147</v>
      </c>
    </row>
    <row r="143" spans="1:18" ht="14.4" x14ac:dyDescent="0.3">
      <c r="A143" s="87" t="s">
        <v>478</v>
      </c>
      <c r="B143" s="87" t="s">
        <v>450</v>
      </c>
      <c r="C143" s="87" t="s">
        <v>451</v>
      </c>
      <c r="D143" s="93">
        <v>412</v>
      </c>
      <c r="E143" s="93">
        <v>579</v>
      </c>
      <c r="F143" s="93">
        <v>372</v>
      </c>
      <c r="G143" s="93">
        <v>346</v>
      </c>
      <c r="H143" s="93">
        <v>371</v>
      </c>
      <c r="I143" s="96">
        <v>20</v>
      </c>
      <c r="J143" s="96">
        <v>22.99</v>
      </c>
      <c r="K143" s="96">
        <v>25</v>
      </c>
      <c r="L143" s="96">
        <v>25</v>
      </c>
      <c r="M143" s="96">
        <v>25</v>
      </c>
      <c r="N143" s="93">
        <v>8240</v>
      </c>
      <c r="O143" s="93">
        <v>13309</v>
      </c>
      <c r="P143" s="93">
        <v>9300</v>
      </c>
      <c r="Q143" s="93">
        <v>8650</v>
      </c>
      <c r="R143" s="93">
        <v>9275</v>
      </c>
    </row>
    <row r="144" spans="1:18" ht="14.4" x14ac:dyDescent="0.3">
      <c r="A144" s="88" t="s">
        <v>478</v>
      </c>
      <c r="B144" s="88" t="s">
        <v>452</v>
      </c>
      <c r="C144" s="88" t="s">
        <v>453</v>
      </c>
      <c r="D144" s="94">
        <v>4</v>
      </c>
      <c r="E144" s="94">
        <v>5</v>
      </c>
      <c r="F144" s="94">
        <v>5</v>
      </c>
      <c r="G144" s="94">
        <v>0</v>
      </c>
      <c r="H144" s="94">
        <v>3</v>
      </c>
      <c r="I144" s="97">
        <v>27.5</v>
      </c>
      <c r="J144" s="97">
        <v>27.8</v>
      </c>
      <c r="K144" s="97">
        <v>26.2</v>
      </c>
      <c r="L144" s="97"/>
      <c r="M144" s="97">
        <v>33</v>
      </c>
      <c r="N144" s="94">
        <v>110</v>
      </c>
      <c r="O144" s="94">
        <v>139</v>
      </c>
      <c r="P144" s="94">
        <v>131</v>
      </c>
      <c r="Q144" s="94">
        <v>0</v>
      </c>
      <c r="R144" s="94">
        <v>99</v>
      </c>
    </row>
    <row r="145" spans="1:18" ht="14.4" x14ac:dyDescent="0.3">
      <c r="A145" s="87" t="s">
        <v>478</v>
      </c>
      <c r="B145" s="87" t="s">
        <v>454</v>
      </c>
      <c r="C145" s="87" t="s">
        <v>455</v>
      </c>
      <c r="D145" s="93">
        <v>3267</v>
      </c>
      <c r="E145" s="93">
        <v>3825</v>
      </c>
      <c r="F145" s="93">
        <v>3682</v>
      </c>
      <c r="G145" s="93">
        <v>4829</v>
      </c>
      <c r="H145" s="93">
        <v>3833</v>
      </c>
      <c r="I145" s="96">
        <v>26.63</v>
      </c>
      <c r="J145" s="96">
        <v>33.75</v>
      </c>
      <c r="K145" s="96">
        <v>33.01</v>
      </c>
      <c r="L145" s="96">
        <v>37.479999999999997</v>
      </c>
      <c r="M145" s="96">
        <v>32.61</v>
      </c>
      <c r="N145" s="93">
        <v>86990</v>
      </c>
      <c r="O145" s="93">
        <v>129098</v>
      </c>
      <c r="P145" s="93">
        <v>121558</v>
      </c>
      <c r="Q145" s="93">
        <v>181010</v>
      </c>
      <c r="R145" s="93">
        <v>124979</v>
      </c>
    </row>
    <row r="146" spans="1:18" ht="14.4" x14ac:dyDescent="0.3">
      <c r="A146" s="88" t="s">
        <v>479</v>
      </c>
      <c r="B146" s="88" t="s">
        <v>366</v>
      </c>
      <c r="C146" s="88" t="s">
        <v>367</v>
      </c>
      <c r="D146" s="94">
        <v>70548</v>
      </c>
      <c r="E146" s="94">
        <v>80972</v>
      </c>
      <c r="F146" s="94">
        <v>79782</v>
      </c>
      <c r="G146" s="94">
        <v>79658</v>
      </c>
      <c r="H146" s="94">
        <v>64133</v>
      </c>
      <c r="I146" s="97">
        <v>58</v>
      </c>
      <c r="J146" s="97">
        <v>70</v>
      </c>
      <c r="K146" s="97">
        <v>66.2</v>
      </c>
      <c r="L146" s="97">
        <v>75</v>
      </c>
      <c r="M146" s="97">
        <v>56</v>
      </c>
      <c r="N146" s="94">
        <v>4091784</v>
      </c>
      <c r="O146" s="94">
        <v>5668042</v>
      </c>
      <c r="P146" s="94">
        <v>5281568</v>
      </c>
      <c r="Q146" s="94">
        <v>5974350</v>
      </c>
      <c r="R146" s="94">
        <v>3591448</v>
      </c>
    </row>
    <row r="147" spans="1:18" ht="14.4" x14ac:dyDescent="0.3">
      <c r="A147" s="87" t="s">
        <v>479</v>
      </c>
      <c r="B147" s="87" t="s">
        <v>368</v>
      </c>
      <c r="C147" s="87" t="s">
        <v>369</v>
      </c>
      <c r="D147" s="93">
        <v>280</v>
      </c>
      <c r="E147" s="93">
        <v>125</v>
      </c>
      <c r="F147" s="93">
        <v>114</v>
      </c>
      <c r="G147" s="93">
        <v>68</v>
      </c>
      <c r="H147" s="93">
        <v>132</v>
      </c>
      <c r="I147" s="96">
        <v>48</v>
      </c>
      <c r="J147" s="96">
        <v>54.15</v>
      </c>
      <c r="K147" s="96">
        <v>50</v>
      </c>
      <c r="L147" s="96">
        <v>56</v>
      </c>
      <c r="M147" s="96">
        <v>50</v>
      </c>
      <c r="N147" s="93">
        <v>13440</v>
      </c>
      <c r="O147" s="93">
        <v>6769</v>
      </c>
      <c r="P147" s="93">
        <v>5700</v>
      </c>
      <c r="Q147" s="93">
        <v>3808</v>
      </c>
      <c r="R147" s="93">
        <v>6600</v>
      </c>
    </row>
    <row r="148" spans="1:18" ht="14.4" x14ac:dyDescent="0.3">
      <c r="A148" s="88" t="s">
        <v>479</v>
      </c>
      <c r="B148" s="88" t="s">
        <v>370</v>
      </c>
      <c r="C148" s="88" t="s">
        <v>371</v>
      </c>
      <c r="D148" s="94">
        <v>70828</v>
      </c>
      <c r="E148" s="94">
        <v>81097</v>
      </c>
      <c r="F148" s="94">
        <v>79896</v>
      </c>
      <c r="G148" s="94">
        <v>79726</v>
      </c>
      <c r="H148" s="94">
        <v>64265</v>
      </c>
      <c r="I148" s="97">
        <v>57.96</v>
      </c>
      <c r="J148" s="97">
        <v>69.98</v>
      </c>
      <c r="K148" s="97">
        <v>66.180000000000007</v>
      </c>
      <c r="L148" s="97">
        <v>74.98</v>
      </c>
      <c r="M148" s="97">
        <v>56</v>
      </c>
      <c r="N148" s="94">
        <v>4105224</v>
      </c>
      <c r="O148" s="94">
        <v>5674811</v>
      </c>
      <c r="P148" s="94">
        <v>5287268</v>
      </c>
      <c r="Q148" s="94">
        <v>5978158</v>
      </c>
      <c r="R148" s="94">
        <v>3598048</v>
      </c>
    </row>
    <row r="149" spans="1:18" ht="14.4" x14ac:dyDescent="0.3">
      <c r="A149" s="87" t="s">
        <v>479</v>
      </c>
      <c r="B149" s="87" t="s">
        <v>372</v>
      </c>
      <c r="C149" s="87" t="s">
        <v>373</v>
      </c>
      <c r="D149" s="93">
        <v>2116</v>
      </c>
      <c r="E149" s="93">
        <v>2890</v>
      </c>
      <c r="F149" s="93">
        <v>2443</v>
      </c>
      <c r="G149" s="93">
        <v>1966</v>
      </c>
      <c r="H149" s="93">
        <v>1987</v>
      </c>
      <c r="I149" s="96">
        <v>57</v>
      </c>
      <c r="J149" s="96">
        <v>58.01</v>
      </c>
      <c r="K149" s="96">
        <v>52</v>
      </c>
      <c r="L149" s="96">
        <v>69</v>
      </c>
      <c r="M149" s="96">
        <v>53</v>
      </c>
      <c r="N149" s="93">
        <v>120612</v>
      </c>
      <c r="O149" s="93">
        <v>167647</v>
      </c>
      <c r="P149" s="93">
        <v>127036</v>
      </c>
      <c r="Q149" s="93">
        <v>135654</v>
      </c>
      <c r="R149" s="93">
        <v>105311</v>
      </c>
    </row>
    <row r="150" spans="1:18" ht="14.4" x14ac:dyDescent="0.3">
      <c r="A150" s="88" t="s">
        <v>479</v>
      </c>
      <c r="B150" s="88" t="s">
        <v>374</v>
      </c>
      <c r="C150" s="88" t="s">
        <v>375</v>
      </c>
      <c r="D150" s="94">
        <v>39</v>
      </c>
      <c r="E150" s="94">
        <v>64</v>
      </c>
      <c r="F150" s="94">
        <v>27</v>
      </c>
      <c r="G150" s="94">
        <v>9</v>
      </c>
      <c r="H150" s="94">
        <v>8</v>
      </c>
      <c r="I150" s="97">
        <v>48</v>
      </c>
      <c r="J150" s="97">
        <v>51.08</v>
      </c>
      <c r="K150" s="97">
        <v>45</v>
      </c>
      <c r="L150" s="97">
        <v>54</v>
      </c>
      <c r="M150" s="97">
        <v>50</v>
      </c>
      <c r="N150" s="94">
        <v>1872</v>
      </c>
      <c r="O150" s="94">
        <v>3269</v>
      </c>
      <c r="P150" s="94">
        <v>1215</v>
      </c>
      <c r="Q150" s="94">
        <v>486</v>
      </c>
      <c r="R150" s="94">
        <v>400</v>
      </c>
    </row>
    <row r="151" spans="1:18" ht="14.4" x14ac:dyDescent="0.3">
      <c r="A151" s="87" t="s">
        <v>479</v>
      </c>
      <c r="B151" s="87" t="s">
        <v>376</v>
      </c>
      <c r="C151" s="87" t="s">
        <v>377</v>
      </c>
      <c r="D151" s="93">
        <v>2155</v>
      </c>
      <c r="E151" s="93">
        <v>2954</v>
      </c>
      <c r="F151" s="93">
        <v>2470</v>
      </c>
      <c r="G151" s="93">
        <v>1975</v>
      </c>
      <c r="H151" s="93">
        <v>1995</v>
      </c>
      <c r="I151" s="96">
        <v>56.84</v>
      </c>
      <c r="J151" s="96">
        <v>57.86</v>
      </c>
      <c r="K151" s="96">
        <v>51.92</v>
      </c>
      <c r="L151" s="96">
        <v>68.930000000000007</v>
      </c>
      <c r="M151" s="96">
        <v>53</v>
      </c>
      <c r="N151" s="93">
        <v>122484</v>
      </c>
      <c r="O151" s="93">
        <v>170916</v>
      </c>
      <c r="P151" s="93">
        <v>128251</v>
      </c>
      <c r="Q151" s="93">
        <v>136140</v>
      </c>
      <c r="R151" s="93">
        <v>105711</v>
      </c>
    </row>
    <row r="152" spans="1:18" ht="14.4" x14ac:dyDescent="0.3">
      <c r="A152" s="88" t="s">
        <v>479</v>
      </c>
      <c r="B152" s="88" t="s">
        <v>378</v>
      </c>
      <c r="C152" s="88" t="s">
        <v>379</v>
      </c>
      <c r="D152" s="94">
        <v>555</v>
      </c>
      <c r="E152" s="94">
        <v>868</v>
      </c>
      <c r="F152" s="94">
        <v>913</v>
      </c>
      <c r="G152" s="94">
        <v>676</v>
      </c>
      <c r="H152" s="94">
        <v>488</v>
      </c>
      <c r="I152" s="97">
        <v>40</v>
      </c>
      <c r="J152" s="97">
        <v>54.98</v>
      </c>
      <c r="K152" s="97">
        <v>49</v>
      </c>
      <c r="L152" s="97">
        <v>63</v>
      </c>
      <c r="M152" s="97">
        <v>38</v>
      </c>
      <c r="N152" s="94">
        <v>22200</v>
      </c>
      <c r="O152" s="94">
        <v>47726</v>
      </c>
      <c r="P152" s="94">
        <v>44737</v>
      </c>
      <c r="Q152" s="94">
        <v>42588</v>
      </c>
      <c r="R152" s="94">
        <v>18544</v>
      </c>
    </row>
    <row r="153" spans="1:18" ht="14.4" x14ac:dyDescent="0.3">
      <c r="A153" s="87" t="s">
        <v>479</v>
      </c>
      <c r="B153" s="87" t="s">
        <v>380</v>
      </c>
      <c r="C153" s="87" t="s">
        <v>381</v>
      </c>
      <c r="D153" s="93">
        <v>14132</v>
      </c>
      <c r="E153" s="93">
        <v>13993</v>
      </c>
      <c r="F153" s="93">
        <v>16573</v>
      </c>
      <c r="G153" s="93">
        <v>17574</v>
      </c>
      <c r="H153" s="93">
        <v>13542</v>
      </c>
      <c r="I153" s="96">
        <v>52</v>
      </c>
      <c r="J153" s="96">
        <v>68</v>
      </c>
      <c r="K153" s="96">
        <v>63.2</v>
      </c>
      <c r="L153" s="96">
        <v>71</v>
      </c>
      <c r="M153" s="96">
        <v>53</v>
      </c>
      <c r="N153" s="93">
        <v>734864</v>
      </c>
      <c r="O153" s="93">
        <v>951531</v>
      </c>
      <c r="P153" s="93">
        <v>1047414</v>
      </c>
      <c r="Q153" s="93">
        <v>1247754</v>
      </c>
      <c r="R153" s="93">
        <v>717726</v>
      </c>
    </row>
    <row r="154" spans="1:18" ht="14.4" x14ac:dyDescent="0.3">
      <c r="A154" s="88" t="s">
        <v>479</v>
      </c>
      <c r="B154" s="88" t="s">
        <v>382</v>
      </c>
      <c r="C154" s="88" t="s">
        <v>383</v>
      </c>
      <c r="D154" s="94">
        <v>4377</v>
      </c>
      <c r="E154" s="94">
        <v>1825</v>
      </c>
      <c r="F154" s="94">
        <v>1571</v>
      </c>
      <c r="G154" s="94">
        <v>1702</v>
      </c>
      <c r="H154" s="94">
        <v>3361</v>
      </c>
      <c r="I154" s="97">
        <v>45</v>
      </c>
      <c r="J154" s="97">
        <v>62</v>
      </c>
      <c r="K154" s="97">
        <v>52</v>
      </c>
      <c r="L154" s="97">
        <v>57</v>
      </c>
      <c r="M154" s="97">
        <v>48</v>
      </c>
      <c r="N154" s="94">
        <v>196965</v>
      </c>
      <c r="O154" s="94">
        <v>113158</v>
      </c>
      <c r="P154" s="94">
        <v>81692</v>
      </c>
      <c r="Q154" s="94">
        <v>97014</v>
      </c>
      <c r="R154" s="94">
        <v>161319</v>
      </c>
    </row>
    <row r="155" spans="1:18" ht="14.4" x14ac:dyDescent="0.3">
      <c r="A155" s="87" t="s">
        <v>479</v>
      </c>
      <c r="B155" s="87" t="s">
        <v>384</v>
      </c>
      <c r="C155" s="87" t="s">
        <v>385</v>
      </c>
      <c r="D155" s="93">
        <v>18509</v>
      </c>
      <c r="E155" s="93">
        <v>15818</v>
      </c>
      <c r="F155" s="93">
        <v>18144</v>
      </c>
      <c r="G155" s="93">
        <v>19276</v>
      </c>
      <c r="H155" s="93">
        <v>16903</v>
      </c>
      <c r="I155" s="96">
        <v>50.34</v>
      </c>
      <c r="J155" s="96">
        <v>67.31</v>
      </c>
      <c r="K155" s="96">
        <v>62.23</v>
      </c>
      <c r="L155" s="96">
        <v>69.760000000000005</v>
      </c>
      <c r="M155" s="96">
        <v>52</v>
      </c>
      <c r="N155" s="93">
        <v>931829</v>
      </c>
      <c r="O155" s="93">
        <v>1064689</v>
      </c>
      <c r="P155" s="93">
        <v>1129106</v>
      </c>
      <c r="Q155" s="93">
        <v>1344768</v>
      </c>
      <c r="R155" s="93">
        <v>879045</v>
      </c>
    </row>
    <row r="156" spans="1:18" ht="14.4" x14ac:dyDescent="0.3">
      <c r="A156" s="88" t="s">
        <v>479</v>
      </c>
      <c r="B156" s="88" t="s">
        <v>386</v>
      </c>
      <c r="C156" s="88" t="s">
        <v>387</v>
      </c>
      <c r="D156" s="94">
        <v>696</v>
      </c>
      <c r="E156" s="94">
        <v>1043</v>
      </c>
      <c r="F156" s="94">
        <v>840</v>
      </c>
      <c r="G156" s="94">
        <v>714</v>
      </c>
      <c r="H156" s="94">
        <v>561</v>
      </c>
      <c r="I156" s="97">
        <v>35</v>
      </c>
      <c r="J156" s="97">
        <v>61.01</v>
      </c>
      <c r="K156" s="97">
        <v>46.6</v>
      </c>
      <c r="L156" s="97">
        <v>61</v>
      </c>
      <c r="M156" s="97">
        <v>37</v>
      </c>
      <c r="N156" s="94">
        <v>24360</v>
      </c>
      <c r="O156" s="94">
        <v>63633</v>
      </c>
      <c r="P156" s="94">
        <v>39144</v>
      </c>
      <c r="Q156" s="94">
        <v>43554</v>
      </c>
      <c r="R156" s="94">
        <v>20757</v>
      </c>
    </row>
    <row r="157" spans="1:18" ht="14.4" x14ac:dyDescent="0.3">
      <c r="A157" s="87" t="s">
        <v>479</v>
      </c>
      <c r="B157" s="87" t="s">
        <v>388</v>
      </c>
      <c r="C157" s="87" t="s">
        <v>389</v>
      </c>
      <c r="D157" s="93">
        <v>346</v>
      </c>
      <c r="E157" s="93">
        <v>170</v>
      </c>
      <c r="F157" s="93">
        <v>164</v>
      </c>
      <c r="G157" s="93">
        <v>97</v>
      </c>
      <c r="H157" s="93">
        <v>197</v>
      </c>
      <c r="I157" s="96">
        <v>35</v>
      </c>
      <c r="J157" s="96">
        <v>49.96</v>
      </c>
      <c r="K157" s="96">
        <v>47</v>
      </c>
      <c r="L157" s="96">
        <v>44</v>
      </c>
      <c r="M157" s="96">
        <v>35</v>
      </c>
      <c r="N157" s="93">
        <v>12110</v>
      </c>
      <c r="O157" s="93">
        <v>8494</v>
      </c>
      <c r="P157" s="93">
        <v>7708</v>
      </c>
      <c r="Q157" s="93">
        <v>4268</v>
      </c>
      <c r="R157" s="93">
        <v>6895</v>
      </c>
    </row>
    <row r="158" spans="1:18" ht="14.4" x14ac:dyDescent="0.3">
      <c r="A158" s="88" t="s">
        <v>479</v>
      </c>
      <c r="B158" s="88" t="s">
        <v>390</v>
      </c>
      <c r="C158" s="88" t="s">
        <v>391</v>
      </c>
      <c r="D158" s="94">
        <v>1042</v>
      </c>
      <c r="E158" s="94">
        <v>1213</v>
      </c>
      <c r="F158" s="94">
        <v>1004</v>
      </c>
      <c r="G158" s="94">
        <v>811</v>
      </c>
      <c r="H158" s="94">
        <v>758</v>
      </c>
      <c r="I158" s="97">
        <v>35</v>
      </c>
      <c r="J158" s="97">
        <v>59.46</v>
      </c>
      <c r="K158" s="97">
        <v>46.67</v>
      </c>
      <c r="L158" s="97">
        <v>58.97</v>
      </c>
      <c r="M158" s="97">
        <v>36.5</v>
      </c>
      <c r="N158" s="94">
        <v>36470</v>
      </c>
      <c r="O158" s="94">
        <v>72127</v>
      </c>
      <c r="P158" s="94">
        <v>46852</v>
      </c>
      <c r="Q158" s="94">
        <v>47822</v>
      </c>
      <c r="R158" s="94">
        <v>27652</v>
      </c>
    </row>
    <row r="159" spans="1:18" ht="14.4" x14ac:dyDescent="0.3">
      <c r="A159" s="87" t="s">
        <v>479</v>
      </c>
      <c r="B159" s="87" t="s">
        <v>392</v>
      </c>
      <c r="C159" s="87" t="s">
        <v>393</v>
      </c>
      <c r="D159" s="93">
        <v>15865</v>
      </c>
      <c r="E159" s="93">
        <v>12200</v>
      </c>
      <c r="F159" s="93">
        <v>7940</v>
      </c>
      <c r="G159" s="93">
        <v>7700</v>
      </c>
      <c r="H159" s="93">
        <v>9731</v>
      </c>
      <c r="I159" s="96">
        <v>86</v>
      </c>
      <c r="J159" s="96">
        <v>102</v>
      </c>
      <c r="K159" s="96">
        <v>82</v>
      </c>
      <c r="L159" s="96">
        <v>101.6</v>
      </c>
      <c r="M159" s="96">
        <v>99</v>
      </c>
      <c r="N159" s="93">
        <v>1364390</v>
      </c>
      <c r="O159" s="93">
        <v>1244400</v>
      </c>
      <c r="P159" s="93">
        <v>651080</v>
      </c>
      <c r="Q159" s="93">
        <v>782320</v>
      </c>
      <c r="R159" s="93">
        <v>963354</v>
      </c>
    </row>
    <row r="160" spans="1:18" ht="14.4" x14ac:dyDescent="0.3">
      <c r="A160" s="88" t="s">
        <v>479</v>
      </c>
      <c r="B160" s="88" t="s">
        <v>394</v>
      </c>
      <c r="C160" s="88" t="s">
        <v>395</v>
      </c>
      <c r="D160" s="94">
        <v>13505</v>
      </c>
      <c r="E160" s="94">
        <v>13210</v>
      </c>
      <c r="F160" s="94">
        <v>11620</v>
      </c>
      <c r="G160" s="94">
        <v>9707</v>
      </c>
      <c r="H160" s="94">
        <v>13655</v>
      </c>
      <c r="I160" s="97">
        <v>64.5</v>
      </c>
      <c r="J160" s="97">
        <v>93.9</v>
      </c>
      <c r="K160" s="97">
        <v>55.4</v>
      </c>
      <c r="L160" s="97">
        <v>88.6</v>
      </c>
      <c r="M160" s="97">
        <v>90.9</v>
      </c>
      <c r="N160" s="94">
        <v>870947</v>
      </c>
      <c r="O160" s="94">
        <v>1240194</v>
      </c>
      <c r="P160" s="94">
        <v>643850</v>
      </c>
      <c r="Q160" s="94">
        <v>859681</v>
      </c>
      <c r="R160" s="94">
        <v>1241362</v>
      </c>
    </row>
    <row r="161" spans="1:18" ht="14.4" x14ac:dyDescent="0.3">
      <c r="A161" s="87" t="s">
        <v>479</v>
      </c>
      <c r="B161" s="87" t="s">
        <v>396</v>
      </c>
      <c r="C161" s="87" t="s">
        <v>397</v>
      </c>
      <c r="D161" s="93">
        <v>6663</v>
      </c>
      <c r="E161" s="93">
        <v>6625</v>
      </c>
      <c r="F161" s="93">
        <v>6436</v>
      </c>
      <c r="G161" s="93">
        <v>5784</v>
      </c>
      <c r="H161" s="93">
        <v>4559</v>
      </c>
      <c r="I161" s="96">
        <v>32</v>
      </c>
      <c r="J161" s="96">
        <v>37</v>
      </c>
      <c r="K161" s="96">
        <v>20</v>
      </c>
      <c r="L161" s="96">
        <v>38</v>
      </c>
      <c r="M161" s="96">
        <v>32</v>
      </c>
      <c r="N161" s="93">
        <v>213216</v>
      </c>
      <c r="O161" s="93">
        <v>245125</v>
      </c>
      <c r="P161" s="93">
        <v>128720</v>
      </c>
      <c r="Q161" s="93">
        <v>219792</v>
      </c>
      <c r="R161" s="93">
        <v>145888</v>
      </c>
    </row>
    <row r="162" spans="1:18" ht="14.4" x14ac:dyDescent="0.3">
      <c r="A162" s="88" t="s">
        <v>479</v>
      </c>
      <c r="B162" s="88" t="s">
        <v>398</v>
      </c>
      <c r="C162" s="88" t="s">
        <v>399</v>
      </c>
      <c r="D162" s="94">
        <v>36033</v>
      </c>
      <c r="E162" s="94">
        <v>32035</v>
      </c>
      <c r="F162" s="94">
        <v>25996</v>
      </c>
      <c r="G162" s="94">
        <v>23191</v>
      </c>
      <c r="H162" s="94">
        <v>27945</v>
      </c>
      <c r="I162" s="97">
        <v>67.95</v>
      </c>
      <c r="J162" s="97">
        <v>85.21</v>
      </c>
      <c r="K162" s="97">
        <v>54.76</v>
      </c>
      <c r="L162" s="97">
        <v>80.28</v>
      </c>
      <c r="M162" s="97">
        <v>84.1</v>
      </c>
      <c r="N162" s="94">
        <v>2448553</v>
      </c>
      <c r="O162" s="94">
        <v>2729719</v>
      </c>
      <c r="P162" s="94">
        <v>1423650</v>
      </c>
      <c r="Q162" s="94">
        <v>1861793</v>
      </c>
      <c r="R162" s="94">
        <v>2350604</v>
      </c>
    </row>
    <row r="163" spans="1:18" ht="14.4" x14ac:dyDescent="0.3">
      <c r="A163" s="87" t="s">
        <v>479</v>
      </c>
      <c r="B163" s="87" t="s">
        <v>400</v>
      </c>
      <c r="C163" s="87" t="s">
        <v>401</v>
      </c>
      <c r="D163" s="93">
        <v>1348</v>
      </c>
      <c r="E163" s="93">
        <v>1054</v>
      </c>
      <c r="F163" s="93">
        <v>859</v>
      </c>
      <c r="G163" s="93">
        <v>716</v>
      </c>
      <c r="H163" s="93">
        <v>2270</v>
      </c>
      <c r="I163" s="96">
        <v>59</v>
      </c>
      <c r="J163" s="96">
        <v>65</v>
      </c>
      <c r="K163" s="96">
        <v>45</v>
      </c>
      <c r="L163" s="96">
        <v>72</v>
      </c>
      <c r="M163" s="96">
        <v>60</v>
      </c>
      <c r="N163" s="93">
        <v>79532</v>
      </c>
      <c r="O163" s="93">
        <v>68512</v>
      </c>
      <c r="P163" s="93">
        <v>38655</v>
      </c>
      <c r="Q163" s="93">
        <v>51552</v>
      </c>
      <c r="R163" s="93">
        <v>136200</v>
      </c>
    </row>
    <row r="164" spans="1:18" ht="14.4" x14ac:dyDescent="0.3">
      <c r="A164" s="88" t="s">
        <v>479</v>
      </c>
      <c r="B164" s="88" t="s">
        <v>402</v>
      </c>
      <c r="C164" s="88" t="s">
        <v>403</v>
      </c>
      <c r="D164" s="94">
        <v>5484</v>
      </c>
      <c r="E164" s="94">
        <v>7977</v>
      </c>
      <c r="F164" s="94">
        <v>8341</v>
      </c>
      <c r="G164" s="94">
        <v>7589</v>
      </c>
      <c r="H164" s="94">
        <v>4555</v>
      </c>
      <c r="I164" s="97">
        <v>49</v>
      </c>
      <c r="J164" s="97">
        <v>60</v>
      </c>
      <c r="K164" s="97">
        <v>54</v>
      </c>
      <c r="L164" s="97">
        <v>55</v>
      </c>
      <c r="M164" s="97">
        <v>43</v>
      </c>
      <c r="N164" s="94">
        <v>268716</v>
      </c>
      <c r="O164" s="94">
        <v>478620</v>
      </c>
      <c r="P164" s="94">
        <v>450414</v>
      </c>
      <c r="Q164" s="94">
        <v>417395</v>
      </c>
      <c r="R164" s="94">
        <v>195865</v>
      </c>
    </row>
    <row r="165" spans="1:18" ht="14.4" x14ac:dyDescent="0.3">
      <c r="A165" s="87" t="s">
        <v>479</v>
      </c>
      <c r="B165" s="87" t="s">
        <v>404</v>
      </c>
      <c r="C165" s="87" t="s">
        <v>405</v>
      </c>
      <c r="D165" s="93">
        <v>4267</v>
      </c>
      <c r="E165" s="93">
        <v>3464</v>
      </c>
      <c r="F165" s="93">
        <v>2755</v>
      </c>
      <c r="G165" s="93">
        <v>2471</v>
      </c>
      <c r="H165" s="93">
        <v>4634</v>
      </c>
      <c r="I165" s="96">
        <v>51.99</v>
      </c>
      <c r="J165" s="96">
        <v>71</v>
      </c>
      <c r="K165" s="96">
        <v>63.98</v>
      </c>
      <c r="L165" s="96">
        <v>72</v>
      </c>
      <c r="M165" s="96">
        <v>54</v>
      </c>
      <c r="N165" s="93">
        <v>221838</v>
      </c>
      <c r="O165" s="93">
        <v>245934</v>
      </c>
      <c r="P165" s="93">
        <v>176265</v>
      </c>
      <c r="Q165" s="93">
        <v>177912</v>
      </c>
      <c r="R165" s="93">
        <v>250236</v>
      </c>
    </row>
    <row r="166" spans="1:18" ht="14.4" x14ac:dyDescent="0.3">
      <c r="A166" s="88" t="s">
        <v>479</v>
      </c>
      <c r="B166" s="88" t="s">
        <v>406</v>
      </c>
      <c r="C166" s="88" t="s">
        <v>407</v>
      </c>
      <c r="D166" s="94">
        <v>4604</v>
      </c>
      <c r="E166" s="94">
        <v>5451</v>
      </c>
      <c r="F166" s="94">
        <v>5347</v>
      </c>
      <c r="G166" s="94">
        <v>5248</v>
      </c>
      <c r="H166" s="94">
        <v>3323</v>
      </c>
      <c r="I166" s="97">
        <v>51.99</v>
      </c>
      <c r="J166" s="97">
        <v>71</v>
      </c>
      <c r="K166" s="97">
        <v>63.98</v>
      </c>
      <c r="L166" s="97">
        <v>72</v>
      </c>
      <c r="M166" s="97">
        <v>54</v>
      </c>
      <c r="N166" s="94">
        <v>239358</v>
      </c>
      <c r="O166" s="94">
        <v>387000</v>
      </c>
      <c r="P166" s="94">
        <v>342101</v>
      </c>
      <c r="Q166" s="94">
        <v>377856</v>
      </c>
      <c r="R166" s="94">
        <v>179442</v>
      </c>
    </row>
    <row r="167" spans="1:18" ht="14.4" x14ac:dyDescent="0.3">
      <c r="A167" s="87" t="s">
        <v>479</v>
      </c>
      <c r="B167" s="87" t="s">
        <v>408</v>
      </c>
      <c r="C167" s="87" t="s">
        <v>409</v>
      </c>
      <c r="D167" s="93">
        <v>144825</v>
      </c>
      <c r="E167" s="93">
        <v>151931</v>
      </c>
      <c r="F167" s="93">
        <v>145725</v>
      </c>
      <c r="G167" s="93">
        <v>141679</v>
      </c>
      <c r="H167" s="93">
        <v>127136</v>
      </c>
      <c r="I167" s="96">
        <v>58.53</v>
      </c>
      <c r="J167" s="96">
        <v>72.010000000000005</v>
      </c>
      <c r="K167" s="96">
        <v>62.22</v>
      </c>
      <c r="L167" s="96">
        <v>73.66</v>
      </c>
      <c r="M167" s="96">
        <v>60.9</v>
      </c>
      <c r="N167" s="93">
        <v>8476204</v>
      </c>
      <c r="O167" s="93">
        <v>10940054</v>
      </c>
      <c r="P167" s="93">
        <v>9067299</v>
      </c>
      <c r="Q167" s="93">
        <v>10435984</v>
      </c>
      <c r="R167" s="93">
        <v>7741347</v>
      </c>
    </row>
    <row r="168" spans="1:18" ht="14.4" x14ac:dyDescent="0.3">
      <c r="A168" s="88" t="s">
        <v>479</v>
      </c>
      <c r="B168" s="88" t="s">
        <v>410</v>
      </c>
      <c r="C168" s="88" t="s">
        <v>411</v>
      </c>
      <c r="D168" s="94">
        <v>0</v>
      </c>
      <c r="E168" s="94">
        <v>0</v>
      </c>
      <c r="F168" s="94">
        <v>0</v>
      </c>
      <c r="G168" s="94">
        <v>0</v>
      </c>
      <c r="H168" s="94">
        <v>0</v>
      </c>
      <c r="I168" s="97"/>
      <c r="J168" s="97"/>
      <c r="K168" s="97"/>
      <c r="L168" s="97"/>
      <c r="M168" s="97"/>
      <c r="N168" s="94">
        <v>0</v>
      </c>
      <c r="O168" s="94">
        <v>0</v>
      </c>
      <c r="P168" s="94">
        <v>0</v>
      </c>
      <c r="Q168" s="94">
        <v>0</v>
      </c>
      <c r="R168" s="94">
        <v>0</v>
      </c>
    </row>
    <row r="169" spans="1:18" ht="14.4" x14ac:dyDescent="0.3">
      <c r="A169" s="87" t="s">
        <v>479</v>
      </c>
      <c r="B169" s="87" t="s">
        <v>412</v>
      </c>
      <c r="C169" s="87" t="s">
        <v>413</v>
      </c>
      <c r="D169" s="93">
        <v>0</v>
      </c>
      <c r="E169" s="93">
        <v>0</v>
      </c>
      <c r="F169" s="93">
        <v>0</v>
      </c>
      <c r="G169" s="93">
        <v>0</v>
      </c>
      <c r="H169" s="93">
        <v>0</v>
      </c>
      <c r="I169" s="96"/>
      <c r="J169" s="96"/>
      <c r="K169" s="96"/>
      <c r="L169" s="96"/>
      <c r="M169" s="96"/>
      <c r="N169" s="93">
        <v>0</v>
      </c>
      <c r="O169" s="93">
        <v>0</v>
      </c>
      <c r="P169" s="93">
        <v>0</v>
      </c>
      <c r="Q169" s="93">
        <v>0</v>
      </c>
      <c r="R169" s="93">
        <v>0</v>
      </c>
    </row>
    <row r="170" spans="1:18" ht="14.4" x14ac:dyDescent="0.3">
      <c r="A170" s="88" t="s">
        <v>479</v>
      </c>
      <c r="B170" s="88" t="s">
        <v>414</v>
      </c>
      <c r="C170" s="88" t="s">
        <v>415</v>
      </c>
      <c r="D170" s="94">
        <v>0</v>
      </c>
      <c r="E170" s="94">
        <v>0</v>
      </c>
      <c r="F170" s="94">
        <v>0</v>
      </c>
      <c r="G170" s="94">
        <v>0</v>
      </c>
      <c r="H170" s="94">
        <v>0</v>
      </c>
      <c r="I170" s="97"/>
      <c r="J170" s="97"/>
      <c r="K170" s="97"/>
      <c r="L170" s="97"/>
      <c r="M170" s="97"/>
      <c r="N170" s="94">
        <v>0</v>
      </c>
      <c r="O170" s="94">
        <v>0</v>
      </c>
      <c r="P170" s="94">
        <v>0</v>
      </c>
      <c r="Q170" s="94">
        <v>0</v>
      </c>
      <c r="R170" s="94">
        <v>0</v>
      </c>
    </row>
    <row r="171" spans="1:18" ht="14.4" x14ac:dyDescent="0.3">
      <c r="A171" s="87" t="s">
        <v>479</v>
      </c>
      <c r="B171" s="87" t="s">
        <v>416</v>
      </c>
      <c r="C171" s="87" t="s">
        <v>417</v>
      </c>
      <c r="D171" s="93">
        <v>144825</v>
      </c>
      <c r="E171" s="93">
        <v>151931</v>
      </c>
      <c r="F171" s="93">
        <v>145725</v>
      </c>
      <c r="G171" s="93">
        <v>141679</v>
      </c>
      <c r="H171" s="93">
        <v>127136</v>
      </c>
      <c r="I171" s="96">
        <v>58.53</v>
      </c>
      <c r="J171" s="96">
        <v>72.010000000000005</v>
      </c>
      <c r="K171" s="96">
        <v>62.22</v>
      </c>
      <c r="L171" s="96">
        <v>73.66</v>
      </c>
      <c r="M171" s="96">
        <v>60.9</v>
      </c>
      <c r="N171" s="93">
        <v>8476204</v>
      </c>
      <c r="O171" s="93">
        <v>10940054</v>
      </c>
      <c r="P171" s="93">
        <v>9067299</v>
      </c>
      <c r="Q171" s="93">
        <v>10435984</v>
      </c>
      <c r="R171" s="93">
        <v>7741347</v>
      </c>
    </row>
    <row r="172" spans="1:18" ht="14.4" x14ac:dyDescent="0.3">
      <c r="A172" s="88" t="s">
        <v>479</v>
      </c>
      <c r="B172" s="88" t="s">
        <v>418</v>
      </c>
      <c r="C172" s="88" t="s">
        <v>419</v>
      </c>
      <c r="D172" s="94"/>
      <c r="E172" s="94"/>
      <c r="F172" s="94"/>
      <c r="G172" s="94"/>
      <c r="H172" s="94"/>
      <c r="I172" s="97"/>
      <c r="J172" s="97"/>
      <c r="K172" s="97"/>
      <c r="L172" s="97"/>
      <c r="M172" s="97"/>
      <c r="N172" s="94">
        <v>2931919</v>
      </c>
      <c r="O172" s="94">
        <v>3085671</v>
      </c>
      <c r="P172" s="94">
        <v>2925168</v>
      </c>
      <c r="Q172" s="94">
        <v>3121891</v>
      </c>
      <c r="R172" s="94">
        <v>2614565</v>
      </c>
    </row>
    <row r="173" spans="1:18" ht="14.4" x14ac:dyDescent="0.3">
      <c r="A173" s="87" t="s">
        <v>479</v>
      </c>
      <c r="B173" s="87" t="s">
        <v>420</v>
      </c>
      <c r="C173" s="87" t="s">
        <v>421</v>
      </c>
      <c r="D173" s="93">
        <v>14275</v>
      </c>
      <c r="E173" s="93">
        <v>14535</v>
      </c>
      <c r="F173" s="93">
        <v>16995</v>
      </c>
      <c r="G173" s="93">
        <v>19770</v>
      </c>
      <c r="H173" s="93">
        <v>19951</v>
      </c>
      <c r="I173" s="96">
        <v>27</v>
      </c>
      <c r="J173" s="96">
        <v>36</v>
      </c>
      <c r="K173" s="96">
        <v>31.1</v>
      </c>
      <c r="L173" s="96">
        <v>29</v>
      </c>
      <c r="M173" s="96">
        <v>22</v>
      </c>
      <c r="N173" s="93">
        <v>385425</v>
      </c>
      <c r="O173" s="93">
        <v>523255</v>
      </c>
      <c r="P173" s="93">
        <v>528545</v>
      </c>
      <c r="Q173" s="93">
        <v>573330</v>
      </c>
      <c r="R173" s="93">
        <v>438922</v>
      </c>
    </row>
    <row r="174" spans="1:18" ht="14.4" x14ac:dyDescent="0.3">
      <c r="A174" s="88" t="s">
        <v>479</v>
      </c>
      <c r="B174" s="88" t="s">
        <v>422</v>
      </c>
      <c r="C174" s="88" t="s">
        <v>423</v>
      </c>
      <c r="D174" s="94">
        <v>39</v>
      </c>
      <c r="E174" s="94">
        <v>22</v>
      </c>
      <c r="F174" s="94">
        <v>28</v>
      </c>
      <c r="G174" s="94">
        <v>12</v>
      </c>
      <c r="H174" s="94">
        <v>8</v>
      </c>
      <c r="I174" s="97">
        <v>17</v>
      </c>
      <c r="J174" s="97">
        <v>25.45</v>
      </c>
      <c r="K174" s="97">
        <v>22</v>
      </c>
      <c r="L174" s="97">
        <v>19</v>
      </c>
      <c r="M174" s="97">
        <v>15</v>
      </c>
      <c r="N174" s="94">
        <v>663</v>
      </c>
      <c r="O174" s="94">
        <v>560</v>
      </c>
      <c r="P174" s="94">
        <v>616</v>
      </c>
      <c r="Q174" s="94">
        <v>228</v>
      </c>
      <c r="R174" s="94">
        <v>120</v>
      </c>
    </row>
    <row r="175" spans="1:18" ht="14.4" x14ac:dyDescent="0.3">
      <c r="A175" s="87" t="s">
        <v>479</v>
      </c>
      <c r="B175" s="87" t="s">
        <v>424</v>
      </c>
      <c r="C175" s="87" t="s">
        <v>425</v>
      </c>
      <c r="D175" s="93">
        <v>14314</v>
      </c>
      <c r="E175" s="93">
        <v>14557</v>
      </c>
      <c r="F175" s="93">
        <v>17023</v>
      </c>
      <c r="G175" s="93">
        <v>19782</v>
      </c>
      <c r="H175" s="93">
        <v>19959</v>
      </c>
      <c r="I175" s="96">
        <v>26.97</v>
      </c>
      <c r="J175" s="96">
        <v>35.979999999999997</v>
      </c>
      <c r="K175" s="96">
        <v>31.09</v>
      </c>
      <c r="L175" s="96">
        <v>28.99</v>
      </c>
      <c r="M175" s="96">
        <v>22</v>
      </c>
      <c r="N175" s="93">
        <v>386088</v>
      </c>
      <c r="O175" s="93">
        <v>523815</v>
      </c>
      <c r="P175" s="93">
        <v>529161</v>
      </c>
      <c r="Q175" s="93">
        <v>573558</v>
      </c>
      <c r="R175" s="93">
        <v>439042</v>
      </c>
    </row>
    <row r="176" spans="1:18" ht="14.4" x14ac:dyDescent="0.3">
      <c r="A176" s="88" t="s">
        <v>479</v>
      </c>
      <c r="B176" s="88" t="s">
        <v>426</v>
      </c>
      <c r="C176" s="88" t="s">
        <v>427</v>
      </c>
      <c r="D176" s="94">
        <v>13739</v>
      </c>
      <c r="E176" s="94">
        <v>11864</v>
      </c>
      <c r="F176" s="94">
        <v>16830</v>
      </c>
      <c r="G176" s="94">
        <v>15496</v>
      </c>
      <c r="H176" s="94">
        <v>15297</v>
      </c>
      <c r="I176" s="97">
        <v>24</v>
      </c>
      <c r="J176" s="97">
        <v>29</v>
      </c>
      <c r="K176" s="97">
        <v>20</v>
      </c>
      <c r="L176" s="97">
        <v>28</v>
      </c>
      <c r="M176" s="97">
        <v>19</v>
      </c>
      <c r="N176" s="94">
        <v>329736</v>
      </c>
      <c r="O176" s="94">
        <v>344058</v>
      </c>
      <c r="P176" s="94">
        <v>336600</v>
      </c>
      <c r="Q176" s="94">
        <v>433888</v>
      </c>
      <c r="R176" s="94">
        <v>290643</v>
      </c>
    </row>
    <row r="177" spans="1:18" ht="14.4" x14ac:dyDescent="0.3">
      <c r="A177" s="87" t="s">
        <v>479</v>
      </c>
      <c r="B177" s="87" t="s">
        <v>428</v>
      </c>
      <c r="C177" s="87" t="s">
        <v>429</v>
      </c>
      <c r="D177" s="93">
        <v>196</v>
      </c>
      <c r="E177" s="93">
        <v>106</v>
      </c>
      <c r="F177" s="93">
        <v>220</v>
      </c>
      <c r="G177" s="93">
        <v>195</v>
      </c>
      <c r="H177" s="93">
        <v>400</v>
      </c>
      <c r="I177" s="96">
        <v>23</v>
      </c>
      <c r="J177" s="96">
        <v>26.96</v>
      </c>
      <c r="K177" s="96">
        <v>21</v>
      </c>
      <c r="L177" s="96">
        <v>25</v>
      </c>
      <c r="M177" s="96">
        <v>24</v>
      </c>
      <c r="N177" s="93">
        <v>4508</v>
      </c>
      <c r="O177" s="93">
        <v>2858</v>
      </c>
      <c r="P177" s="93">
        <v>4620</v>
      </c>
      <c r="Q177" s="93">
        <v>4875</v>
      </c>
      <c r="R177" s="93">
        <v>9600</v>
      </c>
    </row>
    <row r="178" spans="1:18" ht="14.4" x14ac:dyDescent="0.3">
      <c r="A178" s="88" t="s">
        <v>479</v>
      </c>
      <c r="B178" s="88" t="s">
        <v>430</v>
      </c>
      <c r="C178" s="88" t="s">
        <v>431</v>
      </c>
      <c r="D178" s="94">
        <v>364</v>
      </c>
      <c r="E178" s="94">
        <v>404</v>
      </c>
      <c r="F178" s="94">
        <v>380</v>
      </c>
      <c r="G178" s="94">
        <v>603</v>
      </c>
      <c r="H178" s="94">
        <v>501</v>
      </c>
      <c r="I178" s="97">
        <v>18</v>
      </c>
      <c r="J178" s="97">
        <v>19.02</v>
      </c>
      <c r="K178" s="97">
        <v>20</v>
      </c>
      <c r="L178" s="97">
        <v>24</v>
      </c>
      <c r="M178" s="97">
        <v>17</v>
      </c>
      <c r="N178" s="94">
        <v>6552</v>
      </c>
      <c r="O178" s="94">
        <v>7684</v>
      </c>
      <c r="P178" s="94">
        <v>7600</v>
      </c>
      <c r="Q178" s="94">
        <v>14472</v>
      </c>
      <c r="R178" s="94">
        <v>8517</v>
      </c>
    </row>
    <row r="179" spans="1:18" ht="14.4" x14ac:dyDescent="0.3">
      <c r="A179" s="87" t="s">
        <v>479</v>
      </c>
      <c r="B179" s="87" t="s">
        <v>432</v>
      </c>
      <c r="C179" s="87" t="s">
        <v>433</v>
      </c>
      <c r="D179" s="93">
        <v>201</v>
      </c>
      <c r="E179" s="93">
        <v>58</v>
      </c>
      <c r="F179" s="93">
        <v>51</v>
      </c>
      <c r="G179" s="93">
        <v>33</v>
      </c>
      <c r="H179" s="93">
        <v>84</v>
      </c>
      <c r="I179" s="96">
        <v>18</v>
      </c>
      <c r="J179" s="96">
        <v>18.84</v>
      </c>
      <c r="K179" s="96">
        <v>20</v>
      </c>
      <c r="L179" s="96">
        <v>24</v>
      </c>
      <c r="M179" s="96">
        <v>17</v>
      </c>
      <c r="N179" s="93">
        <v>3618</v>
      </c>
      <c r="O179" s="93">
        <v>1093</v>
      </c>
      <c r="P179" s="93">
        <v>1020</v>
      </c>
      <c r="Q179" s="93">
        <v>792</v>
      </c>
      <c r="R179" s="93">
        <v>1428</v>
      </c>
    </row>
    <row r="180" spans="1:18" ht="14.4" x14ac:dyDescent="0.3">
      <c r="A180" s="88" t="s">
        <v>479</v>
      </c>
      <c r="B180" s="88" t="s">
        <v>434</v>
      </c>
      <c r="C180" s="88" t="s">
        <v>435</v>
      </c>
      <c r="D180" s="94">
        <v>28814</v>
      </c>
      <c r="E180" s="94">
        <v>26989</v>
      </c>
      <c r="F180" s="94">
        <v>34504</v>
      </c>
      <c r="G180" s="94">
        <v>36109</v>
      </c>
      <c r="H180" s="94">
        <v>36241</v>
      </c>
      <c r="I180" s="97">
        <v>25.35</v>
      </c>
      <c r="J180" s="97">
        <v>32.590000000000003</v>
      </c>
      <c r="K180" s="97">
        <v>25.48</v>
      </c>
      <c r="L180" s="97">
        <v>28.46</v>
      </c>
      <c r="M180" s="97">
        <v>20.7</v>
      </c>
      <c r="N180" s="94">
        <v>730502</v>
      </c>
      <c r="O180" s="94">
        <v>879508</v>
      </c>
      <c r="P180" s="94">
        <v>879001</v>
      </c>
      <c r="Q180" s="94">
        <v>1027585</v>
      </c>
      <c r="R180" s="94">
        <v>749230</v>
      </c>
    </row>
    <row r="181" spans="1:18" ht="14.4" x14ac:dyDescent="0.3">
      <c r="A181" s="87" t="s">
        <v>479</v>
      </c>
      <c r="B181" s="87" t="s">
        <v>436</v>
      </c>
      <c r="C181" s="87" t="s">
        <v>437</v>
      </c>
      <c r="D181" s="93">
        <v>0</v>
      </c>
      <c r="E181" s="93">
        <v>0</v>
      </c>
      <c r="F181" s="93">
        <v>0</v>
      </c>
      <c r="G181" s="93">
        <v>0</v>
      </c>
      <c r="H181" s="93">
        <v>0</v>
      </c>
      <c r="I181" s="96"/>
      <c r="J181" s="96"/>
      <c r="K181" s="96"/>
      <c r="L181" s="96"/>
      <c r="M181" s="96"/>
      <c r="N181" s="93">
        <v>0</v>
      </c>
      <c r="O181" s="93">
        <v>0</v>
      </c>
      <c r="P181" s="93">
        <v>0</v>
      </c>
      <c r="Q181" s="93">
        <v>0</v>
      </c>
      <c r="R181" s="93">
        <v>0</v>
      </c>
    </row>
    <row r="182" spans="1:18" ht="14.4" x14ac:dyDescent="0.3">
      <c r="A182" s="88" t="s">
        <v>479</v>
      </c>
      <c r="B182" s="88" t="s">
        <v>438</v>
      </c>
      <c r="C182" s="88" t="s">
        <v>439</v>
      </c>
      <c r="D182" s="94">
        <v>1693</v>
      </c>
      <c r="E182" s="94">
        <v>2208</v>
      </c>
      <c r="F182" s="94">
        <v>2096</v>
      </c>
      <c r="G182" s="94">
        <v>2440</v>
      </c>
      <c r="H182" s="94">
        <v>2119</v>
      </c>
      <c r="I182" s="97">
        <v>17</v>
      </c>
      <c r="J182" s="97">
        <v>23</v>
      </c>
      <c r="K182" s="97">
        <v>20</v>
      </c>
      <c r="L182" s="97">
        <v>27</v>
      </c>
      <c r="M182" s="97">
        <v>32</v>
      </c>
      <c r="N182" s="94">
        <v>28781</v>
      </c>
      <c r="O182" s="94">
        <v>50792</v>
      </c>
      <c r="P182" s="94">
        <v>41920</v>
      </c>
      <c r="Q182" s="94">
        <v>65880</v>
      </c>
      <c r="R182" s="94">
        <v>67808</v>
      </c>
    </row>
    <row r="183" spans="1:18" ht="14.4" x14ac:dyDescent="0.3">
      <c r="A183" s="87" t="s">
        <v>479</v>
      </c>
      <c r="B183" s="87" t="s">
        <v>440</v>
      </c>
      <c r="C183" s="87" t="s">
        <v>441</v>
      </c>
      <c r="D183" s="93">
        <v>430</v>
      </c>
      <c r="E183" s="93">
        <v>473</v>
      </c>
      <c r="F183" s="93">
        <v>430</v>
      </c>
      <c r="G183" s="93">
        <v>258</v>
      </c>
      <c r="H183" s="93">
        <v>266</v>
      </c>
      <c r="I183" s="96">
        <v>16</v>
      </c>
      <c r="J183" s="96">
        <v>27.7</v>
      </c>
      <c r="K183" s="96">
        <v>14.37</v>
      </c>
      <c r="L183" s="96">
        <v>30.88</v>
      </c>
      <c r="M183" s="96">
        <v>27.2</v>
      </c>
      <c r="N183" s="93">
        <v>6880</v>
      </c>
      <c r="O183" s="93">
        <v>13102</v>
      </c>
      <c r="P183" s="93">
        <v>6179</v>
      </c>
      <c r="Q183" s="93">
        <v>7967</v>
      </c>
      <c r="R183" s="93">
        <v>7227</v>
      </c>
    </row>
    <row r="184" spans="1:18" ht="14.4" x14ac:dyDescent="0.3">
      <c r="A184" s="88" t="s">
        <v>479</v>
      </c>
      <c r="B184" s="88" t="s">
        <v>442</v>
      </c>
      <c r="C184" s="88" t="s">
        <v>443</v>
      </c>
      <c r="D184" s="94">
        <v>113</v>
      </c>
      <c r="E184" s="94">
        <v>116</v>
      </c>
      <c r="F184" s="94">
        <v>164</v>
      </c>
      <c r="G184" s="94">
        <v>193</v>
      </c>
      <c r="H184" s="94">
        <v>172</v>
      </c>
      <c r="I184" s="97">
        <v>15</v>
      </c>
      <c r="J184" s="97">
        <v>6.1</v>
      </c>
      <c r="K184" s="97">
        <v>14.43</v>
      </c>
      <c r="L184" s="97">
        <v>11.39</v>
      </c>
      <c r="M184" s="97">
        <v>23</v>
      </c>
      <c r="N184" s="94">
        <v>1695</v>
      </c>
      <c r="O184" s="94">
        <v>708</v>
      </c>
      <c r="P184" s="94">
        <v>2367</v>
      </c>
      <c r="Q184" s="94">
        <v>2199</v>
      </c>
      <c r="R184" s="94">
        <v>3956</v>
      </c>
    </row>
    <row r="185" spans="1:18" ht="14.4" x14ac:dyDescent="0.3">
      <c r="A185" s="87" t="s">
        <v>479</v>
      </c>
      <c r="B185" s="87" t="s">
        <v>444</v>
      </c>
      <c r="C185" s="87" t="s">
        <v>445</v>
      </c>
      <c r="D185" s="93">
        <v>976</v>
      </c>
      <c r="E185" s="93">
        <v>806</v>
      </c>
      <c r="F185" s="93">
        <v>561</v>
      </c>
      <c r="G185" s="93">
        <v>745</v>
      </c>
      <c r="H185" s="93">
        <v>534</v>
      </c>
      <c r="I185" s="96">
        <v>32</v>
      </c>
      <c r="J185" s="96">
        <v>30.99</v>
      </c>
      <c r="K185" s="96">
        <v>35</v>
      </c>
      <c r="L185" s="96">
        <v>33</v>
      </c>
      <c r="M185" s="96">
        <v>20</v>
      </c>
      <c r="N185" s="93">
        <v>31232</v>
      </c>
      <c r="O185" s="93">
        <v>24975</v>
      </c>
      <c r="P185" s="93">
        <v>19635</v>
      </c>
      <c r="Q185" s="93">
        <v>24585</v>
      </c>
      <c r="R185" s="93">
        <v>10680</v>
      </c>
    </row>
    <row r="186" spans="1:18" ht="14.4" x14ac:dyDescent="0.3">
      <c r="A186" s="88" t="s">
        <v>479</v>
      </c>
      <c r="B186" s="88" t="s">
        <v>446</v>
      </c>
      <c r="C186" s="88" t="s">
        <v>447</v>
      </c>
      <c r="D186" s="94">
        <v>1998</v>
      </c>
      <c r="E186" s="94">
        <v>2362</v>
      </c>
      <c r="F186" s="94">
        <v>2373</v>
      </c>
      <c r="G186" s="94">
        <v>2341</v>
      </c>
      <c r="H186" s="94">
        <v>2066</v>
      </c>
      <c r="I186" s="97">
        <v>32</v>
      </c>
      <c r="J186" s="97">
        <v>43</v>
      </c>
      <c r="K186" s="97">
        <v>38</v>
      </c>
      <c r="L186" s="97">
        <v>38</v>
      </c>
      <c r="M186" s="97">
        <v>26</v>
      </c>
      <c r="N186" s="94">
        <v>63936</v>
      </c>
      <c r="O186" s="94">
        <v>101566</v>
      </c>
      <c r="P186" s="94">
        <v>90174</v>
      </c>
      <c r="Q186" s="94">
        <v>88958</v>
      </c>
      <c r="R186" s="94">
        <v>53716</v>
      </c>
    </row>
    <row r="187" spans="1:18" ht="14.4" x14ac:dyDescent="0.3">
      <c r="A187" s="87" t="s">
        <v>479</v>
      </c>
      <c r="B187" s="87" t="s">
        <v>448</v>
      </c>
      <c r="C187" s="87" t="s">
        <v>449</v>
      </c>
      <c r="D187" s="93">
        <v>18</v>
      </c>
      <c r="E187" s="93">
        <v>20</v>
      </c>
      <c r="F187" s="93">
        <v>66</v>
      </c>
      <c r="G187" s="93">
        <v>169</v>
      </c>
      <c r="H187" s="93">
        <v>136</v>
      </c>
      <c r="I187" s="96">
        <v>25</v>
      </c>
      <c r="J187" s="96">
        <v>11.5</v>
      </c>
      <c r="K187" s="96">
        <v>23.73</v>
      </c>
      <c r="L187" s="96">
        <v>33.61</v>
      </c>
      <c r="M187" s="96">
        <v>24.5</v>
      </c>
      <c r="N187" s="93">
        <v>450</v>
      </c>
      <c r="O187" s="93">
        <v>230</v>
      </c>
      <c r="P187" s="93">
        <v>1566</v>
      </c>
      <c r="Q187" s="93">
        <v>5680</v>
      </c>
      <c r="R187" s="93">
        <v>3332</v>
      </c>
    </row>
    <row r="188" spans="1:18" ht="14.4" x14ac:dyDescent="0.3">
      <c r="A188" s="88" t="s">
        <v>479</v>
      </c>
      <c r="B188" s="88" t="s">
        <v>450</v>
      </c>
      <c r="C188" s="88" t="s">
        <v>451</v>
      </c>
      <c r="D188" s="94">
        <v>460</v>
      </c>
      <c r="E188" s="94">
        <v>517</v>
      </c>
      <c r="F188" s="94">
        <v>334</v>
      </c>
      <c r="G188" s="94">
        <v>314</v>
      </c>
      <c r="H188" s="94">
        <v>388</v>
      </c>
      <c r="I188" s="97">
        <v>25</v>
      </c>
      <c r="J188" s="97">
        <v>22.99</v>
      </c>
      <c r="K188" s="97">
        <v>20</v>
      </c>
      <c r="L188" s="97">
        <v>20</v>
      </c>
      <c r="M188" s="97">
        <v>20</v>
      </c>
      <c r="N188" s="94">
        <v>11500</v>
      </c>
      <c r="O188" s="94">
        <v>11888</v>
      </c>
      <c r="P188" s="94">
        <v>6680</v>
      </c>
      <c r="Q188" s="94">
        <v>6280</v>
      </c>
      <c r="R188" s="94">
        <v>7760</v>
      </c>
    </row>
    <row r="189" spans="1:18" ht="14.4" x14ac:dyDescent="0.3">
      <c r="A189" s="87" t="s">
        <v>479</v>
      </c>
      <c r="B189" s="87" t="s">
        <v>452</v>
      </c>
      <c r="C189" s="87" t="s">
        <v>453</v>
      </c>
      <c r="D189" s="93">
        <v>37</v>
      </c>
      <c r="E189" s="93">
        <v>42</v>
      </c>
      <c r="F189" s="93">
        <v>39</v>
      </c>
      <c r="G189" s="93">
        <v>17</v>
      </c>
      <c r="H189" s="93">
        <v>11</v>
      </c>
      <c r="I189" s="96">
        <v>26.41</v>
      </c>
      <c r="J189" s="96">
        <v>27.14</v>
      </c>
      <c r="K189" s="96">
        <v>25.72</v>
      </c>
      <c r="L189" s="96">
        <v>27.65</v>
      </c>
      <c r="M189" s="96">
        <v>27.4</v>
      </c>
      <c r="N189" s="93">
        <v>977</v>
      </c>
      <c r="O189" s="93">
        <v>1140</v>
      </c>
      <c r="P189" s="93">
        <v>1003</v>
      </c>
      <c r="Q189" s="93">
        <v>470</v>
      </c>
      <c r="R189" s="93">
        <v>301</v>
      </c>
    </row>
    <row r="190" spans="1:18" ht="14.4" x14ac:dyDescent="0.3">
      <c r="A190" s="88" t="s">
        <v>479</v>
      </c>
      <c r="B190" s="88" t="s">
        <v>454</v>
      </c>
      <c r="C190" s="88" t="s">
        <v>455</v>
      </c>
      <c r="D190" s="94">
        <v>5725</v>
      </c>
      <c r="E190" s="94">
        <v>6544</v>
      </c>
      <c r="F190" s="94">
        <v>6063</v>
      </c>
      <c r="G190" s="94">
        <v>6477</v>
      </c>
      <c r="H190" s="94">
        <v>5692</v>
      </c>
      <c r="I190" s="97">
        <v>25.41</v>
      </c>
      <c r="J190" s="97">
        <v>31.23</v>
      </c>
      <c r="K190" s="97">
        <v>27.96</v>
      </c>
      <c r="L190" s="97">
        <v>31.19</v>
      </c>
      <c r="M190" s="97">
        <v>27.19</v>
      </c>
      <c r="N190" s="94">
        <v>145451</v>
      </c>
      <c r="O190" s="94">
        <v>204401</v>
      </c>
      <c r="P190" s="94">
        <v>169524</v>
      </c>
      <c r="Q190" s="94">
        <v>202019</v>
      </c>
      <c r="R190" s="94">
        <v>154780</v>
      </c>
    </row>
    <row r="191" spans="1:18" ht="14.4" x14ac:dyDescent="0.3">
      <c r="A191" s="87" t="s">
        <v>480</v>
      </c>
      <c r="B191" s="87" t="s">
        <v>366</v>
      </c>
      <c r="C191" s="87" t="s">
        <v>367</v>
      </c>
      <c r="D191" s="93">
        <v>65224</v>
      </c>
      <c r="E191" s="93">
        <v>78695</v>
      </c>
      <c r="F191" s="93">
        <v>78753</v>
      </c>
      <c r="G191" s="93">
        <v>79722</v>
      </c>
      <c r="H191" s="93">
        <v>70195</v>
      </c>
      <c r="I191" s="96">
        <v>61</v>
      </c>
      <c r="J191" s="96">
        <v>73</v>
      </c>
      <c r="K191" s="96">
        <v>75</v>
      </c>
      <c r="L191" s="96">
        <v>78</v>
      </c>
      <c r="M191" s="96">
        <v>60</v>
      </c>
      <c r="N191" s="93">
        <v>3978664</v>
      </c>
      <c r="O191" s="93">
        <v>5744735</v>
      </c>
      <c r="P191" s="93">
        <v>5906475</v>
      </c>
      <c r="Q191" s="93">
        <v>6218316</v>
      </c>
      <c r="R191" s="93">
        <v>4211700</v>
      </c>
    </row>
    <row r="192" spans="1:18" ht="14.4" x14ac:dyDescent="0.3">
      <c r="A192" s="88" t="s">
        <v>480</v>
      </c>
      <c r="B192" s="88" t="s">
        <v>368</v>
      </c>
      <c r="C192" s="88" t="s">
        <v>369</v>
      </c>
      <c r="D192" s="94">
        <v>245</v>
      </c>
      <c r="E192" s="94">
        <v>76</v>
      </c>
      <c r="F192" s="94">
        <v>40</v>
      </c>
      <c r="G192" s="94">
        <v>33</v>
      </c>
      <c r="H192" s="94">
        <v>79</v>
      </c>
      <c r="I192" s="97">
        <v>51</v>
      </c>
      <c r="J192" s="97">
        <v>59.93</v>
      </c>
      <c r="K192" s="97">
        <v>56</v>
      </c>
      <c r="L192" s="97">
        <v>60</v>
      </c>
      <c r="M192" s="97">
        <v>50</v>
      </c>
      <c r="N192" s="94">
        <v>12495</v>
      </c>
      <c r="O192" s="94">
        <v>4555</v>
      </c>
      <c r="P192" s="94">
        <v>2240</v>
      </c>
      <c r="Q192" s="94">
        <v>1980</v>
      </c>
      <c r="R192" s="94">
        <v>3950</v>
      </c>
    </row>
    <row r="193" spans="1:18" ht="14.4" x14ac:dyDescent="0.3">
      <c r="A193" s="87" t="s">
        <v>480</v>
      </c>
      <c r="B193" s="87" t="s">
        <v>370</v>
      </c>
      <c r="C193" s="87" t="s">
        <v>371</v>
      </c>
      <c r="D193" s="93">
        <v>65469</v>
      </c>
      <c r="E193" s="93">
        <v>78771</v>
      </c>
      <c r="F193" s="93">
        <v>78793</v>
      </c>
      <c r="G193" s="93">
        <v>79755</v>
      </c>
      <c r="H193" s="93">
        <v>70274</v>
      </c>
      <c r="I193" s="96">
        <v>60.96</v>
      </c>
      <c r="J193" s="96">
        <v>72.989999999999995</v>
      </c>
      <c r="K193" s="96">
        <v>74.989999999999995</v>
      </c>
      <c r="L193" s="96">
        <v>77.989999999999995</v>
      </c>
      <c r="M193" s="96">
        <v>60</v>
      </c>
      <c r="N193" s="93">
        <v>3991159</v>
      </c>
      <c r="O193" s="93">
        <v>5749290</v>
      </c>
      <c r="P193" s="93">
        <v>5908715</v>
      </c>
      <c r="Q193" s="93">
        <v>6220296</v>
      </c>
      <c r="R193" s="93">
        <v>4215650</v>
      </c>
    </row>
    <row r="194" spans="1:18" ht="14.4" x14ac:dyDescent="0.3">
      <c r="A194" s="88" t="s">
        <v>480</v>
      </c>
      <c r="B194" s="88" t="s">
        <v>372</v>
      </c>
      <c r="C194" s="88" t="s">
        <v>373</v>
      </c>
      <c r="D194" s="94">
        <v>105</v>
      </c>
      <c r="E194" s="94">
        <v>99</v>
      </c>
      <c r="F194" s="94">
        <v>161</v>
      </c>
      <c r="G194" s="94">
        <v>157</v>
      </c>
      <c r="H194" s="94">
        <v>125</v>
      </c>
      <c r="I194" s="97">
        <v>52</v>
      </c>
      <c r="J194" s="97">
        <v>58.71</v>
      </c>
      <c r="K194" s="97">
        <v>57</v>
      </c>
      <c r="L194" s="97">
        <v>66</v>
      </c>
      <c r="M194" s="97">
        <v>52</v>
      </c>
      <c r="N194" s="94">
        <v>5460</v>
      </c>
      <c r="O194" s="94">
        <v>5812</v>
      </c>
      <c r="P194" s="94">
        <v>9177</v>
      </c>
      <c r="Q194" s="94">
        <v>10362</v>
      </c>
      <c r="R194" s="94">
        <v>6500</v>
      </c>
    </row>
    <row r="195" spans="1:18" ht="14.4" x14ac:dyDescent="0.3">
      <c r="A195" s="87" t="s">
        <v>480</v>
      </c>
      <c r="B195" s="87" t="s">
        <v>374</v>
      </c>
      <c r="C195" s="87" t="s">
        <v>375</v>
      </c>
      <c r="D195" s="93">
        <v>3</v>
      </c>
      <c r="E195" s="93">
        <v>6</v>
      </c>
      <c r="F195" s="93">
        <v>10</v>
      </c>
      <c r="G195" s="93">
        <v>4</v>
      </c>
      <c r="H195" s="93">
        <v>4</v>
      </c>
      <c r="I195" s="96">
        <v>52</v>
      </c>
      <c r="J195" s="96">
        <v>53</v>
      </c>
      <c r="K195" s="96">
        <v>51</v>
      </c>
      <c r="L195" s="96">
        <v>55</v>
      </c>
      <c r="M195" s="96">
        <v>52</v>
      </c>
      <c r="N195" s="93">
        <v>156</v>
      </c>
      <c r="O195" s="93">
        <v>318</v>
      </c>
      <c r="P195" s="93">
        <v>510</v>
      </c>
      <c r="Q195" s="93">
        <v>220</v>
      </c>
      <c r="R195" s="93">
        <v>208</v>
      </c>
    </row>
    <row r="196" spans="1:18" ht="14.4" x14ac:dyDescent="0.3">
      <c r="A196" s="88" t="s">
        <v>480</v>
      </c>
      <c r="B196" s="88" t="s">
        <v>376</v>
      </c>
      <c r="C196" s="88" t="s">
        <v>377</v>
      </c>
      <c r="D196" s="94">
        <v>108</v>
      </c>
      <c r="E196" s="94">
        <v>105</v>
      </c>
      <c r="F196" s="94">
        <v>171</v>
      </c>
      <c r="G196" s="94">
        <v>161</v>
      </c>
      <c r="H196" s="94">
        <v>129</v>
      </c>
      <c r="I196" s="97">
        <v>52</v>
      </c>
      <c r="J196" s="97">
        <v>58.38</v>
      </c>
      <c r="K196" s="97">
        <v>56.65</v>
      </c>
      <c r="L196" s="97">
        <v>65.73</v>
      </c>
      <c r="M196" s="97">
        <v>52</v>
      </c>
      <c r="N196" s="94">
        <v>5616</v>
      </c>
      <c r="O196" s="94">
        <v>6130</v>
      </c>
      <c r="P196" s="94">
        <v>9687</v>
      </c>
      <c r="Q196" s="94">
        <v>10582</v>
      </c>
      <c r="R196" s="94">
        <v>6708</v>
      </c>
    </row>
    <row r="197" spans="1:18" ht="14.4" x14ac:dyDescent="0.3">
      <c r="A197" s="87" t="s">
        <v>480</v>
      </c>
      <c r="B197" s="87" t="s">
        <v>378</v>
      </c>
      <c r="C197" s="87" t="s">
        <v>379</v>
      </c>
      <c r="D197" s="93">
        <v>80</v>
      </c>
      <c r="E197" s="93">
        <v>138</v>
      </c>
      <c r="F197" s="93">
        <v>166</v>
      </c>
      <c r="G197" s="93">
        <v>164</v>
      </c>
      <c r="H197" s="93">
        <v>148</v>
      </c>
      <c r="I197" s="96">
        <v>38</v>
      </c>
      <c r="J197" s="96">
        <v>52.85</v>
      </c>
      <c r="K197" s="96">
        <v>51</v>
      </c>
      <c r="L197" s="96">
        <v>62</v>
      </c>
      <c r="M197" s="96">
        <v>36</v>
      </c>
      <c r="N197" s="93">
        <v>3040</v>
      </c>
      <c r="O197" s="93">
        <v>7293</v>
      </c>
      <c r="P197" s="93">
        <v>8466</v>
      </c>
      <c r="Q197" s="93">
        <v>10168</v>
      </c>
      <c r="R197" s="93">
        <v>5328</v>
      </c>
    </row>
    <row r="198" spans="1:18" ht="14.4" x14ac:dyDescent="0.3">
      <c r="A198" s="88" t="s">
        <v>480</v>
      </c>
      <c r="B198" s="88" t="s">
        <v>380</v>
      </c>
      <c r="C198" s="88" t="s">
        <v>381</v>
      </c>
      <c r="D198" s="94">
        <v>12385</v>
      </c>
      <c r="E198" s="94">
        <v>12097</v>
      </c>
      <c r="F198" s="94">
        <v>14172</v>
      </c>
      <c r="G198" s="94">
        <v>13521</v>
      </c>
      <c r="H198" s="94">
        <v>11678</v>
      </c>
      <c r="I198" s="97">
        <v>51</v>
      </c>
      <c r="J198" s="97">
        <v>72</v>
      </c>
      <c r="K198" s="97">
        <v>67.2</v>
      </c>
      <c r="L198" s="97">
        <v>74</v>
      </c>
      <c r="M198" s="97">
        <v>54</v>
      </c>
      <c r="N198" s="94">
        <v>631635</v>
      </c>
      <c r="O198" s="94">
        <v>870984</v>
      </c>
      <c r="P198" s="94">
        <v>952358</v>
      </c>
      <c r="Q198" s="94">
        <v>1000554</v>
      </c>
      <c r="R198" s="94">
        <v>630612</v>
      </c>
    </row>
    <row r="199" spans="1:18" ht="14.4" x14ac:dyDescent="0.3">
      <c r="A199" s="87" t="s">
        <v>480</v>
      </c>
      <c r="B199" s="87" t="s">
        <v>382</v>
      </c>
      <c r="C199" s="87" t="s">
        <v>383</v>
      </c>
      <c r="D199" s="93">
        <v>4364</v>
      </c>
      <c r="E199" s="93">
        <v>811</v>
      </c>
      <c r="F199" s="93">
        <v>818</v>
      </c>
      <c r="G199" s="93">
        <v>568</v>
      </c>
      <c r="H199" s="93">
        <v>2671</v>
      </c>
      <c r="I199" s="96">
        <v>41</v>
      </c>
      <c r="J199" s="96">
        <v>60.03</v>
      </c>
      <c r="K199" s="96">
        <v>55</v>
      </c>
      <c r="L199" s="96">
        <v>54</v>
      </c>
      <c r="M199" s="96">
        <v>49</v>
      </c>
      <c r="N199" s="93">
        <v>178924</v>
      </c>
      <c r="O199" s="93">
        <v>48683</v>
      </c>
      <c r="P199" s="93">
        <v>44990</v>
      </c>
      <c r="Q199" s="93">
        <v>30672</v>
      </c>
      <c r="R199" s="93">
        <v>130879</v>
      </c>
    </row>
    <row r="200" spans="1:18" ht="14.4" x14ac:dyDescent="0.3">
      <c r="A200" s="88" t="s">
        <v>480</v>
      </c>
      <c r="B200" s="88" t="s">
        <v>384</v>
      </c>
      <c r="C200" s="88" t="s">
        <v>385</v>
      </c>
      <c r="D200" s="94">
        <v>16749</v>
      </c>
      <c r="E200" s="94">
        <v>12908</v>
      </c>
      <c r="F200" s="94">
        <v>14990</v>
      </c>
      <c r="G200" s="94">
        <v>14089</v>
      </c>
      <c r="H200" s="94">
        <v>14349</v>
      </c>
      <c r="I200" s="97">
        <v>48.39</v>
      </c>
      <c r="J200" s="97">
        <v>71.25</v>
      </c>
      <c r="K200" s="97">
        <v>66.53</v>
      </c>
      <c r="L200" s="97">
        <v>73.19</v>
      </c>
      <c r="M200" s="97">
        <v>53.1</v>
      </c>
      <c r="N200" s="94">
        <v>810559</v>
      </c>
      <c r="O200" s="94">
        <v>919667</v>
      </c>
      <c r="P200" s="94">
        <v>997348</v>
      </c>
      <c r="Q200" s="94">
        <v>1031226</v>
      </c>
      <c r="R200" s="94">
        <v>761491</v>
      </c>
    </row>
    <row r="201" spans="1:18" ht="14.4" x14ac:dyDescent="0.3">
      <c r="A201" s="87" t="s">
        <v>480</v>
      </c>
      <c r="B201" s="87" t="s">
        <v>386</v>
      </c>
      <c r="C201" s="87" t="s">
        <v>387</v>
      </c>
      <c r="D201" s="93">
        <v>1002</v>
      </c>
      <c r="E201" s="93">
        <v>1325</v>
      </c>
      <c r="F201" s="93">
        <v>1162</v>
      </c>
      <c r="G201" s="93">
        <v>768</v>
      </c>
      <c r="H201" s="93">
        <v>663</v>
      </c>
      <c r="I201" s="96">
        <v>36</v>
      </c>
      <c r="J201" s="96">
        <v>61.99</v>
      </c>
      <c r="K201" s="96">
        <v>56.6</v>
      </c>
      <c r="L201" s="96">
        <v>67</v>
      </c>
      <c r="M201" s="96">
        <v>36</v>
      </c>
      <c r="N201" s="93">
        <v>36072</v>
      </c>
      <c r="O201" s="93">
        <v>82132</v>
      </c>
      <c r="P201" s="93">
        <v>65769</v>
      </c>
      <c r="Q201" s="93">
        <v>51456</v>
      </c>
      <c r="R201" s="93">
        <v>23868</v>
      </c>
    </row>
    <row r="202" spans="1:18" ht="14.4" x14ac:dyDescent="0.3">
      <c r="A202" s="88" t="s">
        <v>480</v>
      </c>
      <c r="B202" s="88" t="s">
        <v>388</v>
      </c>
      <c r="C202" s="88" t="s">
        <v>389</v>
      </c>
      <c r="D202" s="94">
        <v>414</v>
      </c>
      <c r="E202" s="94">
        <v>194</v>
      </c>
      <c r="F202" s="94">
        <v>174</v>
      </c>
      <c r="G202" s="94">
        <v>168</v>
      </c>
      <c r="H202" s="94">
        <v>245</v>
      </c>
      <c r="I202" s="97">
        <v>36</v>
      </c>
      <c r="J202" s="97">
        <v>56.11</v>
      </c>
      <c r="K202" s="97">
        <v>46</v>
      </c>
      <c r="L202" s="97">
        <v>55</v>
      </c>
      <c r="M202" s="97">
        <v>36</v>
      </c>
      <c r="N202" s="94">
        <v>14904</v>
      </c>
      <c r="O202" s="94">
        <v>10886</v>
      </c>
      <c r="P202" s="94">
        <v>8004</v>
      </c>
      <c r="Q202" s="94">
        <v>9240</v>
      </c>
      <c r="R202" s="94">
        <v>8820</v>
      </c>
    </row>
    <row r="203" spans="1:18" ht="14.4" x14ac:dyDescent="0.3">
      <c r="A203" s="87" t="s">
        <v>480</v>
      </c>
      <c r="B203" s="87" t="s">
        <v>390</v>
      </c>
      <c r="C203" s="87" t="s">
        <v>391</v>
      </c>
      <c r="D203" s="93">
        <v>1416</v>
      </c>
      <c r="E203" s="93">
        <v>1519</v>
      </c>
      <c r="F203" s="93">
        <v>1336</v>
      </c>
      <c r="G203" s="93">
        <v>936</v>
      </c>
      <c r="H203" s="93">
        <v>908</v>
      </c>
      <c r="I203" s="96">
        <v>36</v>
      </c>
      <c r="J203" s="96">
        <v>61.24</v>
      </c>
      <c r="K203" s="96">
        <v>55.22</v>
      </c>
      <c r="L203" s="96">
        <v>64.849999999999994</v>
      </c>
      <c r="M203" s="96">
        <v>36</v>
      </c>
      <c r="N203" s="93">
        <v>50976</v>
      </c>
      <c r="O203" s="93">
        <v>93018</v>
      </c>
      <c r="P203" s="93">
        <v>73773</v>
      </c>
      <c r="Q203" s="93">
        <v>60696</v>
      </c>
      <c r="R203" s="93">
        <v>32688</v>
      </c>
    </row>
    <row r="204" spans="1:18" ht="14.4" x14ac:dyDescent="0.3">
      <c r="A204" s="88" t="s">
        <v>480</v>
      </c>
      <c r="B204" s="88" t="s">
        <v>392</v>
      </c>
      <c r="C204" s="88" t="s">
        <v>393</v>
      </c>
      <c r="D204" s="94">
        <v>542</v>
      </c>
      <c r="E204" s="94">
        <v>760</v>
      </c>
      <c r="F204" s="94">
        <v>516</v>
      </c>
      <c r="G204" s="94">
        <v>255</v>
      </c>
      <c r="H204" s="94">
        <v>400</v>
      </c>
      <c r="I204" s="97">
        <v>95</v>
      </c>
      <c r="J204" s="97">
        <v>102</v>
      </c>
      <c r="K204" s="97">
        <v>89.05</v>
      </c>
      <c r="L204" s="97">
        <v>108</v>
      </c>
      <c r="M204" s="97">
        <v>98</v>
      </c>
      <c r="N204" s="94">
        <v>51490</v>
      </c>
      <c r="O204" s="94">
        <v>77520</v>
      </c>
      <c r="P204" s="94">
        <v>45951</v>
      </c>
      <c r="Q204" s="94">
        <v>27540</v>
      </c>
      <c r="R204" s="94">
        <v>39200</v>
      </c>
    </row>
    <row r="205" spans="1:18" ht="14.4" x14ac:dyDescent="0.3">
      <c r="A205" s="87" t="s">
        <v>480</v>
      </c>
      <c r="B205" s="87" t="s">
        <v>394</v>
      </c>
      <c r="C205" s="87" t="s">
        <v>395</v>
      </c>
      <c r="D205" s="93">
        <v>11193</v>
      </c>
      <c r="E205" s="93">
        <v>12870</v>
      </c>
      <c r="F205" s="93">
        <v>14219</v>
      </c>
      <c r="G205" s="93">
        <v>7030</v>
      </c>
      <c r="H205" s="93">
        <v>12449</v>
      </c>
      <c r="I205" s="96">
        <v>78.400000000000006</v>
      </c>
      <c r="J205" s="96">
        <v>95.7</v>
      </c>
      <c r="K205" s="96">
        <v>66.2</v>
      </c>
      <c r="L205" s="96">
        <v>97.5</v>
      </c>
      <c r="M205" s="96">
        <v>90.2</v>
      </c>
      <c r="N205" s="93">
        <v>877157</v>
      </c>
      <c r="O205" s="93">
        <v>1231188</v>
      </c>
      <c r="P205" s="93">
        <v>941354</v>
      </c>
      <c r="Q205" s="93">
        <v>685541</v>
      </c>
      <c r="R205" s="93">
        <v>1122343</v>
      </c>
    </row>
    <row r="206" spans="1:18" ht="14.4" x14ac:dyDescent="0.3">
      <c r="A206" s="88" t="s">
        <v>480</v>
      </c>
      <c r="B206" s="88" t="s">
        <v>396</v>
      </c>
      <c r="C206" s="88" t="s">
        <v>397</v>
      </c>
      <c r="D206" s="94">
        <v>0</v>
      </c>
      <c r="E206" s="94">
        <v>0</v>
      </c>
      <c r="F206" s="94">
        <v>0</v>
      </c>
      <c r="G206" s="94">
        <v>0</v>
      </c>
      <c r="H206" s="94">
        <v>0</v>
      </c>
      <c r="I206" s="97"/>
      <c r="J206" s="97"/>
      <c r="K206" s="97"/>
      <c r="L206" s="97"/>
      <c r="M206" s="97"/>
      <c r="N206" s="94">
        <v>0</v>
      </c>
      <c r="O206" s="94">
        <v>0</v>
      </c>
      <c r="P206" s="94">
        <v>0</v>
      </c>
      <c r="Q206" s="94">
        <v>0</v>
      </c>
      <c r="R206" s="94">
        <v>0</v>
      </c>
    </row>
    <row r="207" spans="1:18" ht="14.4" x14ac:dyDescent="0.3">
      <c r="A207" s="87" t="s">
        <v>480</v>
      </c>
      <c r="B207" s="87" t="s">
        <v>398</v>
      </c>
      <c r="C207" s="87" t="s">
        <v>399</v>
      </c>
      <c r="D207" s="93">
        <v>11735</v>
      </c>
      <c r="E207" s="93">
        <v>13630</v>
      </c>
      <c r="F207" s="93">
        <v>14735</v>
      </c>
      <c r="G207" s="93">
        <v>7285</v>
      </c>
      <c r="H207" s="93">
        <v>12849</v>
      </c>
      <c r="I207" s="96">
        <v>79.13</v>
      </c>
      <c r="J207" s="96">
        <v>96.02</v>
      </c>
      <c r="K207" s="96">
        <v>67</v>
      </c>
      <c r="L207" s="96">
        <v>97.88</v>
      </c>
      <c r="M207" s="96">
        <v>90.4</v>
      </c>
      <c r="N207" s="93">
        <v>928647</v>
      </c>
      <c r="O207" s="93">
        <v>1308708</v>
      </c>
      <c r="P207" s="93">
        <v>987305</v>
      </c>
      <c r="Q207" s="93">
        <v>713081</v>
      </c>
      <c r="R207" s="93">
        <v>1161543</v>
      </c>
    </row>
    <row r="208" spans="1:18" ht="14.4" x14ac:dyDescent="0.3">
      <c r="A208" s="88" t="s">
        <v>480</v>
      </c>
      <c r="B208" s="88" t="s">
        <v>400</v>
      </c>
      <c r="C208" s="88" t="s">
        <v>401</v>
      </c>
      <c r="D208" s="94">
        <v>102</v>
      </c>
      <c r="E208" s="94">
        <v>130</v>
      </c>
      <c r="F208" s="94">
        <v>77</v>
      </c>
      <c r="G208" s="94">
        <v>10</v>
      </c>
      <c r="H208" s="94">
        <v>98</v>
      </c>
      <c r="I208" s="97">
        <v>54</v>
      </c>
      <c r="J208" s="97">
        <v>66.02</v>
      </c>
      <c r="K208" s="97">
        <v>43</v>
      </c>
      <c r="L208" s="97">
        <v>68</v>
      </c>
      <c r="M208" s="97">
        <v>57</v>
      </c>
      <c r="N208" s="94">
        <v>5508</v>
      </c>
      <c r="O208" s="94">
        <v>8583</v>
      </c>
      <c r="P208" s="94">
        <v>3311</v>
      </c>
      <c r="Q208" s="94">
        <v>680</v>
      </c>
      <c r="R208" s="94">
        <v>5586</v>
      </c>
    </row>
    <row r="209" spans="1:18" ht="14.4" x14ac:dyDescent="0.3">
      <c r="A209" s="87" t="s">
        <v>480</v>
      </c>
      <c r="B209" s="87" t="s">
        <v>402</v>
      </c>
      <c r="C209" s="87" t="s">
        <v>403</v>
      </c>
      <c r="D209" s="93">
        <v>5603</v>
      </c>
      <c r="E209" s="93">
        <v>7185</v>
      </c>
      <c r="F209" s="93">
        <v>7402</v>
      </c>
      <c r="G209" s="93">
        <v>6412</v>
      </c>
      <c r="H209" s="93">
        <v>4685</v>
      </c>
      <c r="I209" s="96">
        <v>47</v>
      </c>
      <c r="J209" s="96">
        <v>63</v>
      </c>
      <c r="K209" s="96">
        <v>61</v>
      </c>
      <c r="L209" s="96">
        <v>66</v>
      </c>
      <c r="M209" s="96">
        <v>46</v>
      </c>
      <c r="N209" s="93">
        <v>263341</v>
      </c>
      <c r="O209" s="93">
        <v>452655</v>
      </c>
      <c r="P209" s="93">
        <v>451522</v>
      </c>
      <c r="Q209" s="93">
        <v>423192</v>
      </c>
      <c r="R209" s="93">
        <v>215510</v>
      </c>
    </row>
    <row r="210" spans="1:18" ht="14.4" x14ac:dyDescent="0.3">
      <c r="A210" s="88" t="s">
        <v>480</v>
      </c>
      <c r="B210" s="88" t="s">
        <v>404</v>
      </c>
      <c r="C210" s="88" t="s">
        <v>405</v>
      </c>
      <c r="D210" s="94">
        <v>1121</v>
      </c>
      <c r="E210" s="94">
        <v>654</v>
      </c>
      <c r="F210" s="94">
        <v>901</v>
      </c>
      <c r="G210" s="94">
        <v>870</v>
      </c>
      <c r="H210" s="94">
        <v>1768</v>
      </c>
      <c r="I210" s="97">
        <v>48.41</v>
      </c>
      <c r="J210" s="97">
        <v>65.959999999999994</v>
      </c>
      <c r="K210" s="97">
        <v>72.430000000000007</v>
      </c>
      <c r="L210" s="97">
        <v>76</v>
      </c>
      <c r="M210" s="97">
        <v>58</v>
      </c>
      <c r="N210" s="94">
        <v>54264</v>
      </c>
      <c r="O210" s="94">
        <v>43140</v>
      </c>
      <c r="P210" s="94">
        <v>65259</v>
      </c>
      <c r="Q210" s="94">
        <v>66120</v>
      </c>
      <c r="R210" s="94">
        <v>102544</v>
      </c>
    </row>
    <row r="211" spans="1:18" ht="14.4" x14ac:dyDescent="0.3">
      <c r="A211" s="87" t="s">
        <v>480</v>
      </c>
      <c r="B211" s="87" t="s">
        <v>406</v>
      </c>
      <c r="C211" s="87" t="s">
        <v>407</v>
      </c>
      <c r="D211" s="93">
        <v>2078</v>
      </c>
      <c r="E211" s="93">
        <v>2397</v>
      </c>
      <c r="F211" s="93">
        <v>2387</v>
      </c>
      <c r="G211" s="93">
        <v>1956</v>
      </c>
      <c r="H211" s="93">
        <v>1373</v>
      </c>
      <c r="I211" s="96">
        <v>48.41</v>
      </c>
      <c r="J211" s="96">
        <v>66</v>
      </c>
      <c r="K211" s="96">
        <v>72.430000000000007</v>
      </c>
      <c r="L211" s="96">
        <v>76</v>
      </c>
      <c r="M211" s="96">
        <v>58</v>
      </c>
      <c r="N211" s="93">
        <v>100589</v>
      </c>
      <c r="O211" s="93">
        <v>158202</v>
      </c>
      <c r="P211" s="93">
        <v>172890</v>
      </c>
      <c r="Q211" s="93">
        <v>148656</v>
      </c>
      <c r="R211" s="93">
        <v>79634</v>
      </c>
    </row>
    <row r="212" spans="1:18" ht="14.4" x14ac:dyDescent="0.3">
      <c r="A212" s="88" t="s">
        <v>480</v>
      </c>
      <c r="B212" s="88" t="s">
        <v>408</v>
      </c>
      <c r="C212" s="88" t="s">
        <v>409</v>
      </c>
      <c r="D212" s="94">
        <v>104461</v>
      </c>
      <c r="E212" s="94">
        <v>117437</v>
      </c>
      <c r="F212" s="94">
        <v>120958</v>
      </c>
      <c r="G212" s="94">
        <v>111638</v>
      </c>
      <c r="H212" s="94">
        <v>106581</v>
      </c>
      <c r="I212" s="97">
        <v>59.48</v>
      </c>
      <c r="J212" s="97">
        <v>74.48</v>
      </c>
      <c r="K212" s="97">
        <v>71.75</v>
      </c>
      <c r="L212" s="97">
        <v>77.790000000000006</v>
      </c>
      <c r="M212" s="97">
        <v>61.8</v>
      </c>
      <c r="N212" s="94">
        <v>6213699</v>
      </c>
      <c r="O212" s="94">
        <v>8746686</v>
      </c>
      <c r="P212" s="94">
        <v>8678276</v>
      </c>
      <c r="Q212" s="94">
        <v>8684697</v>
      </c>
      <c r="R212" s="94">
        <v>6586682</v>
      </c>
    </row>
    <row r="213" spans="1:18" ht="14.4" x14ac:dyDescent="0.3">
      <c r="A213" s="87" t="s">
        <v>480</v>
      </c>
      <c r="B213" s="87" t="s">
        <v>410</v>
      </c>
      <c r="C213" s="87" t="s">
        <v>411</v>
      </c>
      <c r="D213" s="93">
        <v>0</v>
      </c>
      <c r="E213" s="93">
        <v>0</v>
      </c>
      <c r="F213" s="93">
        <v>0</v>
      </c>
      <c r="G213" s="93">
        <v>0</v>
      </c>
      <c r="H213" s="93">
        <v>0</v>
      </c>
      <c r="I213" s="96"/>
      <c r="J213" s="96"/>
      <c r="K213" s="96"/>
      <c r="L213" s="96"/>
      <c r="M213" s="96"/>
      <c r="N213" s="93">
        <v>0</v>
      </c>
      <c r="O213" s="93">
        <v>0</v>
      </c>
      <c r="P213" s="93">
        <v>0</v>
      </c>
      <c r="Q213" s="93">
        <v>0</v>
      </c>
      <c r="R213" s="93">
        <v>0</v>
      </c>
    </row>
    <row r="214" spans="1:18" ht="14.4" x14ac:dyDescent="0.3">
      <c r="A214" s="88" t="s">
        <v>480</v>
      </c>
      <c r="B214" s="88" t="s">
        <v>412</v>
      </c>
      <c r="C214" s="88" t="s">
        <v>413</v>
      </c>
      <c r="D214" s="94">
        <v>0</v>
      </c>
      <c r="E214" s="94">
        <v>0</v>
      </c>
      <c r="F214" s="94">
        <v>0</v>
      </c>
      <c r="G214" s="94">
        <v>0</v>
      </c>
      <c r="H214" s="94">
        <v>0</v>
      </c>
      <c r="I214" s="97"/>
      <c r="J214" s="97"/>
      <c r="K214" s="97"/>
      <c r="L214" s="97"/>
      <c r="M214" s="97"/>
      <c r="N214" s="94">
        <v>0</v>
      </c>
      <c r="O214" s="94">
        <v>0</v>
      </c>
      <c r="P214" s="94">
        <v>0</v>
      </c>
      <c r="Q214" s="94">
        <v>0</v>
      </c>
      <c r="R214" s="94">
        <v>0</v>
      </c>
    </row>
    <row r="215" spans="1:18" ht="14.4" x14ac:dyDescent="0.3">
      <c r="A215" s="87" t="s">
        <v>480</v>
      </c>
      <c r="B215" s="87" t="s">
        <v>414</v>
      </c>
      <c r="C215" s="87" t="s">
        <v>415</v>
      </c>
      <c r="D215" s="93">
        <v>0</v>
      </c>
      <c r="E215" s="93">
        <v>0</v>
      </c>
      <c r="F215" s="93">
        <v>0</v>
      </c>
      <c r="G215" s="93">
        <v>0</v>
      </c>
      <c r="H215" s="93">
        <v>0</v>
      </c>
      <c r="I215" s="96"/>
      <c r="J215" s="96"/>
      <c r="K215" s="96"/>
      <c r="L215" s="96"/>
      <c r="M215" s="96"/>
      <c r="N215" s="93">
        <v>0</v>
      </c>
      <c r="O215" s="93">
        <v>0</v>
      </c>
      <c r="P215" s="93">
        <v>0</v>
      </c>
      <c r="Q215" s="93">
        <v>0</v>
      </c>
      <c r="R215" s="93">
        <v>0</v>
      </c>
    </row>
    <row r="216" spans="1:18" ht="14.4" x14ac:dyDescent="0.3">
      <c r="A216" s="88" t="s">
        <v>480</v>
      </c>
      <c r="B216" s="88" t="s">
        <v>416</v>
      </c>
      <c r="C216" s="88" t="s">
        <v>417</v>
      </c>
      <c r="D216" s="94">
        <v>104461</v>
      </c>
      <c r="E216" s="94">
        <v>117437</v>
      </c>
      <c r="F216" s="94">
        <v>120958</v>
      </c>
      <c r="G216" s="94">
        <v>111638</v>
      </c>
      <c r="H216" s="94">
        <v>106581</v>
      </c>
      <c r="I216" s="97">
        <v>59.48</v>
      </c>
      <c r="J216" s="97">
        <v>74.48</v>
      </c>
      <c r="K216" s="97">
        <v>71.75</v>
      </c>
      <c r="L216" s="97">
        <v>77.790000000000006</v>
      </c>
      <c r="M216" s="97">
        <v>61.8</v>
      </c>
      <c r="N216" s="94">
        <v>6213699</v>
      </c>
      <c r="O216" s="94">
        <v>8746686</v>
      </c>
      <c r="P216" s="94">
        <v>8678276</v>
      </c>
      <c r="Q216" s="94">
        <v>8684697</v>
      </c>
      <c r="R216" s="94">
        <v>6586682</v>
      </c>
    </row>
    <row r="217" spans="1:18" ht="14.4" x14ac:dyDescent="0.3">
      <c r="A217" s="87" t="s">
        <v>480</v>
      </c>
      <c r="B217" s="87" t="s">
        <v>418</v>
      </c>
      <c r="C217" s="87" t="s">
        <v>419</v>
      </c>
      <c r="D217" s="93"/>
      <c r="E217" s="93"/>
      <c r="F217" s="93"/>
      <c r="G217" s="93"/>
      <c r="H217" s="93"/>
      <c r="I217" s="96"/>
      <c r="J217" s="96"/>
      <c r="K217" s="96"/>
      <c r="L217" s="96"/>
      <c r="M217" s="96"/>
      <c r="N217" s="93">
        <v>2632213</v>
      </c>
      <c r="O217" s="93">
        <v>2856171</v>
      </c>
      <c r="P217" s="93">
        <v>2984810</v>
      </c>
      <c r="Q217" s="93">
        <v>2893807</v>
      </c>
      <c r="R217" s="93">
        <v>2637806</v>
      </c>
    </row>
    <row r="218" spans="1:18" ht="14.4" x14ac:dyDescent="0.3">
      <c r="A218" s="88" t="s">
        <v>480</v>
      </c>
      <c r="B218" s="88" t="s">
        <v>420</v>
      </c>
      <c r="C218" s="88" t="s">
        <v>421</v>
      </c>
      <c r="D218" s="94">
        <v>14002</v>
      </c>
      <c r="E218" s="94">
        <v>13610</v>
      </c>
      <c r="F218" s="94">
        <v>17038</v>
      </c>
      <c r="G218" s="94">
        <v>20440</v>
      </c>
      <c r="H218" s="94">
        <v>18909</v>
      </c>
      <c r="I218" s="97">
        <v>29</v>
      </c>
      <c r="J218" s="97">
        <v>36</v>
      </c>
      <c r="K218" s="97">
        <v>37.1</v>
      </c>
      <c r="L218" s="97">
        <v>31</v>
      </c>
      <c r="M218" s="97">
        <v>25</v>
      </c>
      <c r="N218" s="94">
        <v>406058</v>
      </c>
      <c r="O218" s="94">
        <v>489960</v>
      </c>
      <c r="P218" s="94">
        <v>632110</v>
      </c>
      <c r="Q218" s="94">
        <v>633640</v>
      </c>
      <c r="R218" s="94">
        <v>472725</v>
      </c>
    </row>
    <row r="219" spans="1:18" ht="14.4" x14ac:dyDescent="0.3">
      <c r="A219" s="87" t="s">
        <v>480</v>
      </c>
      <c r="B219" s="87" t="s">
        <v>422</v>
      </c>
      <c r="C219" s="87" t="s">
        <v>423</v>
      </c>
      <c r="D219" s="93">
        <v>10</v>
      </c>
      <c r="E219" s="93">
        <v>12</v>
      </c>
      <c r="F219" s="93">
        <v>24</v>
      </c>
      <c r="G219" s="93">
        <v>0</v>
      </c>
      <c r="H219" s="93">
        <v>0</v>
      </c>
      <c r="I219" s="96">
        <v>19</v>
      </c>
      <c r="J219" s="96">
        <v>25.25</v>
      </c>
      <c r="K219" s="96">
        <v>27</v>
      </c>
      <c r="L219" s="96"/>
      <c r="M219" s="96"/>
      <c r="N219" s="93">
        <v>190</v>
      </c>
      <c r="O219" s="93">
        <v>303</v>
      </c>
      <c r="P219" s="93">
        <v>648</v>
      </c>
      <c r="Q219" s="93">
        <v>0</v>
      </c>
      <c r="R219" s="93">
        <v>0</v>
      </c>
    </row>
    <row r="220" spans="1:18" ht="14.4" x14ac:dyDescent="0.3">
      <c r="A220" s="88" t="s">
        <v>480</v>
      </c>
      <c r="B220" s="88" t="s">
        <v>424</v>
      </c>
      <c r="C220" s="88" t="s">
        <v>425</v>
      </c>
      <c r="D220" s="94">
        <v>14012</v>
      </c>
      <c r="E220" s="94">
        <v>13622</v>
      </c>
      <c r="F220" s="94">
        <v>17062</v>
      </c>
      <c r="G220" s="94">
        <v>20440</v>
      </c>
      <c r="H220" s="94">
        <v>18909</v>
      </c>
      <c r="I220" s="97">
        <v>28.99</v>
      </c>
      <c r="J220" s="97">
        <v>35.99</v>
      </c>
      <c r="K220" s="97">
        <v>37.090000000000003</v>
      </c>
      <c r="L220" s="97">
        <v>31</v>
      </c>
      <c r="M220" s="97">
        <v>25</v>
      </c>
      <c r="N220" s="94">
        <v>406248</v>
      </c>
      <c r="O220" s="94">
        <v>490263</v>
      </c>
      <c r="P220" s="94">
        <v>632758</v>
      </c>
      <c r="Q220" s="94">
        <v>633640</v>
      </c>
      <c r="R220" s="94">
        <v>472725</v>
      </c>
    </row>
    <row r="221" spans="1:18" ht="14.4" x14ac:dyDescent="0.3">
      <c r="A221" s="87" t="s">
        <v>480</v>
      </c>
      <c r="B221" s="87" t="s">
        <v>426</v>
      </c>
      <c r="C221" s="87" t="s">
        <v>427</v>
      </c>
      <c r="D221" s="93">
        <v>2723</v>
      </c>
      <c r="E221" s="93">
        <v>2342</v>
      </c>
      <c r="F221" s="93">
        <v>4261</v>
      </c>
      <c r="G221" s="93">
        <v>3845</v>
      </c>
      <c r="H221" s="93">
        <v>3958</v>
      </c>
      <c r="I221" s="96">
        <v>23</v>
      </c>
      <c r="J221" s="96">
        <v>30</v>
      </c>
      <c r="K221" s="96">
        <v>20</v>
      </c>
      <c r="L221" s="96">
        <v>31</v>
      </c>
      <c r="M221" s="96">
        <v>20</v>
      </c>
      <c r="N221" s="93">
        <v>62629</v>
      </c>
      <c r="O221" s="93">
        <v>70256</v>
      </c>
      <c r="P221" s="93">
        <v>85220</v>
      </c>
      <c r="Q221" s="93">
        <v>119195</v>
      </c>
      <c r="R221" s="93">
        <v>79160</v>
      </c>
    </row>
    <row r="222" spans="1:18" ht="14.4" x14ac:dyDescent="0.3">
      <c r="A222" s="88" t="s">
        <v>480</v>
      </c>
      <c r="B222" s="88" t="s">
        <v>428</v>
      </c>
      <c r="C222" s="88" t="s">
        <v>429</v>
      </c>
      <c r="D222" s="94">
        <v>140</v>
      </c>
      <c r="E222" s="94">
        <v>91</v>
      </c>
      <c r="F222" s="94">
        <v>39</v>
      </c>
      <c r="G222" s="94">
        <v>57</v>
      </c>
      <c r="H222" s="94">
        <v>330</v>
      </c>
      <c r="I222" s="97">
        <v>20</v>
      </c>
      <c r="J222" s="97">
        <v>23.99</v>
      </c>
      <c r="K222" s="97">
        <v>18</v>
      </c>
      <c r="L222" s="97">
        <v>22</v>
      </c>
      <c r="M222" s="97">
        <v>21</v>
      </c>
      <c r="N222" s="94">
        <v>2800</v>
      </c>
      <c r="O222" s="94">
        <v>2183</v>
      </c>
      <c r="P222" s="94">
        <v>702</v>
      </c>
      <c r="Q222" s="94">
        <v>1254</v>
      </c>
      <c r="R222" s="94">
        <v>6930</v>
      </c>
    </row>
    <row r="223" spans="1:18" ht="14.4" x14ac:dyDescent="0.3">
      <c r="A223" s="87" t="s">
        <v>480</v>
      </c>
      <c r="B223" s="87" t="s">
        <v>430</v>
      </c>
      <c r="C223" s="87" t="s">
        <v>431</v>
      </c>
      <c r="D223" s="93">
        <v>181</v>
      </c>
      <c r="E223" s="93">
        <v>211</v>
      </c>
      <c r="F223" s="93">
        <v>156</v>
      </c>
      <c r="G223" s="93">
        <v>183</v>
      </c>
      <c r="H223" s="93">
        <v>125</v>
      </c>
      <c r="I223" s="96">
        <v>18</v>
      </c>
      <c r="J223" s="96">
        <v>19</v>
      </c>
      <c r="K223" s="96">
        <v>20</v>
      </c>
      <c r="L223" s="96">
        <v>24</v>
      </c>
      <c r="M223" s="96">
        <v>17</v>
      </c>
      <c r="N223" s="93">
        <v>3258</v>
      </c>
      <c r="O223" s="93">
        <v>4008</v>
      </c>
      <c r="P223" s="93">
        <v>3120</v>
      </c>
      <c r="Q223" s="93">
        <v>4392</v>
      </c>
      <c r="R223" s="93">
        <v>2125</v>
      </c>
    </row>
    <row r="224" spans="1:18" ht="14.4" x14ac:dyDescent="0.3">
      <c r="A224" s="88" t="s">
        <v>480</v>
      </c>
      <c r="B224" s="88" t="s">
        <v>432</v>
      </c>
      <c r="C224" s="88" t="s">
        <v>433</v>
      </c>
      <c r="D224" s="94">
        <v>24</v>
      </c>
      <c r="E224" s="94">
        <v>60</v>
      </c>
      <c r="F224" s="94">
        <v>32</v>
      </c>
      <c r="G224" s="94">
        <v>47</v>
      </c>
      <c r="H224" s="94">
        <v>61</v>
      </c>
      <c r="I224" s="97">
        <v>18</v>
      </c>
      <c r="J224" s="97">
        <v>19</v>
      </c>
      <c r="K224" s="97">
        <v>20</v>
      </c>
      <c r="L224" s="97">
        <v>24</v>
      </c>
      <c r="M224" s="97">
        <v>17</v>
      </c>
      <c r="N224" s="94">
        <v>432</v>
      </c>
      <c r="O224" s="94">
        <v>1140</v>
      </c>
      <c r="P224" s="94">
        <v>640</v>
      </c>
      <c r="Q224" s="94">
        <v>1128</v>
      </c>
      <c r="R224" s="94">
        <v>1037</v>
      </c>
    </row>
    <row r="225" spans="1:18" ht="14.4" x14ac:dyDescent="0.3">
      <c r="A225" s="87" t="s">
        <v>480</v>
      </c>
      <c r="B225" s="87" t="s">
        <v>434</v>
      </c>
      <c r="C225" s="87" t="s">
        <v>435</v>
      </c>
      <c r="D225" s="93">
        <v>17080</v>
      </c>
      <c r="E225" s="93">
        <v>16326</v>
      </c>
      <c r="F225" s="93">
        <v>21550</v>
      </c>
      <c r="G225" s="93">
        <v>24572</v>
      </c>
      <c r="H225" s="93">
        <v>23383</v>
      </c>
      <c r="I225" s="96">
        <v>27.83</v>
      </c>
      <c r="J225" s="96">
        <v>34.78</v>
      </c>
      <c r="K225" s="96">
        <v>33.520000000000003</v>
      </c>
      <c r="L225" s="96">
        <v>30.91</v>
      </c>
      <c r="M225" s="96">
        <v>24</v>
      </c>
      <c r="N225" s="93">
        <v>475367</v>
      </c>
      <c r="O225" s="93">
        <v>567850</v>
      </c>
      <c r="P225" s="93">
        <v>722440</v>
      </c>
      <c r="Q225" s="93">
        <v>759609</v>
      </c>
      <c r="R225" s="93">
        <v>561977</v>
      </c>
    </row>
    <row r="226" spans="1:18" ht="14.4" x14ac:dyDescent="0.3">
      <c r="A226" s="88" t="s">
        <v>480</v>
      </c>
      <c r="B226" s="88" t="s">
        <v>436</v>
      </c>
      <c r="C226" s="88" t="s">
        <v>437</v>
      </c>
      <c r="D226" s="94">
        <v>0</v>
      </c>
      <c r="E226" s="94">
        <v>0</v>
      </c>
      <c r="F226" s="94">
        <v>0</v>
      </c>
      <c r="G226" s="94">
        <v>0</v>
      </c>
      <c r="H226" s="94">
        <v>0</v>
      </c>
      <c r="I226" s="97"/>
      <c r="J226" s="97"/>
      <c r="K226" s="97"/>
      <c r="L226" s="97"/>
      <c r="M226" s="97"/>
      <c r="N226" s="94">
        <v>0</v>
      </c>
      <c r="O226" s="94">
        <v>0</v>
      </c>
      <c r="P226" s="94">
        <v>0</v>
      </c>
      <c r="Q226" s="94">
        <v>0</v>
      </c>
      <c r="R226" s="94">
        <v>0</v>
      </c>
    </row>
    <row r="227" spans="1:18" ht="14.4" x14ac:dyDescent="0.3">
      <c r="A227" s="87" t="s">
        <v>480</v>
      </c>
      <c r="B227" s="87" t="s">
        <v>438</v>
      </c>
      <c r="C227" s="87" t="s">
        <v>439</v>
      </c>
      <c r="D227" s="93">
        <v>1052</v>
      </c>
      <c r="E227" s="93">
        <v>1137</v>
      </c>
      <c r="F227" s="93">
        <v>1141</v>
      </c>
      <c r="G227" s="93">
        <v>1655</v>
      </c>
      <c r="H227" s="93">
        <v>1442</v>
      </c>
      <c r="I227" s="96">
        <v>17</v>
      </c>
      <c r="J227" s="96">
        <v>22.01</v>
      </c>
      <c r="K227" s="96">
        <v>28</v>
      </c>
      <c r="L227" s="96">
        <v>30</v>
      </c>
      <c r="M227" s="96">
        <v>33</v>
      </c>
      <c r="N227" s="93">
        <v>17884</v>
      </c>
      <c r="O227" s="93">
        <v>25023</v>
      </c>
      <c r="P227" s="93">
        <v>31948</v>
      </c>
      <c r="Q227" s="93">
        <v>49650</v>
      </c>
      <c r="R227" s="93">
        <v>47586</v>
      </c>
    </row>
    <row r="228" spans="1:18" ht="14.4" x14ac:dyDescent="0.3">
      <c r="A228" s="88" t="s">
        <v>480</v>
      </c>
      <c r="B228" s="88" t="s">
        <v>440</v>
      </c>
      <c r="C228" s="88" t="s">
        <v>441</v>
      </c>
      <c r="D228" s="94">
        <v>1</v>
      </c>
      <c r="E228" s="94">
        <v>1</v>
      </c>
      <c r="F228" s="94">
        <v>1</v>
      </c>
      <c r="G228" s="94">
        <v>12</v>
      </c>
      <c r="H228" s="94">
        <v>5</v>
      </c>
      <c r="I228" s="97">
        <v>16</v>
      </c>
      <c r="J228" s="97">
        <v>28</v>
      </c>
      <c r="K228" s="97">
        <v>14</v>
      </c>
      <c r="L228" s="97">
        <v>30.92</v>
      </c>
      <c r="M228" s="97">
        <v>27.2</v>
      </c>
      <c r="N228" s="94">
        <v>16</v>
      </c>
      <c r="O228" s="94">
        <v>28</v>
      </c>
      <c r="P228" s="94">
        <v>14</v>
      </c>
      <c r="Q228" s="94">
        <v>371</v>
      </c>
      <c r="R228" s="94">
        <v>136</v>
      </c>
    </row>
    <row r="229" spans="1:18" ht="14.4" x14ac:dyDescent="0.3">
      <c r="A229" s="87" t="s">
        <v>480</v>
      </c>
      <c r="B229" s="87" t="s">
        <v>442</v>
      </c>
      <c r="C229" s="87" t="s">
        <v>443</v>
      </c>
      <c r="D229" s="93">
        <v>113</v>
      </c>
      <c r="E229" s="93">
        <v>57</v>
      </c>
      <c r="F229" s="93">
        <v>85</v>
      </c>
      <c r="G229" s="93">
        <v>152</v>
      </c>
      <c r="H229" s="93">
        <v>189</v>
      </c>
      <c r="I229" s="96">
        <v>15</v>
      </c>
      <c r="J229" s="96">
        <v>6.11</v>
      </c>
      <c r="K229" s="96">
        <v>14.44</v>
      </c>
      <c r="L229" s="96">
        <v>11.37</v>
      </c>
      <c r="M229" s="96">
        <v>22.9</v>
      </c>
      <c r="N229" s="93">
        <v>1695</v>
      </c>
      <c r="O229" s="93">
        <v>348</v>
      </c>
      <c r="P229" s="93">
        <v>1227</v>
      </c>
      <c r="Q229" s="93">
        <v>1728</v>
      </c>
      <c r="R229" s="93">
        <v>4324</v>
      </c>
    </row>
    <row r="230" spans="1:18" ht="14.4" x14ac:dyDescent="0.3">
      <c r="A230" s="88" t="s">
        <v>480</v>
      </c>
      <c r="B230" s="88" t="s">
        <v>444</v>
      </c>
      <c r="C230" s="88" t="s">
        <v>445</v>
      </c>
      <c r="D230" s="94">
        <v>1388</v>
      </c>
      <c r="E230" s="94">
        <v>691</v>
      </c>
      <c r="F230" s="94">
        <v>494</v>
      </c>
      <c r="G230" s="94">
        <v>802</v>
      </c>
      <c r="H230" s="94">
        <v>1095</v>
      </c>
      <c r="I230" s="97">
        <v>31</v>
      </c>
      <c r="J230" s="97">
        <v>32</v>
      </c>
      <c r="K230" s="97">
        <v>37</v>
      </c>
      <c r="L230" s="97">
        <v>34</v>
      </c>
      <c r="M230" s="97">
        <v>22</v>
      </c>
      <c r="N230" s="94">
        <v>43028</v>
      </c>
      <c r="O230" s="94">
        <v>22112</v>
      </c>
      <c r="P230" s="94">
        <v>18278</v>
      </c>
      <c r="Q230" s="94">
        <v>27268</v>
      </c>
      <c r="R230" s="94">
        <v>24090</v>
      </c>
    </row>
    <row r="231" spans="1:18" ht="14.4" x14ac:dyDescent="0.3">
      <c r="A231" s="87" t="s">
        <v>480</v>
      </c>
      <c r="B231" s="87" t="s">
        <v>446</v>
      </c>
      <c r="C231" s="87" t="s">
        <v>447</v>
      </c>
      <c r="D231" s="93">
        <v>946</v>
      </c>
      <c r="E231" s="93">
        <v>934</v>
      </c>
      <c r="F231" s="93">
        <v>867</v>
      </c>
      <c r="G231" s="93">
        <v>1193</v>
      </c>
      <c r="H231" s="93">
        <v>1428</v>
      </c>
      <c r="I231" s="96">
        <v>31</v>
      </c>
      <c r="J231" s="96">
        <v>32</v>
      </c>
      <c r="K231" s="96">
        <v>38</v>
      </c>
      <c r="L231" s="96">
        <v>35</v>
      </c>
      <c r="M231" s="96">
        <v>24</v>
      </c>
      <c r="N231" s="93">
        <v>29326</v>
      </c>
      <c r="O231" s="93">
        <v>29888</v>
      </c>
      <c r="P231" s="93">
        <v>32946</v>
      </c>
      <c r="Q231" s="93">
        <v>41755</v>
      </c>
      <c r="R231" s="93">
        <v>34272</v>
      </c>
    </row>
    <row r="232" spans="1:18" ht="14.4" x14ac:dyDescent="0.3">
      <c r="A232" s="88" t="s">
        <v>480</v>
      </c>
      <c r="B232" s="88" t="s">
        <v>448</v>
      </c>
      <c r="C232" s="88" t="s">
        <v>449</v>
      </c>
      <c r="D232" s="94">
        <v>10</v>
      </c>
      <c r="E232" s="94">
        <v>2</v>
      </c>
      <c r="F232" s="94">
        <v>6</v>
      </c>
      <c r="G232" s="94">
        <v>10</v>
      </c>
      <c r="H232" s="94">
        <v>14</v>
      </c>
      <c r="I232" s="97">
        <v>25</v>
      </c>
      <c r="J232" s="97">
        <v>11.5</v>
      </c>
      <c r="K232" s="97">
        <v>23.67</v>
      </c>
      <c r="L232" s="97">
        <v>34.299999999999997</v>
      </c>
      <c r="M232" s="97">
        <v>24.5</v>
      </c>
      <c r="N232" s="94">
        <v>250</v>
      </c>
      <c r="O232" s="94">
        <v>23</v>
      </c>
      <c r="P232" s="94">
        <v>142</v>
      </c>
      <c r="Q232" s="94">
        <v>343</v>
      </c>
      <c r="R232" s="94">
        <v>343</v>
      </c>
    </row>
    <row r="233" spans="1:18" ht="14.4" x14ac:dyDescent="0.3">
      <c r="A233" s="87" t="s">
        <v>480</v>
      </c>
      <c r="B233" s="87" t="s">
        <v>450</v>
      </c>
      <c r="C233" s="87" t="s">
        <v>451</v>
      </c>
      <c r="D233" s="93">
        <v>182</v>
      </c>
      <c r="E233" s="93">
        <v>290</v>
      </c>
      <c r="F233" s="93">
        <v>190</v>
      </c>
      <c r="G233" s="93">
        <v>143</v>
      </c>
      <c r="H233" s="93">
        <v>136</v>
      </c>
      <c r="I233" s="96">
        <v>23</v>
      </c>
      <c r="J233" s="96">
        <v>22.98</v>
      </c>
      <c r="K233" s="96">
        <v>23</v>
      </c>
      <c r="L233" s="96">
        <v>23</v>
      </c>
      <c r="M233" s="96">
        <v>23</v>
      </c>
      <c r="N233" s="93">
        <v>4186</v>
      </c>
      <c r="O233" s="93">
        <v>6664</v>
      </c>
      <c r="P233" s="93">
        <v>4370</v>
      </c>
      <c r="Q233" s="93">
        <v>3289</v>
      </c>
      <c r="R233" s="93">
        <v>3128</v>
      </c>
    </row>
    <row r="234" spans="1:18" ht="14.4" x14ac:dyDescent="0.3">
      <c r="A234" s="88" t="s">
        <v>480</v>
      </c>
      <c r="B234" s="88" t="s">
        <v>452</v>
      </c>
      <c r="C234" s="88" t="s">
        <v>453</v>
      </c>
      <c r="D234" s="94">
        <v>5</v>
      </c>
      <c r="E234" s="94">
        <v>4</v>
      </c>
      <c r="F234" s="94">
        <v>4</v>
      </c>
      <c r="G234" s="94">
        <v>0</v>
      </c>
      <c r="H234" s="94">
        <v>0</v>
      </c>
      <c r="I234" s="97">
        <v>26.6</v>
      </c>
      <c r="J234" s="97">
        <v>27.25</v>
      </c>
      <c r="K234" s="97">
        <v>23.25</v>
      </c>
      <c r="L234" s="97"/>
      <c r="M234" s="97"/>
      <c r="N234" s="94">
        <v>133</v>
      </c>
      <c r="O234" s="94">
        <v>109</v>
      </c>
      <c r="P234" s="94">
        <v>93</v>
      </c>
      <c r="Q234" s="94">
        <v>0</v>
      </c>
      <c r="R234" s="94">
        <v>0</v>
      </c>
    </row>
    <row r="235" spans="1:18" ht="14.4" x14ac:dyDescent="0.3">
      <c r="A235" s="87" t="s">
        <v>480</v>
      </c>
      <c r="B235" s="87" t="s">
        <v>454</v>
      </c>
      <c r="C235" s="87" t="s">
        <v>455</v>
      </c>
      <c r="D235" s="93">
        <v>3697</v>
      </c>
      <c r="E235" s="93">
        <v>3116</v>
      </c>
      <c r="F235" s="93">
        <v>2788</v>
      </c>
      <c r="G235" s="93">
        <v>3967</v>
      </c>
      <c r="H235" s="93">
        <v>4309</v>
      </c>
      <c r="I235" s="96">
        <v>26.11</v>
      </c>
      <c r="J235" s="96">
        <v>27.02</v>
      </c>
      <c r="K235" s="96">
        <v>31.93</v>
      </c>
      <c r="L235" s="96">
        <v>31.36</v>
      </c>
      <c r="M235" s="96">
        <v>26.43</v>
      </c>
      <c r="N235" s="93">
        <v>96518</v>
      </c>
      <c r="O235" s="93">
        <v>84195</v>
      </c>
      <c r="P235" s="93">
        <v>89018</v>
      </c>
      <c r="Q235" s="93">
        <v>124404</v>
      </c>
      <c r="R235" s="93">
        <v>113879</v>
      </c>
    </row>
    <row r="236" spans="1:18" ht="14.4" x14ac:dyDescent="0.3">
      <c r="A236" s="88" t="s">
        <v>481</v>
      </c>
      <c r="B236" s="88" t="s">
        <v>366</v>
      </c>
      <c r="C236" s="88" t="s">
        <v>367</v>
      </c>
      <c r="D236" s="94">
        <v>71935</v>
      </c>
      <c r="E236" s="94">
        <v>89859</v>
      </c>
      <c r="F236" s="94">
        <v>81249</v>
      </c>
      <c r="G236" s="94">
        <v>85563</v>
      </c>
      <c r="H236" s="94">
        <v>71281</v>
      </c>
      <c r="I236" s="97">
        <v>54</v>
      </c>
      <c r="J236" s="97">
        <v>72</v>
      </c>
      <c r="K236" s="97">
        <v>70.599999999999994</v>
      </c>
      <c r="L236" s="97">
        <v>78</v>
      </c>
      <c r="M236" s="97">
        <v>56</v>
      </c>
      <c r="N236" s="94">
        <v>3884490</v>
      </c>
      <c r="O236" s="94">
        <v>6469848</v>
      </c>
      <c r="P236" s="94">
        <v>5736179</v>
      </c>
      <c r="Q236" s="94">
        <v>6673914</v>
      </c>
      <c r="R236" s="94">
        <v>3991736</v>
      </c>
    </row>
    <row r="237" spans="1:18" ht="14.4" x14ac:dyDescent="0.3">
      <c r="A237" s="87" t="s">
        <v>481</v>
      </c>
      <c r="B237" s="87" t="s">
        <v>368</v>
      </c>
      <c r="C237" s="87" t="s">
        <v>369</v>
      </c>
      <c r="D237" s="93">
        <v>266</v>
      </c>
      <c r="E237" s="93">
        <v>21</v>
      </c>
      <c r="F237" s="93">
        <v>29</v>
      </c>
      <c r="G237" s="93">
        <v>30</v>
      </c>
      <c r="H237" s="93">
        <v>109</v>
      </c>
      <c r="I237" s="96">
        <v>46</v>
      </c>
      <c r="J237" s="96">
        <v>57</v>
      </c>
      <c r="K237" s="96">
        <v>53</v>
      </c>
      <c r="L237" s="96">
        <v>57</v>
      </c>
      <c r="M237" s="96">
        <v>50</v>
      </c>
      <c r="N237" s="93">
        <v>12236</v>
      </c>
      <c r="O237" s="93">
        <v>1197</v>
      </c>
      <c r="P237" s="93">
        <v>1537</v>
      </c>
      <c r="Q237" s="93">
        <v>1710</v>
      </c>
      <c r="R237" s="93">
        <v>5450</v>
      </c>
    </row>
    <row r="238" spans="1:18" ht="14.4" x14ac:dyDescent="0.3">
      <c r="A238" s="88" t="s">
        <v>481</v>
      </c>
      <c r="B238" s="88" t="s">
        <v>370</v>
      </c>
      <c r="C238" s="88" t="s">
        <v>371</v>
      </c>
      <c r="D238" s="94">
        <v>72201</v>
      </c>
      <c r="E238" s="94">
        <v>89880</v>
      </c>
      <c r="F238" s="94">
        <v>81278</v>
      </c>
      <c r="G238" s="94">
        <v>85593</v>
      </c>
      <c r="H238" s="94">
        <v>71390</v>
      </c>
      <c r="I238" s="97">
        <v>53.97</v>
      </c>
      <c r="J238" s="97">
        <v>72</v>
      </c>
      <c r="K238" s="97">
        <v>70.59</v>
      </c>
      <c r="L238" s="97">
        <v>77.989999999999995</v>
      </c>
      <c r="M238" s="97">
        <v>56</v>
      </c>
      <c r="N238" s="94">
        <v>3896726</v>
      </c>
      <c r="O238" s="94">
        <v>6471045</v>
      </c>
      <c r="P238" s="94">
        <v>5737716</v>
      </c>
      <c r="Q238" s="94">
        <v>6675624</v>
      </c>
      <c r="R238" s="94">
        <v>3997186</v>
      </c>
    </row>
    <row r="239" spans="1:18" ht="14.4" x14ac:dyDescent="0.3">
      <c r="A239" s="87" t="s">
        <v>481</v>
      </c>
      <c r="B239" s="87" t="s">
        <v>372</v>
      </c>
      <c r="C239" s="87" t="s">
        <v>373</v>
      </c>
      <c r="D239" s="93">
        <v>252</v>
      </c>
      <c r="E239" s="93">
        <v>399</v>
      </c>
      <c r="F239" s="93">
        <v>134</v>
      </c>
      <c r="G239" s="93">
        <v>148</v>
      </c>
      <c r="H239" s="93">
        <v>154</v>
      </c>
      <c r="I239" s="96">
        <v>50</v>
      </c>
      <c r="J239" s="96">
        <v>54.97</v>
      </c>
      <c r="K239" s="96">
        <v>55</v>
      </c>
      <c r="L239" s="96">
        <v>67</v>
      </c>
      <c r="M239" s="96">
        <v>52</v>
      </c>
      <c r="N239" s="93">
        <v>12600</v>
      </c>
      <c r="O239" s="93">
        <v>21934</v>
      </c>
      <c r="P239" s="93">
        <v>7370</v>
      </c>
      <c r="Q239" s="93">
        <v>9916</v>
      </c>
      <c r="R239" s="93">
        <v>8008</v>
      </c>
    </row>
    <row r="240" spans="1:18" ht="14.4" x14ac:dyDescent="0.3">
      <c r="A240" s="88" t="s">
        <v>481</v>
      </c>
      <c r="B240" s="88" t="s">
        <v>374</v>
      </c>
      <c r="C240" s="88" t="s">
        <v>375</v>
      </c>
      <c r="D240" s="94">
        <v>49</v>
      </c>
      <c r="E240" s="94">
        <v>19</v>
      </c>
      <c r="F240" s="94">
        <v>3</v>
      </c>
      <c r="G240" s="94">
        <v>8</v>
      </c>
      <c r="H240" s="94">
        <v>24</v>
      </c>
      <c r="I240" s="97">
        <v>48</v>
      </c>
      <c r="J240" s="97">
        <v>48</v>
      </c>
      <c r="K240" s="97">
        <v>47</v>
      </c>
      <c r="L240" s="97">
        <v>51</v>
      </c>
      <c r="M240" s="97">
        <v>52</v>
      </c>
      <c r="N240" s="94">
        <v>2352</v>
      </c>
      <c r="O240" s="94">
        <v>912</v>
      </c>
      <c r="P240" s="94">
        <v>141</v>
      </c>
      <c r="Q240" s="94">
        <v>408</v>
      </c>
      <c r="R240" s="94">
        <v>1248</v>
      </c>
    </row>
    <row r="241" spans="1:18" ht="14.4" x14ac:dyDescent="0.3">
      <c r="A241" s="87" t="s">
        <v>481</v>
      </c>
      <c r="B241" s="87" t="s">
        <v>376</v>
      </c>
      <c r="C241" s="87" t="s">
        <v>377</v>
      </c>
      <c r="D241" s="93">
        <v>301</v>
      </c>
      <c r="E241" s="93">
        <v>418</v>
      </c>
      <c r="F241" s="93">
        <v>137</v>
      </c>
      <c r="G241" s="93">
        <v>156</v>
      </c>
      <c r="H241" s="93">
        <v>178</v>
      </c>
      <c r="I241" s="96">
        <v>49.67</v>
      </c>
      <c r="J241" s="96">
        <v>54.66</v>
      </c>
      <c r="K241" s="96">
        <v>54.82</v>
      </c>
      <c r="L241" s="96">
        <v>66.180000000000007</v>
      </c>
      <c r="M241" s="96">
        <v>52</v>
      </c>
      <c r="N241" s="93">
        <v>14952</v>
      </c>
      <c r="O241" s="93">
        <v>22846</v>
      </c>
      <c r="P241" s="93">
        <v>7511</v>
      </c>
      <c r="Q241" s="93">
        <v>10324</v>
      </c>
      <c r="R241" s="93">
        <v>9256</v>
      </c>
    </row>
    <row r="242" spans="1:18" ht="14.4" x14ac:dyDescent="0.3">
      <c r="A242" s="88" t="s">
        <v>481</v>
      </c>
      <c r="B242" s="88" t="s">
        <v>378</v>
      </c>
      <c r="C242" s="88" t="s">
        <v>379</v>
      </c>
      <c r="D242" s="94">
        <v>778</v>
      </c>
      <c r="E242" s="94">
        <v>1344</v>
      </c>
      <c r="F242" s="94">
        <v>1672</v>
      </c>
      <c r="G242" s="94">
        <v>1125</v>
      </c>
      <c r="H242" s="94">
        <v>642</v>
      </c>
      <c r="I242" s="97">
        <v>41</v>
      </c>
      <c r="J242" s="97">
        <v>55.98</v>
      </c>
      <c r="K242" s="97">
        <v>54</v>
      </c>
      <c r="L242" s="97">
        <v>64</v>
      </c>
      <c r="M242" s="97">
        <v>39</v>
      </c>
      <c r="N242" s="94">
        <v>31898</v>
      </c>
      <c r="O242" s="94">
        <v>75243</v>
      </c>
      <c r="P242" s="94">
        <v>90288</v>
      </c>
      <c r="Q242" s="94">
        <v>72000</v>
      </c>
      <c r="R242" s="94">
        <v>25038</v>
      </c>
    </row>
    <row r="243" spans="1:18" ht="14.4" x14ac:dyDescent="0.3">
      <c r="A243" s="87" t="s">
        <v>481</v>
      </c>
      <c r="B243" s="87" t="s">
        <v>380</v>
      </c>
      <c r="C243" s="87" t="s">
        <v>381</v>
      </c>
      <c r="D243" s="93">
        <v>17048</v>
      </c>
      <c r="E243" s="93">
        <v>17964</v>
      </c>
      <c r="F243" s="93">
        <v>20217</v>
      </c>
      <c r="G243" s="93">
        <v>19205</v>
      </c>
      <c r="H243" s="93">
        <v>17777</v>
      </c>
      <c r="I243" s="96">
        <v>45</v>
      </c>
      <c r="J243" s="96">
        <v>72</v>
      </c>
      <c r="K243" s="96">
        <v>64.2</v>
      </c>
      <c r="L243" s="96">
        <v>74</v>
      </c>
      <c r="M243" s="96">
        <v>52</v>
      </c>
      <c r="N243" s="93">
        <v>767160</v>
      </c>
      <c r="O243" s="93">
        <v>1293415</v>
      </c>
      <c r="P243" s="93">
        <v>1297931</v>
      </c>
      <c r="Q243" s="93">
        <v>1421170</v>
      </c>
      <c r="R243" s="93">
        <v>924404</v>
      </c>
    </row>
    <row r="244" spans="1:18" ht="14.4" x14ac:dyDescent="0.3">
      <c r="A244" s="88" t="s">
        <v>481</v>
      </c>
      <c r="B244" s="88" t="s">
        <v>382</v>
      </c>
      <c r="C244" s="88" t="s">
        <v>383</v>
      </c>
      <c r="D244" s="94">
        <v>4063</v>
      </c>
      <c r="E244" s="94">
        <v>723</v>
      </c>
      <c r="F244" s="94">
        <v>848</v>
      </c>
      <c r="G244" s="94">
        <v>685</v>
      </c>
      <c r="H244" s="94">
        <v>1769</v>
      </c>
      <c r="I244" s="97">
        <v>28</v>
      </c>
      <c r="J244" s="97">
        <v>60.02</v>
      </c>
      <c r="K244" s="97">
        <v>55</v>
      </c>
      <c r="L244" s="97">
        <v>53</v>
      </c>
      <c r="M244" s="97">
        <v>49</v>
      </c>
      <c r="N244" s="94">
        <v>113764</v>
      </c>
      <c r="O244" s="94">
        <v>43391</v>
      </c>
      <c r="P244" s="94">
        <v>46640</v>
      </c>
      <c r="Q244" s="94">
        <v>36305</v>
      </c>
      <c r="R244" s="94">
        <v>86681</v>
      </c>
    </row>
    <row r="245" spans="1:18" ht="14.4" x14ac:dyDescent="0.3">
      <c r="A245" s="87" t="s">
        <v>481</v>
      </c>
      <c r="B245" s="87" t="s">
        <v>384</v>
      </c>
      <c r="C245" s="87" t="s">
        <v>385</v>
      </c>
      <c r="D245" s="93">
        <v>21111</v>
      </c>
      <c r="E245" s="93">
        <v>18687</v>
      </c>
      <c r="F245" s="93">
        <v>21065</v>
      </c>
      <c r="G245" s="93">
        <v>19890</v>
      </c>
      <c r="H245" s="93">
        <v>19546</v>
      </c>
      <c r="I245" s="96">
        <v>41.73</v>
      </c>
      <c r="J245" s="96">
        <v>71.540000000000006</v>
      </c>
      <c r="K245" s="96">
        <v>63.83</v>
      </c>
      <c r="L245" s="96">
        <v>73.28</v>
      </c>
      <c r="M245" s="96">
        <v>51.7</v>
      </c>
      <c r="N245" s="93">
        <v>880924</v>
      </c>
      <c r="O245" s="93">
        <v>1336806</v>
      </c>
      <c r="P245" s="93">
        <v>1344571</v>
      </c>
      <c r="Q245" s="93">
        <v>1457475</v>
      </c>
      <c r="R245" s="93">
        <v>1011085</v>
      </c>
    </row>
    <row r="246" spans="1:18" ht="14.4" x14ac:dyDescent="0.3">
      <c r="A246" s="88" t="s">
        <v>481</v>
      </c>
      <c r="B246" s="88" t="s">
        <v>386</v>
      </c>
      <c r="C246" s="88" t="s">
        <v>387</v>
      </c>
      <c r="D246" s="94">
        <v>553</v>
      </c>
      <c r="E246" s="94">
        <v>1205</v>
      </c>
      <c r="F246" s="94">
        <v>870</v>
      </c>
      <c r="G246" s="94">
        <v>690</v>
      </c>
      <c r="H246" s="94">
        <v>526</v>
      </c>
      <c r="I246" s="97">
        <v>33</v>
      </c>
      <c r="J246" s="97">
        <v>66.02</v>
      </c>
      <c r="K246" s="97">
        <v>55</v>
      </c>
      <c r="L246" s="97">
        <v>67</v>
      </c>
      <c r="M246" s="97">
        <v>48</v>
      </c>
      <c r="N246" s="94">
        <v>18249</v>
      </c>
      <c r="O246" s="94">
        <v>79553</v>
      </c>
      <c r="P246" s="94">
        <v>47850</v>
      </c>
      <c r="Q246" s="94">
        <v>46230</v>
      </c>
      <c r="R246" s="94">
        <v>25248</v>
      </c>
    </row>
    <row r="247" spans="1:18" ht="14.4" x14ac:dyDescent="0.3">
      <c r="A247" s="87" t="s">
        <v>481</v>
      </c>
      <c r="B247" s="87" t="s">
        <v>388</v>
      </c>
      <c r="C247" s="87" t="s">
        <v>389</v>
      </c>
      <c r="D247" s="93">
        <v>634</v>
      </c>
      <c r="E247" s="93">
        <v>231</v>
      </c>
      <c r="F247" s="93">
        <v>155</v>
      </c>
      <c r="G247" s="93">
        <v>151</v>
      </c>
      <c r="H247" s="93">
        <v>280</v>
      </c>
      <c r="I247" s="96">
        <v>32</v>
      </c>
      <c r="J247" s="96">
        <v>56.91</v>
      </c>
      <c r="K247" s="96">
        <v>48</v>
      </c>
      <c r="L247" s="96">
        <v>55</v>
      </c>
      <c r="M247" s="96">
        <v>42</v>
      </c>
      <c r="N247" s="93">
        <v>20288</v>
      </c>
      <c r="O247" s="93">
        <v>13146</v>
      </c>
      <c r="P247" s="93">
        <v>7440</v>
      </c>
      <c r="Q247" s="93">
        <v>8305</v>
      </c>
      <c r="R247" s="93">
        <v>11760</v>
      </c>
    </row>
    <row r="248" spans="1:18" ht="14.4" x14ac:dyDescent="0.3">
      <c r="A248" s="88" t="s">
        <v>481</v>
      </c>
      <c r="B248" s="88" t="s">
        <v>390</v>
      </c>
      <c r="C248" s="88" t="s">
        <v>391</v>
      </c>
      <c r="D248" s="94">
        <v>1187</v>
      </c>
      <c r="E248" s="94">
        <v>1436</v>
      </c>
      <c r="F248" s="94">
        <v>1025</v>
      </c>
      <c r="G248" s="94">
        <v>841</v>
      </c>
      <c r="H248" s="94">
        <v>806</v>
      </c>
      <c r="I248" s="97">
        <v>32.47</v>
      </c>
      <c r="J248" s="97">
        <v>64.55</v>
      </c>
      <c r="K248" s="97">
        <v>53.94</v>
      </c>
      <c r="L248" s="97">
        <v>64.849999999999994</v>
      </c>
      <c r="M248" s="97">
        <v>45.9</v>
      </c>
      <c r="N248" s="94">
        <v>38537</v>
      </c>
      <c r="O248" s="94">
        <v>92699</v>
      </c>
      <c r="P248" s="94">
        <v>55290</v>
      </c>
      <c r="Q248" s="94">
        <v>54535</v>
      </c>
      <c r="R248" s="94">
        <v>37008</v>
      </c>
    </row>
    <row r="249" spans="1:18" ht="14.4" x14ac:dyDescent="0.3">
      <c r="A249" s="87" t="s">
        <v>481</v>
      </c>
      <c r="B249" s="87" t="s">
        <v>392</v>
      </c>
      <c r="C249" s="87" t="s">
        <v>393</v>
      </c>
      <c r="D249" s="93">
        <v>13882</v>
      </c>
      <c r="E249" s="93">
        <v>13740</v>
      </c>
      <c r="F249" s="93">
        <v>9338</v>
      </c>
      <c r="G249" s="93">
        <v>8650</v>
      </c>
      <c r="H249" s="93">
        <v>10600</v>
      </c>
      <c r="I249" s="96">
        <v>100</v>
      </c>
      <c r="J249" s="96">
        <v>104</v>
      </c>
      <c r="K249" s="96">
        <v>85</v>
      </c>
      <c r="L249" s="96">
        <v>118.8</v>
      </c>
      <c r="M249" s="96">
        <v>105</v>
      </c>
      <c r="N249" s="93">
        <v>1388200</v>
      </c>
      <c r="O249" s="93">
        <v>1428960</v>
      </c>
      <c r="P249" s="93">
        <v>793730</v>
      </c>
      <c r="Q249" s="93">
        <v>1027620</v>
      </c>
      <c r="R249" s="93">
        <v>1113000</v>
      </c>
    </row>
    <row r="250" spans="1:18" ht="14.4" x14ac:dyDescent="0.3">
      <c r="A250" s="88" t="s">
        <v>481</v>
      </c>
      <c r="B250" s="88" t="s">
        <v>394</v>
      </c>
      <c r="C250" s="88" t="s">
        <v>395</v>
      </c>
      <c r="D250" s="94">
        <v>32853</v>
      </c>
      <c r="E250" s="94">
        <v>29260</v>
      </c>
      <c r="F250" s="94">
        <v>29137</v>
      </c>
      <c r="G250" s="94">
        <v>24839</v>
      </c>
      <c r="H250" s="94">
        <v>34860</v>
      </c>
      <c r="I250" s="97">
        <v>69</v>
      </c>
      <c r="J250" s="97">
        <v>96.2</v>
      </c>
      <c r="K250" s="97">
        <v>67.599999999999994</v>
      </c>
      <c r="L250" s="97">
        <v>104.2</v>
      </c>
      <c r="M250" s="97">
        <v>85.4</v>
      </c>
      <c r="N250" s="94">
        <v>2267754</v>
      </c>
      <c r="O250" s="94">
        <v>2815976</v>
      </c>
      <c r="P250" s="94">
        <v>1971085</v>
      </c>
      <c r="Q250" s="94">
        <v>2589232</v>
      </c>
      <c r="R250" s="94">
        <v>2978400</v>
      </c>
    </row>
    <row r="251" spans="1:18" ht="14.4" x14ac:dyDescent="0.3">
      <c r="A251" s="87" t="s">
        <v>481</v>
      </c>
      <c r="B251" s="87" t="s">
        <v>396</v>
      </c>
      <c r="C251" s="87" t="s">
        <v>397</v>
      </c>
      <c r="D251" s="93">
        <v>1181</v>
      </c>
      <c r="E251" s="93">
        <v>1220</v>
      </c>
      <c r="F251" s="93">
        <v>1256</v>
      </c>
      <c r="G251" s="93">
        <v>1167</v>
      </c>
      <c r="H251" s="93">
        <v>981</v>
      </c>
      <c r="I251" s="96">
        <v>29</v>
      </c>
      <c r="J251" s="96">
        <v>33</v>
      </c>
      <c r="K251" s="96">
        <v>14</v>
      </c>
      <c r="L251" s="96">
        <v>35</v>
      </c>
      <c r="M251" s="96">
        <v>29</v>
      </c>
      <c r="N251" s="93">
        <v>34249</v>
      </c>
      <c r="O251" s="93">
        <v>40260</v>
      </c>
      <c r="P251" s="93">
        <v>17584</v>
      </c>
      <c r="Q251" s="93">
        <v>40845</v>
      </c>
      <c r="R251" s="93">
        <v>28449</v>
      </c>
    </row>
    <row r="252" spans="1:18" ht="14.4" x14ac:dyDescent="0.3">
      <c r="A252" s="88" t="s">
        <v>481</v>
      </c>
      <c r="B252" s="88" t="s">
        <v>398</v>
      </c>
      <c r="C252" s="88" t="s">
        <v>399</v>
      </c>
      <c r="D252" s="94">
        <v>47916</v>
      </c>
      <c r="E252" s="94">
        <v>44220</v>
      </c>
      <c r="F252" s="94">
        <v>39731</v>
      </c>
      <c r="G252" s="94">
        <v>34656</v>
      </c>
      <c r="H252" s="94">
        <v>46441</v>
      </c>
      <c r="I252" s="97">
        <v>77.010000000000005</v>
      </c>
      <c r="J252" s="97">
        <v>96.91</v>
      </c>
      <c r="K252" s="97">
        <v>70.03</v>
      </c>
      <c r="L252" s="97">
        <v>105.54</v>
      </c>
      <c r="M252" s="97">
        <v>88.7</v>
      </c>
      <c r="N252" s="94">
        <v>3690203</v>
      </c>
      <c r="O252" s="94">
        <v>4285196</v>
      </c>
      <c r="P252" s="94">
        <v>2782399</v>
      </c>
      <c r="Q252" s="94">
        <v>3657697</v>
      </c>
      <c r="R252" s="94">
        <v>4119849</v>
      </c>
    </row>
    <row r="253" spans="1:18" ht="14.4" x14ac:dyDescent="0.3">
      <c r="A253" s="87" t="s">
        <v>481</v>
      </c>
      <c r="B253" s="87" t="s">
        <v>400</v>
      </c>
      <c r="C253" s="87" t="s">
        <v>401</v>
      </c>
      <c r="D253" s="93">
        <v>428</v>
      </c>
      <c r="E253" s="93">
        <v>382</v>
      </c>
      <c r="F253" s="93">
        <v>284</v>
      </c>
      <c r="G253" s="93">
        <v>114</v>
      </c>
      <c r="H253" s="93">
        <v>291</v>
      </c>
      <c r="I253" s="96">
        <v>56</v>
      </c>
      <c r="J253" s="96">
        <v>67.91</v>
      </c>
      <c r="K253" s="96">
        <v>44</v>
      </c>
      <c r="L253" s="96">
        <v>80</v>
      </c>
      <c r="M253" s="96">
        <v>61</v>
      </c>
      <c r="N253" s="93">
        <v>23968</v>
      </c>
      <c r="O253" s="93">
        <v>25943</v>
      </c>
      <c r="P253" s="93">
        <v>12496</v>
      </c>
      <c r="Q253" s="93">
        <v>9120</v>
      </c>
      <c r="R253" s="93">
        <v>17751</v>
      </c>
    </row>
    <row r="254" spans="1:18" ht="14.4" x14ac:dyDescent="0.3">
      <c r="A254" s="88" t="s">
        <v>481</v>
      </c>
      <c r="B254" s="88" t="s">
        <v>402</v>
      </c>
      <c r="C254" s="88" t="s">
        <v>403</v>
      </c>
      <c r="D254" s="94">
        <v>4666</v>
      </c>
      <c r="E254" s="94">
        <v>7614</v>
      </c>
      <c r="F254" s="94">
        <v>6975</v>
      </c>
      <c r="G254" s="94">
        <v>5440</v>
      </c>
      <c r="H254" s="94">
        <v>3567</v>
      </c>
      <c r="I254" s="97">
        <v>43</v>
      </c>
      <c r="J254" s="97">
        <v>63</v>
      </c>
      <c r="K254" s="97">
        <v>56</v>
      </c>
      <c r="L254" s="97">
        <v>62</v>
      </c>
      <c r="M254" s="97">
        <v>42</v>
      </c>
      <c r="N254" s="94">
        <v>200638</v>
      </c>
      <c r="O254" s="94">
        <v>479682</v>
      </c>
      <c r="P254" s="94">
        <v>390600</v>
      </c>
      <c r="Q254" s="94">
        <v>337280</v>
      </c>
      <c r="R254" s="94">
        <v>149814</v>
      </c>
    </row>
    <row r="255" spans="1:18" ht="14.4" x14ac:dyDescent="0.3">
      <c r="A255" s="87" t="s">
        <v>481</v>
      </c>
      <c r="B255" s="87" t="s">
        <v>404</v>
      </c>
      <c r="C255" s="87" t="s">
        <v>405</v>
      </c>
      <c r="D255" s="93">
        <v>1259</v>
      </c>
      <c r="E255" s="93">
        <v>1087</v>
      </c>
      <c r="F255" s="93">
        <v>721</v>
      </c>
      <c r="G255" s="93">
        <v>608</v>
      </c>
      <c r="H255" s="93">
        <v>1475</v>
      </c>
      <c r="I255" s="96">
        <v>46</v>
      </c>
      <c r="J255" s="96">
        <v>78</v>
      </c>
      <c r="K255" s="96">
        <v>68</v>
      </c>
      <c r="L255" s="96">
        <v>76</v>
      </c>
      <c r="M255" s="96">
        <v>54</v>
      </c>
      <c r="N255" s="93">
        <v>57914</v>
      </c>
      <c r="O255" s="93">
        <v>84781</v>
      </c>
      <c r="P255" s="93">
        <v>49028</v>
      </c>
      <c r="Q255" s="93">
        <v>46208</v>
      </c>
      <c r="R255" s="93">
        <v>79650</v>
      </c>
    </row>
    <row r="256" spans="1:18" ht="14.4" x14ac:dyDescent="0.3">
      <c r="A256" s="88" t="s">
        <v>481</v>
      </c>
      <c r="B256" s="88" t="s">
        <v>406</v>
      </c>
      <c r="C256" s="88" t="s">
        <v>407</v>
      </c>
      <c r="D256" s="94">
        <v>1077</v>
      </c>
      <c r="E256" s="94">
        <v>1454</v>
      </c>
      <c r="F256" s="94">
        <v>1257</v>
      </c>
      <c r="G256" s="94">
        <v>1481</v>
      </c>
      <c r="H256" s="94">
        <v>1124</v>
      </c>
      <c r="I256" s="97">
        <v>46</v>
      </c>
      <c r="J256" s="97">
        <v>78.010000000000005</v>
      </c>
      <c r="K256" s="97">
        <v>68</v>
      </c>
      <c r="L256" s="97">
        <v>76</v>
      </c>
      <c r="M256" s="97">
        <v>54</v>
      </c>
      <c r="N256" s="94">
        <v>49542</v>
      </c>
      <c r="O256" s="94">
        <v>113432</v>
      </c>
      <c r="P256" s="94">
        <v>85476</v>
      </c>
      <c r="Q256" s="94">
        <v>112556</v>
      </c>
      <c r="R256" s="94">
        <v>60696</v>
      </c>
    </row>
    <row r="257" spans="1:18" ht="14.4" x14ac:dyDescent="0.3">
      <c r="A257" s="87" t="s">
        <v>481</v>
      </c>
      <c r="B257" s="87" t="s">
        <v>408</v>
      </c>
      <c r="C257" s="87" t="s">
        <v>409</v>
      </c>
      <c r="D257" s="93">
        <v>150924</v>
      </c>
      <c r="E257" s="93">
        <v>166522</v>
      </c>
      <c r="F257" s="93">
        <v>154145</v>
      </c>
      <c r="G257" s="93">
        <v>149904</v>
      </c>
      <c r="H257" s="93">
        <v>145460</v>
      </c>
      <c r="I257" s="96">
        <v>58.87</v>
      </c>
      <c r="J257" s="96">
        <v>77.989999999999995</v>
      </c>
      <c r="K257" s="96">
        <v>68.48</v>
      </c>
      <c r="L257" s="96">
        <v>82.94</v>
      </c>
      <c r="M257" s="96">
        <v>65.400000000000006</v>
      </c>
      <c r="N257" s="93">
        <v>8885302</v>
      </c>
      <c r="O257" s="93">
        <v>12987673</v>
      </c>
      <c r="P257" s="93">
        <v>10555375</v>
      </c>
      <c r="Q257" s="93">
        <v>12432819</v>
      </c>
      <c r="R257" s="93">
        <v>9507333</v>
      </c>
    </row>
    <row r="258" spans="1:18" ht="14.4" x14ac:dyDescent="0.3">
      <c r="A258" s="88" t="s">
        <v>481</v>
      </c>
      <c r="B258" s="88" t="s">
        <v>410</v>
      </c>
      <c r="C258" s="88" t="s">
        <v>411</v>
      </c>
      <c r="D258" s="94">
        <v>0</v>
      </c>
      <c r="E258" s="94">
        <v>0</v>
      </c>
      <c r="F258" s="94">
        <v>0</v>
      </c>
      <c r="G258" s="94">
        <v>0</v>
      </c>
      <c r="H258" s="94">
        <v>0</v>
      </c>
      <c r="I258" s="97"/>
      <c r="J258" s="97"/>
      <c r="K258" s="97"/>
      <c r="L258" s="97"/>
      <c r="M258" s="97"/>
      <c r="N258" s="94">
        <v>0</v>
      </c>
      <c r="O258" s="94">
        <v>0</v>
      </c>
      <c r="P258" s="94">
        <v>0</v>
      </c>
      <c r="Q258" s="94">
        <v>0</v>
      </c>
      <c r="R258" s="94">
        <v>0</v>
      </c>
    </row>
    <row r="259" spans="1:18" ht="14.4" x14ac:dyDescent="0.3">
      <c r="A259" s="87" t="s">
        <v>481</v>
      </c>
      <c r="B259" s="87" t="s">
        <v>412</v>
      </c>
      <c r="C259" s="87" t="s">
        <v>413</v>
      </c>
      <c r="D259" s="93">
        <v>0</v>
      </c>
      <c r="E259" s="93">
        <v>0</v>
      </c>
      <c r="F259" s="93">
        <v>0</v>
      </c>
      <c r="G259" s="93">
        <v>0</v>
      </c>
      <c r="H259" s="93">
        <v>0</v>
      </c>
      <c r="I259" s="96"/>
      <c r="J259" s="96"/>
      <c r="K259" s="96"/>
      <c r="L259" s="96"/>
      <c r="M259" s="96"/>
      <c r="N259" s="93">
        <v>0</v>
      </c>
      <c r="O259" s="93">
        <v>0</v>
      </c>
      <c r="P259" s="93">
        <v>0</v>
      </c>
      <c r="Q259" s="93">
        <v>0</v>
      </c>
      <c r="R259" s="93">
        <v>0</v>
      </c>
    </row>
    <row r="260" spans="1:18" ht="14.4" x14ac:dyDescent="0.3">
      <c r="A260" s="88" t="s">
        <v>481</v>
      </c>
      <c r="B260" s="88" t="s">
        <v>414</v>
      </c>
      <c r="C260" s="88" t="s">
        <v>415</v>
      </c>
      <c r="D260" s="94">
        <v>0</v>
      </c>
      <c r="E260" s="94">
        <v>0</v>
      </c>
      <c r="F260" s="94">
        <v>0</v>
      </c>
      <c r="G260" s="94">
        <v>0</v>
      </c>
      <c r="H260" s="94">
        <v>0</v>
      </c>
      <c r="I260" s="97"/>
      <c r="J260" s="97"/>
      <c r="K260" s="97"/>
      <c r="L260" s="97"/>
      <c r="M260" s="97"/>
      <c r="N260" s="94">
        <v>0</v>
      </c>
      <c r="O260" s="94">
        <v>0</v>
      </c>
      <c r="P260" s="94">
        <v>0</v>
      </c>
      <c r="Q260" s="94">
        <v>0</v>
      </c>
      <c r="R260" s="94">
        <v>0</v>
      </c>
    </row>
    <row r="261" spans="1:18" ht="14.4" x14ac:dyDescent="0.3">
      <c r="A261" s="87" t="s">
        <v>481</v>
      </c>
      <c r="B261" s="87" t="s">
        <v>416</v>
      </c>
      <c r="C261" s="87" t="s">
        <v>417</v>
      </c>
      <c r="D261" s="93">
        <v>150924</v>
      </c>
      <c r="E261" s="93">
        <v>166522</v>
      </c>
      <c r="F261" s="93">
        <v>154145</v>
      </c>
      <c r="G261" s="93">
        <v>149904</v>
      </c>
      <c r="H261" s="93">
        <v>145460</v>
      </c>
      <c r="I261" s="96">
        <v>58.87</v>
      </c>
      <c r="J261" s="96">
        <v>77.989999999999995</v>
      </c>
      <c r="K261" s="96">
        <v>68.48</v>
      </c>
      <c r="L261" s="96">
        <v>82.94</v>
      </c>
      <c r="M261" s="96">
        <v>65.400000000000006</v>
      </c>
      <c r="N261" s="93">
        <v>8885302</v>
      </c>
      <c r="O261" s="93">
        <v>12987673</v>
      </c>
      <c r="P261" s="93">
        <v>10555375</v>
      </c>
      <c r="Q261" s="93">
        <v>12432819</v>
      </c>
      <c r="R261" s="93">
        <v>9507333</v>
      </c>
    </row>
    <row r="262" spans="1:18" ht="14.4" x14ac:dyDescent="0.3">
      <c r="A262" s="88" t="s">
        <v>481</v>
      </c>
      <c r="B262" s="88" t="s">
        <v>418</v>
      </c>
      <c r="C262" s="88" t="s">
        <v>419</v>
      </c>
      <c r="D262" s="94"/>
      <c r="E262" s="94"/>
      <c r="F262" s="94"/>
      <c r="G262" s="94"/>
      <c r="H262" s="94"/>
      <c r="I262" s="97"/>
      <c r="J262" s="97"/>
      <c r="K262" s="97"/>
      <c r="L262" s="97"/>
      <c r="M262" s="97"/>
      <c r="N262" s="94">
        <v>2555284</v>
      </c>
      <c r="O262" s="94">
        <v>3317974</v>
      </c>
      <c r="P262" s="94">
        <v>2996324</v>
      </c>
      <c r="Q262" s="94">
        <v>3178912</v>
      </c>
      <c r="R262" s="94">
        <v>2614565</v>
      </c>
    </row>
    <row r="263" spans="1:18" ht="14.4" x14ac:dyDescent="0.3">
      <c r="A263" s="87" t="s">
        <v>481</v>
      </c>
      <c r="B263" s="87" t="s">
        <v>420</v>
      </c>
      <c r="C263" s="87" t="s">
        <v>421</v>
      </c>
      <c r="D263" s="93">
        <v>24461</v>
      </c>
      <c r="E263" s="93">
        <v>18276</v>
      </c>
      <c r="F263" s="93">
        <v>25544</v>
      </c>
      <c r="G263" s="93">
        <v>28906</v>
      </c>
      <c r="H263" s="93">
        <v>28522</v>
      </c>
      <c r="I263" s="96">
        <v>27</v>
      </c>
      <c r="J263" s="96">
        <v>35</v>
      </c>
      <c r="K263" s="96">
        <v>35.1</v>
      </c>
      <c r="L263" s="96">
        <v>32</v>
      </c>
      <c r="M263" s="96">
        <v>25</v>
      </c>
      <c r="N263" s="93">
        <v>660447</v>
      </c>
      <c r="O263" s="93">
        <v>639660</v>
      </c>
      <c r="P263" s="93">
        <v>896594</v>
      </c>
      <c r="Q263" s="93">
        <v>924992</v>
      </c>
      <c r="R263" s="93">
        <v>713050</v>
      </c>
    </row>
    <row r="264" spans="1:18" ht="14.4" x14ac:dyDescent="0.3">
      <c r="A264" s="88" t="s">
        <v>481</v>
      </c>
      <c r="B264" s="88" t="s">
        <v>422</v>
      </c>
      <c r="C264" s="88" t="s">
        <v>423</v>
      </c>
      <c r="D264" s="94">
        <v>23</v>
      </c>
      <c r="E264" s="94">
        <v>23</v>
      </c>
      <c r="F264" s="94">
        <v>45</v>
      </c>
      <c r="G264" s="94">
        <v>4</v>
      </c>
      <c r="H264" s="94">
        <v>8</v>
      </c>
      <c r="I264" s="97">
        <v>19</v>
      </c>
      <c r="J264" s="97">
        <v>24.74</v>
      </c>
      <c r="K264" s="97">
        <v>25</v>
      </c>
      <c r="L264" s="97">
        <v>22</v>
      </c>
      <c r="M264" s="97">
        <v>20</v>
      </c>
      <c r="N264" s="94">
        <v>437</v>
      </c>
      <c r="O264" s="94">
        <v>569</v>
      </c>
      <c r="P264" s="94">
        <v>1125</v>
      </c>
      <c r="Q264" s="94">
        <v>88</v>
      </c>
      <c r="R264" s="94">
        <v>160</v>
      </c>
    </row>
    <row r="265" spans="1:18" ht="14.4" x14ac:dyDescent="0.3">
      <c r="A265" s="87" t="s">
        <v>481</v>
      </c>
      <c r="B265" s="87" t="s">
        <v>424</v>
      </c>
      <c r="C265" s="87" t="s">
        <v>425</v>
      </c>
      <c r="D265" s="93">
        <v>24484</v>
      </c>
      <c r="E265" s="93">
        <v>18299</v>
      </c>
      <c r="F265" s="93">
        <v>25589</v>
      </c>
      <c r="G265" s="93">
        <v>28910</v>
      </c>
      <c r="H265" s="93">
        <v>28530</v>
      </c>
      <c r="I265" s="96">
        <v>26.99</v>
      </c>
      <c r="J265" s="96">
        <v>34.99</v>
      </c>
      <c r="K265" s="96">
        <v>35.08</v>
      </c>
      <c r="L265" s="96">
        <v>32</v>
      </c>
      <c r="M265" s="96">
        <v>25</v>
      </c>
      <c r="N265" s="93">
        <v>660884</v>
      </c>
      <c r="O265" s="93">
        <v>640229</v>
      </c>
      <c r="P265" s="93">
        <v>897719</v>
      </c>
      <c r="Q265" s="93">
        <v>925080</v>
      </c>
      <c r="R265" s="93">
        <v>713210</v>
      </c>
    </row>
    <row r="266" spans="1:18" ht="14.4" x14ac:dyDescent="0.3">
      <c r="A266" s="88" t="s">
        <v>481</v>
      </c>
      <c r="B266" s="88" t="s">
        <v>426</v>
      </c>
      <c r="C266" s="88" t="s">
        <v>427</v>
      </c>
      <c r="D266" s="94">
        <v>6309</v>
      </c>
      <c r="E266" s="94">
        <v>6159</v>
      </c>
      <c r="F266" s="94">
        <v>9980</v>
      </c>
      <c r="G266" s="94">
        <v>9277</v>
      </c>
      <c r="H266" s="94">
        <v>7322</v>
      </c>
      <c r="I266" s="97">
        <v>21</v>
      </c>
      <c r="J266" s="97">
        <v>31</v>
      </c>
      <c r="K266" s="97">
        <v>20</v>
      </c>
      <c r="L266" s="97">
        <v>30</v>
      </c>
      <c r="M266" s="97">
        <v>17</v>
      </c>
      <c r="N266" s="94">
        <v>132489</v>
      </c>
      <c r="O266" s="94">
        <v>190939</v>
      </c>
      <c r="P266" s="94">
        <v>199600</v>
      </c>
      <c r="Q266" s="94">
        <v>278310</v>
      </c>
      <c r="R266" s="94">
        <v>124474</v>
      </c>
    </row>
    <row r="267" spans="1:18" ht="14.4" x14ac:dyDescent="0.3">
      <c r="A267" s="87" t="s">
        <v>481</v>
      </c>
      <c r="B267" s="87" t="s">
        <v>428</v>
      </c>
      <c r="C267" s="87" t="s">
        <v>429</v>
      </c>
      <c r="D267" s="93">
        <v>212</v>
      </c>
      <c r="E267" s="93">
        <v>103</v>
      </c>
      <c r="F267" s="93">
        <v>134</v>
      </c>
      <c r="G267" s="93">
        <v>174</v>
      </c>
      <c r="H267" s="93">
        <v>240</v>
      </c>
      <c r="I267" s="96">
        <v>23</v>
      </c>
      <c r="J267" s="96">
        <v>27.02</v>
      </c>
      <c r="K267" s="96">
        <v>21</v>
      </c>
      <c r="L267" s="96">
        <v>10</v>
      </c>
      <c r="M267" s="96">
        <v>20</v>
      </c>
      <c r="N267" s="93">
        <v>4876</v>
      </c>
      <c r="O267" s="93">
        <v>2783</v>
      </c>
      <c r="P267" s="93">
        <v>2814</v>
      </c>
      <c r="Q267" s="93">
        <v>1740</v>
      </c>
      <c r="R267" s="93">
        <v>4800</v>
      </c>
    </row>
    <row r="268" spans="1:18" ht="14.4" x14ac:dyDescent="0.3">
      <c r="A268" s="88" t="s">
        <v>481</v>
      </c>
      <c r="B268" s="88" t="s">
        <v>430</v>
      </c>
      <c r="C268" s="88" t="s">
        <v>431</v>
      </c>
      <c r="D268" s="94">
        <v>275</v>
      </c>
      <c r="E268" s="94">
        <v>564</v>
      </c>
      <c r="F268" s="94">
        <v>203</v>
      </c>
      <c r="G268" s="94">
        <v>227</v>
      </c>
      <c r="H268" s="94">
        <v>235</v>
      </c>
      <c r="I268" s="97">
        <v>19</v>
      </c>
      <c r="J268" s="97">
        <v>19.989999999999998</v>
      </c>
      <c r="K268" s="97">
        <v>20</v>
      </c>
      <c r="L268" s="97">
        <v>24</v>
      </c>
      <c r="M268" s="97">
        <v>17</v>
      </c>
      <c r="N268" s="94">
        <v>5225</v>
      </c>
      <c r="O268" s="94">
        <v>11272</v>
      </c>
      <c r="P268" s="94">
        <v>4060</v>
      </c>
      <c r="Q268" s="94">
        <v>5448</v>
      </c>
      <c r="R268" s="94">
        <v>3995</v>
      </c>
    </row>
    <row r="269" spans="1:18" ht="14.4" x14ac:dyDescent="0.3">
      <c r="A269" s="87" t="s">
        <v>481</v>
      </c>
      <c r="B269" s="87" t="s">
        <v>432</v>
      </c>
      <c r="C269" s="87" t="s">
        <v>433</v>
      </c>
      <c r="D269" s="93">
        <v>38</v>
      </c>
      <c r="E269" s="93">
        <v>73</v>
      </c>
      <c r="F269" s="93">
        <v>20</v>
      </c>
      <c r="G269" s="93">
        <v>56</v>
      </c>
      <c r="H269" s="93">
        <v>32</v>
      </c>
      <c r="I269" s="96">
        <v>19</v>
      </c>
      <c r="J269" s="96">
        <v>19.89</v>
      </c>
      <c r="K269" s="96">
        <v>20</v>
      </c>
      <c r="L269" s="96">
        <v>24</v>
      </c>
      <c r="M269" s="96">
        <v>17</v>
      </c>
      <c r="N269" s="93">
        <v>722</v>
      </c>
      <c r="O269" s="93">
        <v>1452</v>
      </c>
      <c r="P269" s="93">
        <v>400</v>
      </c>
      <c r="Q269" s="93">
        <v>1344</v>
      </c>
      <c r="R269" s="93">
        <v>544</v>
      </c>
    </row>
    <row r="270" spans="1:18" ht="14.4" x14ac:dyDescent="0.3">
      <c r="A270" s="88" t="s">
        <v>481</v>
      </c>
      <c r="B270" s="88" t="s">
        <v>434</v>
      </c>
      <c r="C270" s="88" t="s">
        <v>435</v>
      </c>
      <c r="D270" s="94">
        <v>31318</v>
      </c>
      <c r="E270" s="94">
        <v>25198</v>
      </c>
      <c r="F270" s="94">
        <v>35926</v>
      </c>
      <c r="G270" s="94">
        <v>38644</v>
      </c>
      <c r="H270" s="94">
        <v>36359</v>
      </c>
      <c r="I270" s="97">
        <v>25.68</v>
      </c>
      <c r="J270" s="97">
        <v>33.6</v>
      </c>
      <c r="K270" s="97">
        <v>30.75</v>
      </c>
      <c r="L270" s="97">
        <v>31.36</v>
      </c>
      <c r="M270" s="97">
        <v>23.3</v>
      </c>
      <c r="N270" s="94">
        <v>804196</v>
      </c>
      <c r="O270" s="94">
        <v>846675</v>
      </c>
      <c r="P270" s="94">
        <v>1104593</v>
      </c>
      <c r="Q270" s="94">
        <v>1211922</v>
      </c>
      <c r="R270" s="94">
        <v>847023</v>
      </c>
    </row>
    <row r="271" spans="1:18" ht="14.4" x14ac:dyDescent="0.3">
      <c r="A271" s="87" t="s">
        <v>481</v>
      </c>
      <c r="B271" s="87" t="s">
        <v>436</v>
      </c>
      <c r="C271" s="87" t="s">
        <v>437</v>
      </c>
      <c r="D271" s="93">
        <v>0</v>
      </c>
      <c r="E271" s="93">
        <v>0</v>
      </c>
      <c r="F271" s="93">
        <v>0</v>
      </c>
      <c r="G271" s="93">
        <v>0</v>
      </c>
      <c r="H271" s="93">
        <v>0</v>
      </c>
      <c r="I271" s="96"/>
      <c r="J271" s="96"/>
      <c r="K271" s="96"/>
      <c r="L271" s="96"/>
      <c r="M271" s="96"/>
      <c r="N271" s="93">
        <v>0</v>
      </c>
      <c r="O271" s="93">
        <v>0</v>
      </c>
      <c r="P271" s="93">
        <v>0</v>
      </c>
      <c r="Q271" s="93">
        <v>0</v>
      </c>
      <c r="R271" s="93">
        <v>0</v>
      </c>
    </row>
    <row r="272" spans="1:18" ht="14.4" x14ac:dyDescent="0.3">
      <c r="A272" s="88" t="s">
        <v>481</v>
      </c>
      <c r="B272" s="88" t="s">
        <v>438</v>
      </c>
      <c r="C272" s="88" t="s">
        <v>439</v>
      </c>
      <c r="D272" s="94">
        <v>676</v>
      </c>
      <c r="E272" s="94">
        <v>924</v>
      </c>
      <c r="F272" s="94">
        <v>865</v>
      </c>
      <c r="G272" s="94">
        <v>1411</v>
      </c>
      <c r="H272" s="94">
        <v>1321</v>
      </c>
      <c r="I272" s="97">
        <v>15</v>
      </c>
      <c r="J272" s="97">
        <v>19.989999999999998</v>
      </c>
      <c r="K272" s="97">
        <v>28</v>
      </c>
      <c r="L272" s="97">
        <v>25</v>
      </c>
      <c r="M272" s="97">
        <v>30</v>
      </c>
      <c r="N272" s="94">
        <v>10140</v>
      </c>
      <c r="O272" s="94">
        <v>18470</v>
      </c>
      <c r="P272" s="94">
        <v>24220</v>
      </c>
      <c r="Q272" s="94">
        <v>35275</v>
      </c>
      <c r="R272" s="94">
        <v>39630</v>
      </c>
    </row>
    <row r="273" spans="1:18" ht="14.4" x14ac:dyDescent="0.3">
      <c r="A273" s="87" t="s">
        <v>481</v>
      </c>
      <c r="B273" s="87" t="s">
        <v>440</v>
      </c>
      <c r="C273" s="87" t="s">
        <v>441</v>
      </c>
      <c r="D273" s="93">
        <v>4</v>
      </c>
      <c r="E273" s="93">
        <v>4</v>
      </c>
      <c r="F273" s="93">
        <v>4</v>
      </c>
      <c r="G273" s="93">
        <v>10</v>
      </c>
      <c r="H273" s="93">
        <v>4</v>
      </c>
      <c r="I273" s="96">
        <v>16</v>
      </c>
      <c r="J273" s="96">
        <v>27.75</v>
      </c>
      <c r="K273" s="96">
        <v>14.25</v>
      </c>
      <c r="L273" s="96">
        <v>30.9</v>
      </c>
      <c r="M273" s="96">
        <v>27.2</v>
      </c>
      <c r="N273" s="93">
        <v>64</v>
      </c>
      <c r="O273" s="93">
        <v>111</v>
      </c>
      <c r="P273" s="93">
        <v>57</v>
      </c>
      <c r="Q273" s="93">
        <v>309</v>
      </c>
      <c r="R273" s="93">
        <v>109</v>
      </c>
    </row>
    <row r="274" spans="1:18" ht="14.4" x14ac:dyDescent="0.3">
      <c r="A274" s="88" t="s">
        <v>481</v>
      </c>
      <c r="B274" s="88" t="s">
        <v>442</v>
      </c>
      <c r="C274" s="88" t="s">
        <v>443</v>
      </c>
      <c r="D274" s="94">
        <v>37</v>
      </c>
      <c r="E274" s="94">
        <v>45</v>
      </c>
      <c r="F274" s="94">
        <v>48</v>
      </c>
      <c r="G274" s="94">
        <v>58</v>
      </c>
      <c r="H274" s="94">
        <v>54</v>
      </c>
      <c r="I274" s="97">
        <v>15</v>
      </c>
      <c r="J274" s="97">
        <v>6.11</v>
      </c>
      <c r="K274" s="97">
        <v>14.44</v>
      </c>
      <c r="L274" s="97">
        <v>11.48</v>
      </c>
      <c r="M274" s="97">
        <v>23</v>
      </c>
      <c r="N274" s="94">
        <v>555</v>
      </c>
      <c r="O274" s="94">
        <v>275</v>
      </c>
      <c r="P274" s="94">
        <v>693</v>
      </c>
      <c r="Q274" s="94">
        <v>666</v>
      </c>
      <c r="R274" s="94">
        <v>1242</v>
      </c>
    </row>
    <row r="275" spans="1:18" ht="14.4" x14ac:dyDescent="0.3">
      <c r="A275" s="87" t="s">
        <v>481</v>
      </c>
      <c r="B275" s="87" t="s">
        <v>444</v>
      </c>
      <c r="C275" s="87" t="s">
        <v>445</v>
      </c>
      <c r="D275" s="93">
        <v>2288</v>
      </c>
      <c r="E275" s="93">
        <v>1826</v>
      </c>
      <c r="F275" s="93">
        <v>1477</v>
      </c>
      <c r="G275" s="93">
        <v>2279</v>
      </c>
      <c r="H275" s="93">
        <v>2137</v>
      </c>
      <c r="I275" s="96">
        <v>27</v>
      </c>
      <c r="J275" s="96">
        <v>31.99</v>
      </c>
      <c r="K275" s="96">
        <v>36</v>
      </c>
      <c r="L275" s="96">
        <v>31</v>
      </c>
      <c r="M275" s="96">
        <v>30</v>
      </c>
      <c r="N275" s="93">
        <v>61776</v>
      </c>
      <c r="O275" s="93">
        <v>58417</v>
      </c>
      <c r="P275" s="93">
        <v>53172</v>
      </c>
      <c r="Q275" s="93">
        <v>70649</v>
      </c>
      <c r="R275" s="93">
        <v>64110</v>
      </c>
    </row>
    <row r="276" spans="1:18" ht="14.4" x14ac:dyDescent="0.3">
      <c r="A276" s="88" t="s">
        <v>481</v>
      </c>
      <c r="B276" s="88" t="s">
        <v>446</v>
      </c>
      <c r="C276" s="88" t="s">
        <v>447</v>
      </c>
      <c r="D276" s="94">
        <v>580</v>
      </c>
      <c r="E276" s="94">
        <v>624</v>
      </c>
      <c r="F276" s="94">
        <v>652</v>
      </c>
      <c r="G276" s="94">
        <v>778</v>
      </c>
      <c r="H276" s="94">
        <v>495</v>
      </c>
      <c r="I276" s="97">
        <v>27</v>
      </c>
      <c r="J276" s="97">
        <v>45.01</v>
      </c>
      <c r="K276" s="97">
        <v>43</v>
      </c>
      <c r="L276" s="97">
        <v>40</v>
      </c>
      <c r="M276" s="97">
        <v>39</v>
      </c>
      <c r="N276" s="94">
        <v>15660</v>
      </c>
      <c r="O276" s="94">
        <v>28085</v>
      </c>
      <c r="P276" s="94">
        <v>28036</v>
      </c>
      <c r="Q276" s="94">
        <v>31120</v>
      </c>
      <c r="R276" s="94">
        <v>19305</v>
      </c>
    </row>
    <row r="277" spans="1:18" ht="14.4" x14ac:dyDescent="0.3">
      <c r="A277" s="87" t="s">
        <v>481</v>
      </c>
      <c r="B277" s="87" t="s">
        <v>448</v>
      </c>
      <c r="C277" s="87" t="s">
        <v>449</v>
      </c>
      <c r="D277" s="93">
        <v>22</v>
      </c>
      <c r="E277" s="93">
        <v>5</v>
      </c>
      <c r="F277" s="93">
        <v>14</v>
      </c>
      <c r="G277" s="93">
        <v>97</v>
      </c>
      <c r="H277" s="93">
        <v>182</v>
      </c>
      <c r="I277" s="96">
        <v>25</v>
      </c>
      <c r="J277" s="96">
        <v>11.6</v>
      </c>
      <c r="K277" s="96">
        <v>23.71</v>
      </c>
      <c r="L277" s="96">
        <v>33.65</v>
      </c>
      <c r="M277" s="96">
        <v>24.5</v>
      </c>
      <c r="N277" s="93">
        <v>550</v>
      </c>
      <c r="O277" s="93">
        <v>58</v>
      </c>
      <c r="P277" s="93">
        <v>332</v>
      </c>
      <c r="Q277" s="93">
        <v>3264</v>
      </c>
      <c r="R277" s="93">
        <v>4459</v>
      </c>
    </row>
    <row r="278" spans="1:18" ht="14.4" x14ac:dyDescent="0.3">
      <c r="A278" s="88" t="s">
        <v>481</v>
      </c>
      <c r="B278" s="88" t="s">
        <v>450</v>
      </c>
      <c r="C278" s="88" t="s">
        <v>451</v>
      </c>
      <c r="D278" s="94">
        <v>129</v>
      </c>
      <c r="E278" s="94">
        <v>235</v>
      </c>
      <c r="F278" s="94">
        <v>59</v>
      </c>
      <c r="G278" s="94">
        <v>72</v>
      </c>
      <c r="H278" s="94">
        <v>150</v>
      </c>
      <c r="I278" s="97">
        <v>22</v>
      </c>
      <c r="J278" s="97">
        <v>23.03</v>
      </c>
      <c r="K278" s="97">
        <v>22</v>
      </c>
      <c r="L278" s="97">
        <v>22</v>
      </c>
      <c r="M278" s="97">
        <v>22</v>
      </c>
      <c r="N278" s="94">
        <v>2838</v>
      </c>
      <c r="O278" s="94">
        <v>5413</v>
      </c>
      <c r="P278" s="94">
        <v>1298</v>
      </c>
      <c r="Q278" s="94">
        <v>1584</v>
      </c>
      <c r="R278" s="94">
        <v>3300</v>
      </c>
    </row>
    <row r="279" spans="1:18" ht="14.4" x14ac:dyDescent="0.3">
      <c r="A279" s="87" t="s">
        <v>481</v>
      </c>
      <c r="B279" s="87" t="s">
        <v>452</v>
      </c>
      <c r="C279" s="87" t="s">
        <v>453</v>
      </c>
      <c r="D279" s="93">
        <v>1</v>
      </c>
      <c r="E279" s="93">
        <v>1</v>
      </c>
      <c r="F279" s="93">
        <v>1</v>
      </c>
      <c r="G279" s="93">
        <v>26</v>
      </c>
      <c r="H279" s="93">
        <v>0</v>
      </c>
      <c r="I279" s="96">
        <v>25</v>
      </c>
      <c r="J279" s="96">
        <v>27</v>
      </c>
      <c r="K279" s="96">
        <v>27</v>
      </c>
      <c r="L279" s="96">
        <v>23.58</v>
      </c>
      <c r="M279" s="96"/>
      <c r="N279" s="93">
        <v>25</v>
      </c>
      <c r="O279" s="93">
        <v>27</v>
      </c>
      <c r="P279" s="93">
        <v>27</v>
      </c>
      <c r="Q279" s="93">
        <v>613</v>
      </c>
      <c r="R279" s="93">
        <v>0</v>
      </c>
    </row>
    <row r="280" spans="1:18" ht="14.4" x14ac:dyDescent="0.3">
      <c r="A280" s="88" t="s">
        <v>481</v>
      </c>
      <c r="B280" s="88" t="s">
        <v>454</v>
      </c>
      <c r="C280" s="88" t="s">
        <v>455</v>
      </c>
      <c r="D280" s="94">
        <v>3737</v>
      </c>
      <c r="E280" s="94">
        <v>3664</v>
      </c>
      <c r="F280" s="94">
        <v>3120</v>
      </c>
      <c r="G280" s="94">
        <v>4731</v>
      </c>
      <c r="H280" s="94">
        <v>4343</v>
      </c>
      <c r="I280" s="97">
        <v>24.51</v>
      </c>
      <c r="J280" s="97">
        <v>30.26</v>
      </c>
      <c r="K280" s="97">
        <v>34.56</v>
      </c>
      <c r="L280" s="97">
        <v>30.33</v>
      </c>
      <c r="M280" s="97">
        <v>30.43</v>
      </c>
      <c r="N280" s="94">
        <v>91608</v>
      </c>
      <c r="O280" s="94">
        <v>110856</v>
      </c>
      <c r="P280" s="94">
        <v>107835</v>
      </c>
      <c r="Q280" s="94">
        <v>143480</v>
      </c>
      <c r="R280" s="94">
        <v>132155</v>
      </c>
    </row>
    <row r="281" spans="1:18" ht="14.4" x14ac:dyDescent="0.3">
      <c r="A281" s="87" t="s">
        <v>482</v>
      </c>
      <c r="B281" s="87" t="s">
        <v>366</v>
      </c>
      <c r="C281" s="87" t="s">
        <v>367</v>
      </c>
      <c r="D281" s="93">
        <v>55092</v>
      </c>
      <c r="E281" s="93">
        <v>77025</v>
      </c>
      <c r="F281" s="93">
        <v>76943</v>
      </c>
      <c r="G281" s="93">
        <v>77770</v>
      </c>
      <c r="H281" s="93">
        <v>49102</v>
      </c>
      <c r="I281" s="96">
        <v>49</v>
      </c>
      <c r="J281" s="96">
        <v>67</v>
      </c>
      <c r="K281" s="96">
        <v>66.8</v>
      </c>
      <c r="L281" s="96">
        <v>68</v>
      </c>
      <c r="M281" s="96">
        <v>48</v>
      </c>
      <c r="N281" s="93">
        <v>2699508</v>
      </c>
      <c r="O281" s="93">
        <v>5160675</v>
      </c>
      <c r="P281" s="93">
        <v>5139792</v>
      </c>
      <c r="Q281" s="93">
        <v>5288360</v>
      </c>
      <c r="R281" s="93">
        <v>2356896</v>
      </c>
    </row>
    <row r="282" spans="1:18" ht="14.4" x14ac:dyDescent="0.3">
      <c r="A282" s="88" t="s">
        <v>482</v>
      </c>
      <c r="B282" s="88" t="s">
        <v>368</v>
      </c>
      <c r="C282" s="88" t="s">
        <v>369</v>
      </c>
      <c r="D282" s="94">
        <v>1087</v>
      </c>
      <c r="E282" s="94">
        <v>374</v>
      </c>
      <c r="F282" s="94">
        <v>327</v>
      </c>
      <c r="G282" s="94">
        <v>257</v>
      </c>
      <c r="H282" s="94">
        <v>1818</v>
      </c>
      <c r="I282" s="97">
        <v>41</v>
      </c>
      <c r="J282" s="97">
        <v>55.97</v>
      </c>
      <c r="K282" s="97">
        <v>54</v>
      </c>
      <c r="L282" s="97">
        <v>56</v>
      </c>
      <c r="M282" s="97">
        <v>40</v>
      </c>
      <c r="N282" s="94">
        <v>44567</v>
      </c>
      <c r="O282" s="94">
        <v>20931</v>
      </c>
      <c r="P282" s="94">
        <v>17658</v>
      </c>
      <c r="Q282" s="94">
        <v>14392</v>
      </c>
      <c r="R282" s="94">
        <v>72720</v>
      </c>
    </row>
    <row r="283" spans="1:18" ht="14.4" x14ac:dyDescent="0.3">
      <c r="A283" s="87" t="s">
        <v>482</v>
      </c>
      <c r="B283" s="87" t="s">
        <v>370</v>
      </c>
      <c r="C283" s="87" t="s">
        <v>371</v>
      </c>
      <c r="D283" s="93">
        <v>56179</v>
      </c>
      <c r="E283" s="93">
        <v>77399</v>
      </c>
      <c r="F283" s="93">
        <v>77270</v>
      </c>
      <c r="G283" s="93">
        <v>78027</v>
      </c>
      <c r="H283" s="93">
        <v>50920</v>
      </c>
      <c r="I283" s="96">
        <v>48.85</v>
      </c>
      <c r="J283" s="96">
        <v>66.95</v>
      </c>
      <c r="K283" s="96">
        <v>66.75</v>
      </c>
      <c r="L283" s="96">
        <v>67.959999999999994</v>
      </c>
      <c r="M283" s="96">
        <v>47.7</v>
      </c>
      <c r="N283" s="93">
        <v>2744075</v>
      </c>
      <c r="O283" s="93">
        <v>5181606</v>
      </c>
      <c r="P283" s="93">
        <v>5157450</v>
      </c>
      <c r="Q283" s="93">
        <v>5302752</v>
      </c>
      <c r="R283" s="93">
        <v>2429616</v>
      </c>
    </row>
    <row r="284" spans="1:18" ht="14.4" x14ac:dyDescent="0.3">
      <c r="A284" s="88" t="s">
        <v>482</v>
      </c>
      <c r="B284" s="88" t="s">
        <v>372</v>
      </c>
      <c r="C284" s="88" t="s">
        <v>373</v>
      </c>
      <c r="D284" s="94">
        <v>7932</v>
      </c>
      <c r="E284" s="94">
        <v>21024</v>
      </c>
      <c r="F284" s="94">
        <v>19114</v>
      </c>
      <c r="G284" s="94">
        <v>17793</v>
      </c>
      <c r="H284" s="94">
        <v>7032</v>
      </c>
      <c r="I284" s="97">
        <v>53</v>
      </c>
      <c r="J284" s="97">
        <v>64</v>
      </c>
      <c r="K284" s="97">
        <v>67.599999999999994</v>
      </c>
      <c r="L284" s="97">
        <v>73</v>
      </c>
      <c r="M284" s="97">
        <v>57</v>
      </c>
      <c r="N284" s="94">
        <v>420396</v>
      </c>
      <c r="O284" s="94">
        <v>1345527</v>
      </c>
      <c r="P284" s="94">
        <v>1292106</v>
      </c>
      <c r="Q284" s="94">
        <v>1298889</v>
      </c>
      <c r="R284" s="94">
        <v>400824</v>
      </c>
    </row>
    <row r="285" spans="1:18" ht="14.4" x14ac:dyDescent="0.3">
      <c r="A285" s="87" t="s">
        <v>482</v>
      </c>
      <c r="B285" s="87" t="s">
        <v>374</v>
      </c>
      <c r="C285" s="87" t="s">
        <v>375</v>
      </c>
      <c r="D285" s="93">
        <v>9131</v>
      </c>
      <c r="E285" s="93">
        <v>1219</v>
      </c>
      <c r="F285" s="93">
        <v>1349</v>
      </c>
      <c r="G285" s="93">
        <v>1119</v>
      </c>
      <c r="H285" s="93">
        <v>10797</v>
      </c>
      <c r="I285" s="96">
        <v>49</v>
      </c>
      <c r="J285" s="96">
        <v>52.98</v>
      </c>
      <c r="K285" s="96">
        <v>53</v>
      </c>
      <c r="L285" s="96">
        <v>62</v>
      </c>
      <c r="M285" s="96">
        <v>69</v>
      </c>
      <c r="N285" s="93">
        <v>447419</v>
      </c>
      <c r="O285" s="93">
        <v>64588</v>
      </c>
      <c r="P285" s="93">
        <v>71497</v>
      </c>
      <c r="Q285" s="93">
        <v>69378</v>
      </c>
      <c r="R285" s="93">
        <v>744993</v>
      </c>
    </row>
    <row r="286" spans="1:18" ht="14.4" x14ac:dyDescent="0.3">
      <c r="A286" s="88" t="s">
        <v>482</v>
      </c>
      <c r="B286" s="88" t="s">
        <v>376</v>
      </c>
      <c r="C286" s="88" t="s">
        <v>377</v>
      </c>
      <c r="D286" s="94">
        <v>17063</v>
      </c>
      <c r="E286" s="94">
        <v>22243</v>
      </c>
      <c r="F286" s="94">
        <v>20463</v>
      </c>
      <c r="G286" s="94">
        <v>18912</v>
      </c>
      <c r="H286" s="94">
        <v>17829</v>
      </c>
      <c r="I286" s="97">
        <v>50.86</v>
      </c>
      <c r="J286" s="97">
        <v>63.4</v>
      </c>
      <c r="K286" s="97">
        <v>66.64</v>
      </c>
      <c r="L286" s="97">
        <v>72.349999999999994</v>
      </c>
      <c r="M286" s="97">
        <v>64.3</v>
      </c>
      <c r="N286" s="94">
        <v>867815</v>
      </c>
      <c r="O286" s="94">
        <v>1410115</v>
      </c>
      <c r="P286" s="94">
        <v>1363603</v>
      </c>
      <c r="Q286" s="94">
        <v>1368267</v>
      </c>
      <c r="R286" s="94">
        <v>1145817</v>
      </c>
    </row>
    <row r="287" spans="1:18" ht="14.4" x14ac:dyDescent="0.3">
      <c r="A287" s="87" t="s">
        <v>482</v>
      </c>
      <c r="B287" s="87" t="s">
        <v>378</v>
      </c>
      <c r="C287" s="87" t="s">
        <v>379</v>
      </c>
      <c r="D287" s="93">
        <v>93</v>
      </c>
      <c r="E287" s="93">
        <v>256</v>
      </c>
      <c r="F287" s="93">
        <v>312</v>
      </c>
      <c r="G287" s="93">
        <v>486</v>
      </c>
      <c r="H287" s="93">
        <v>226</v>
      </c>
      <c r="I287" s="96">
        <v>40</v>
      </c>
      <c r="J287" s="96">
        <v>55.09</v>
      </c>
      <c r="K287" s="96">
        <v>60</v>
      </c>
      <c r="L287" s="96">
        <v>65</v>
      </c>
      <c r="M287" s="96">
        <v>35</v>
      </c>
      <c r="N287" s="93">
        <v>3720</v>
      </c>
      <c r="O287" s="93">
        <v>14102</v>
      </c>
      <c r="P287" s="93">
        <v>18720</v>
      </c>
      <c r="Q287" s="93">
        <v>31590</v>
      </c>
      <c r="R287" s="93">
        <v>7910</v>
      </c>
    </row>
    <row r="288" spans="1:18" ht="14.4" x14ac:dyDescent="0.3">
      <c r="A288" s="88" t="s">
        <v>482</v>
      </c>
      <c r="B288" s="88" t="s">
        <v>380</v>
      </c>
      <c r="C288" s="88" t="s">
        <v>381</v>
      </c>
      <c r="D288" s="94">
        <v>7871</v>
      </c>
      <c r="E288" s="94">
        <v>8477</v>
      </c>
      <c r="F288" s="94">
        <v>11496</v>
      </c>
      <c r="G288" s="94">
        <v>11761</v>
      </c>
      <c r="H288" s="94">
        <v>7537</v>
      </c>
      <c r="I288" s="97">
        <v>45</v>
      </c>
      <c r="J288" s="97">
        <v>64</v>
      </c>
      <c r="K288" s="97">
        <v>58.2</v>
      </c>
      <c r="L288" s="97">
        <v>68</v>
      </c>
      <c r="M288" s="97">
        <v>51</v>
      </c>
      <c r="N288" s="94">
        <v>354195</v>
      </c>
      <c r="O288" s="94">
        <v>542539</v>
      </c>
      <c r="P288" s="94">
        <v>669067</v>
      </c>
      <c r="Q288" s="94">
        <v>799748</v>
      </c>
      <c r="R288" s="94">
        <v>384387</v>
      </c>
    </row>
    <row r="289" spans="1:18" ht="14.4" x14ac:dyDescent="0.3">
      <c r="A289" s="87" t="s">
        <v>482</v>
      </c>
      <c r="B289" s="87" t="s">
        <v>382</v>
      </c>
      <c r="C289" s="87" t="s">
        <v>383</v>
      </c>
      <c r="D289" s="93">
        <v>6289</v>
      </c>
      <c r="E289" s="93">
        <v>2018</v>
      </c>
      <c r="F289" s="93">
        <v>1208</v>
      </c>
      <c r="G289" s="93">
        <v>1190</v>
      </c>
      <c r="H289" s="93">
        <v>5433</v>
      </c>
      <c r="I289" s="96">
        <v>47</v>
      </c>
      <c r="J289" s="96">
        <v>52.99</v>
      </c>
      <c r="K289" s="96">
        <v>50</v>
      </c>
      <c r="L289" s="96">
        <v>56</v>
      </c>
      <c r="M289" s="96">
        <v>48</v>
      </c>
      <c r="N289" s="93">
        <v>295583</v>
      </c>
      <c r="O289" s="93">
        <v>106932</v>
      </c>
      <c r="P289" s="93">
        <v>60400</v>
      </c>
      <c r="Q289" s="93">
        <v>66640</v>
      </c>
      <c r="R289" s="93">
        <v>260784</v>
      </c>
    </row>
    <row r="290" spans="1:18" ht="14.4" x14ac:dyDescent="0.3">
      <c r="A290" s="88" t="s">
        <v>482</v>
      </c>
      <c r="B290" s="88" t="s">
        <v>384</v>
      </c>
      <c r="C290" s="88" t="s">
        <v>385</v>
      </c>
      <c r="D290" s="94">
        <v>14160</v>
      </c>
      <c r="E290" s="94">
        <v>10495</v>
      </c>
      <c r="F290" s="94">
        <v>12704</v>
      </c>
      <c r="G290" s="94">
        <v>12951</v>
      </c>
      <c r="H290" s="94">
        <v>12970</v>
      </c>
      <c r="I290" s="97">
        <v>45.89</v>
      </c>
      <c r="J290" s="97">
        <v>61.88</v>
      </c>
      <c r="K290" s="97">
        <v>57.42</v>
      </c>
      <c r="L290" s="97">
        <v>66.900000000000006</v>
      </c>
      <c r="M290" s="97">
        <v>49.7</v>
      </c>
      <c r="N290" s="94">
        <v>649778</v>
      </c>
      <c r="O290" s="94">
        <v>649471</v>
      </c>
      <c r="P290" s="94">
        <v>729467</v>
      </c>
      <c r="Q290" s="94">
        <v>866388</v>
      </c>
      <c r="R290" s="94">
        <v>645171</v>
      </c>
    </row>
    <row r="291" spans="1:18" ht="14.4" x14ac:dyDescent="0.3">
      <c r="A291" s="87" t="s">
        <v>482</v>
      </c>
      <c r="B291" s="87" t="s">
        <v>386</v>
      </c>
      <c r="C291" s="87" t="s">
        <v>387</v>
      </c>
      <c r="D291" s="93">
        <v>195</v>
      </c>
      <c r="E291" s="93">
        <v>200</v>
      </c>
      <c r="F291" s="93">
        <v>192</v>
      </c>
      <c r="G291" s="93">
        <v>173</v>
      </c>
      <c r="H291" s="93">
        <v>105</v>
      </c>
      <c r="I291" s="96">
        <v>49</v>
      </c>
      <c r="J291" s="96">
        <v>59.95</v>
      </c>
      <c r="K291" s="96">
        <v>52</v>
      </c>
      <c r="L291" s="96">
        <v>57</v>
      </c>
      <c r="M291" s="96">
        <v>40</v>
      </c>
      <c r="N291" s="93">
        <v>9555</v>
      </c>
      <c r="O291" s="93">
        <v>11991</v>
      </c>
      <c r="P291" s="93">
        <v>9984</v>
      </c>
      <c r="Q291" s="93">
        <v>9861</v>
      </c>
      <c r="R291" s="93">
        <v>4200</v>
      </c>
    </row>
    <row r="292" spans="1:18" ht="14.4" x14ac:dyDescent="0.3">
      <c r="A292" s="88" t="s">
        <v>482</v>
      </c>
      <c r="B292" s="88" t="s">
        <v>388</v>
      </c>
      <c r="C292" s="88" t="s">
        <v>389</v>
      </c>
      <c r="D292" s="94">
        <v>224</v>
      </c>
      <c r="E292" s="94">
        <v>118</v>
      </c>
      <c r="F292" s="94">
        <v>50</v>
      </c>
      <c r="G292" s="94">
        <v>28</v>
      </c>
      <c r="H292" s="94">
        <v>187</v>
      </c>
      <c r="I292" s="97">
        <v>42</v>
      </c>
      <c r="J292" s="97">
        <v>49.97</v>
      </c>
      <c r="K292" s="97">
        <v>43</v>
      </c>
      <c r="L292" s="97">
        <v>41</v>
      </c>
      <c r="M292" s="97">
        <v>30</v>
      </c>
      <c r="N292" s="94">
        <v>9408</v>
      </c>
      <c r="O292" s="94">
        <v>5897</v>
      </c>
      <c r="P292" s="94">
        <v>2150</v>
      </c>
      <c r="Q292" s="94">
        <v>1148</v>
      </c>
      <c r="R292" s="94">
        <v>5610</v>
      </c>
    </row>
    <row r="293" spans="1:18" ht="14.4" x14ac:dyDescent="0.3">
      <c r="A293" s="87" t="s">
        <v>482</v>
      </c>
      <c r="B293" s="87" t="s">
        <v>390</v>
      </c>
      <c r="C293" s="87" t="s">
        <v>391</v>
      </c>
      <c r="D293" s="93">
        <v>419</v>
      </c>
      <c r="E293" s="93">
        <v>318</v>
      </c>
      <c r="F293" s="93">
        <v>242</v>
      </c>
      <c r="G293" s="93">
        <v>201</v>
      </c>
      <c r="H293" s="93">
        <v>292</v>
      </c>
      <c r="I293" s="96">
        <v>45.26</v>
      </c>
      <c r="J293" s="96">
        <v>56.25</v>
      </c>
      <c r="K293" s="96">
        <v>50.14</v>
      </c>
      <c r="L293" s="96">
        <v>54.77</v>
      </c>
      <c r="M293" s="96">
        <v>33.6</v>
      </c>
      <c r="N293" s="93">
        <v>18963</v>
      </c>
      <c r="O293" s="93">
        <v>17888</v>
      </c>
      <c r="P293" s="93">
        <v>12134</v>
      </c>
      <c r="Q293" s="93">
        <v>11009</v>
      </c>
      <c r="R293" s="93">
        <v>9810</v>
      </c>
    </row>
    <row r="294" spans="1:18" ht="14.4" x14ac:dyDescent="0.3">
      <c r="A294" s="88" t="s">
        <v>482</v>
      </c>
      <c r="B294" s="88" t="s">
        <v>392</v>
      </c>
      <c r="C294" s="88" t="s">
        <v>393</v>
      </c>
      <c r="D294" s="94">
        <v>25470</v>
      </c>
      <c r="E294" s="94">
        <v>23100</v>
      </c>
      <c r="F294" s="94">
        <v>15370</v>
      </c>
      <c r="G294" s="94">
        <v>15000</v>
      </c>
      <c r="H294" s="94">
        <v>18758</v>
      </c>
      <c r="I294" s="97">
        <v>101</v>
      </c>
      <c r="J294" s="97">
        <v>112</v>
      </c>
      <c r="K294" s="97">
        <v>81.099999999999994</v>
      </c>
      <c r="L294" s="97">
        <v>112.2</v>
      </c>
      <c r="M294" s="97">
        <v>105</v>
      </c>
      <c r="N294" s="94">
        <v>2572470</v>
      </c>
      <c r="O294" s="94">
        <v>2587200</v>
      </c>
      <c r="P294" s="94">
        <v>1246507</v>
      </c>
      <c r="Q294" s="94">
        <v>1683000</v>
      </c>
      <c r="R294" s="94">
        <v>1969550</v>
      </c>
    </row>
    <row r="295" spans="1:18" ht="14.4" x14ac:dyDescent="0.3">
      <c r="A295" s="87" t="s">
        <v>482</v>
      </c>
      <c r="B295" s="87" t="s">
        <v>394</v>
      </c>
      <c r="C295" s="87" t="s">
        <v>395</v>
      </c>
      <c r="D295" s="93">
        <v>26595</v>
      </c>
      <c r="E295" s="93">
        <v>24680</v>
      </c>
      <c r="F295" s="93">
        <v>19065</v>
      </c>
      <c r="G295" s="93">
        <v>17124</v>
      </c>
      <c r="H295" s="93">
        <v>28323</v>
      </c>
      <c r="I295" s="96">
        <v>67.8</v>
      </c>
      <c r="J295" s="96">
        <v>99.9</v>
      </c>
      <c r="K295" s="96">
        <v>51.5</v>
      </c>
      <c r="L295" s="96">
        <v>86.8</v>
      </c>
      <c r="M295" s="96">
        <v>97.3</v>
      </c>
      <c r="N295" s="93">
        <v>1802127</v>
      </c>
      <c r="O295" s="93">
        <v>2466107</v>
      </c>
      <c r="P295" s="93">
        <v>982477</v>
      </c>
      <c r="Q295" s="93">
        <v>1486644</v>
      </c>
      <c r="R295" s="93">
        <v>2755499</v>
      </c>
    </row>
    <row r="296" spans="1:18" ht="14.4" x14ac:dyDescent="0.3">
      <c r="A296" s="88" t="s">
        <v>482</v>
      </c>
      <c r="B296" s="88" t="s">
        <v>396</v>
      </c>
      <c r="C296" s="88" t="s">
        <v>397</v>
      </c>
      <c r="D296" s="94">
        <v>1986</v>
      </c>
      <c r="E296" s="94">
        <v>2310</v>
      </c>
      <c r="F296" s="94">
        <v>2238</v>
      </c>
      <c r="G296" s="94">
        <v>2380</v>
      </c>
      <c r="H296" s="94">
        <v>1792</v>
      </c>
      <c r="I296" s="97">
        <v>27</v>
      </c>
      <c r="J296" s="97">
        <v>38</v>
      </c>
      <c r="K296" s="97">
        <v>15</v>
      </c>
      <c r="L296" s="97">
        <v>36</v>
      </c>
      <c r="M296" s="97">
        <v>30</v>
      </c>
      <c r="N296" s="94">
        <v>53622</v>
      </c>
      <c r="O296" s="94">
        <v>87780</v>
      </c>
      <c r="P296" s="94">
        <v>33570</v>
      </c>
      <c r="Q296" s="94">
        <v>85680</v>
      </c>
      <c r="R296" s="94">
        <v>53760</v>
      </c>
    </row>
    <row r="297" spans="1:18" ht="14.4" x14ac:dyDescent="0.3">
      <c r="A297" s="87" t="s">
        <v>482</v>
      </c>
      <c r="B297" s="87" t="s">
        <v>398</v>
      </c>
      <c r="C297" s="87" t="s">
        <v>399</v>
      </c>
      <c r="D297" s="93">
        <v>54051</v>
      </c>
      <c r="E297" s="93">
        <v>50090</v>
      </c>
      <c r="F297" s="93">
        <v>36673</v>
      </c>
      <c r="G297" s="93">
        <v>34504</v>
      </c>
      <c r="H297" s="93">
        <v>48873</v>
      </c>
      <c r="I297" s="96">
        <v>81.93</v>
      </c>
      <c r="J297" s="96">
        <v>102.64</v>
      </c>
      <c r="K297" s="96">
        <v>61.7</v>
      </c>
      <c r="L297" s="96">
        <v>94.35</v>
      </c>
      <c r="M297" s="96">
        <v>97.8</v>
      </c>
      <c r="N297" s="93">
        <v>4428219</v>
      </c>
      <c r="O297" s="93">
        <v>5141087</v>
      </c>
      <c r="P297" s="93">
        <v>2262554</v>
      </c>
      <c r="Q297" s="93">
        <v>3255324</v>
      </c>
      <c r="R297" s="93">
        <v>4778809</v>
      </c>
    </row>
    <row r="298" spans="1:18" ht="14.4" x14ac:dyDescent="0.3">
      <c r="A298" s="88" t="s">
        <v>482</v>
      </c>
      <c r="B298" s="88" t="s">
        <v>400</v>
      </c>
      <c r="C298" s="88" t="s">
        <v>401</v>
      </c>
      <c r="D298" s="94">
        <v>435</v>
      </c>
      <c r="E298" s="94">
        <v>329</v>
      </c>
      <c r="F298" s="94">
        <v>246</v>
      </c>
      <c r="G298" s="94">
        <v>143</v>
      </c>
      <c r="H298" s="94">
        <v>534</v>
      </c>
      <c r="I298" s="97">
        <v>37</v>
      </c>
      <c r="J298" s="97">
        <v>60.95</v>
      </c>
      <c r="K298" s="97">
        <v>40</v>
      </c>
      <c r="L298" s="97">
        <v>65</v>
      </c>
      <c r="M298" s="97">
        <v>52</v>
      </c>
      <c r="N298" s="94">
        <v>16095</v>
      </c>
      <c r="O298" s="94">
        <v>20054</v>
      </c>
      <c r="P298" s="94">
        <v>9840</v>
      </c>
      <c r="Q298" s="94">
        <v>9295</v>
      </c>
      <c r="R298" s="94">
        <v>27768</v>
      </c>
    </row>
    <row r="299" spans="1:18" ht="14.4" x14ac:dyDescent="0.3">
      <c r="A299" s="87" t="s">
        <v>482</v>
      </c>
      <c r="B299" s="87" t="s">
        <v>402</v>
      </c>
      <c r="C299" s="87" t="s">
        <v>403</v>
      </c>
      <c r="D299" s="93">
        <v>4712</v>
      </c>
      <c r="E299" s="93">
        <v>7077</v>
      </c>
      <c r="F299" s="93">
        <v>7674</v>
      </c>
      <c r="G299" s="93">
        <v>7112</v>
      </c>
      <c r="H299" s="93">
        <v>2922</v>
      </c>
      <c r="I299" s="96">
        <v>40</v>
      </c>
      <c r="J299" s="96">
        <v>56</v>
      </c>
      <c r="K299" s="96">
        <v>57</v>
      </c>
      <c r="L299" s="96">
        <v>58</v>
      </c>
      <c r="M299" s="96">
        <v>39</v>
      </c>
      <c r="N299" s="93">
        <v>188480</v>
      </c>
      <c r="O299" s="93">
        <v>396339</v>
      </c>
      <c r="P299" s="93">
        <v>437418</v>
      </c>
      <c r="Q299" s="93">
        <v>412496</v>
      </c>
      <c r="R299" s="93">
        <v>113958</v>
      </c>
    </row>
    <row r="300" spans="1:18" ht="14.4" x14ac:dyDescent="0.3">
      <c r="A300" s="88" t="s">
        <v>482</v>
      </c>
      <c r="B300" s="88" t="s">
        <v>404</v>
      </c>
      <c r="C300" s="88" t="s">
        <v>405</v>
      </c>
      <c r="D300" s="94">
        <v>1048</v>
      </c>
      <c r="E300" s="94">
        <v>610</v>
      </c>
      <c r="F300" s="94">
        <v>1092</v>
      </c>
      <c r="G300" s="94">
        <v>684</v>
      </c>
      <c r="H300" s="94">
        <v>1265</v>
      </c>
      <c r="I300" s="97">
        <v>42</v>
      </c>
      <c r="J300" s="97">
        <v>67</v>
      </c>
      <c r="K300" s="97">
        <v>64.91</v>
      </c>
      <c r="L300" s="97">
        <v>68</v>
      </c>
      <c r="M300" s="97">
        <v>51</v>
      </c>
      <c r="N300" s="94">
        <v>44016</v>
      </c>
      <c r="O300" s="94">
        <v>40870</v>
      </c>
      <c r="P300" s="94">
        <v>70882</v>
      </c>
      <c r="Q300" s="94">
        <v>46512</v>
      </c>
      <c r="R300" s="94">
        <v>64515</v>
      </c>
    </row>
    <row r="301" spans="1:18" ht="14.4" x14ac:dyDescent="0.3">
      <c r="A301" s="87" t="s">
        <v>482</v>
      </c>
      <c r="B301" s="87" t="s">
        <v>406</v>
      </c>
      <c r="C301" s="87" t="s">
        <v>407</v>
      </c>
      <c r="D301" s="93">
        <v>4397</v>
      </c>
      <c r="E301" s="93">
        <v>6162</v>
      </c>
      <c r="F301" s="93">
        <v>6671</v>
      </c>
      <c r="G301" s="93">
        <v>6284</v>
      </c>
      <c r="H301" s="93">
        <v>3740</v>
      </c>
      <c r="I301" s="96">
        <v>42</v>
      </c>
      <c r="J301" s="96">
        <v>67</v>
      </c>
      <c r="K301" s="96">
        <v>64.91</v>
      </c>
      <c r="L301" s="96">
        <v>68</v>
      </c>
      <c r="M301" s="96">
        <v>51</v>
      </c>
      <c r="N301" s="93">
        <v>184674</v>
      </c>
      <c r="O301" s="93">
        <v>412854</v>
      </c>
      <c r="P301" s="93">
        <v>433015</v>
      </c>
      <c r="Q301" s="93">
        <v>427312</v>
      </c>
      <c r="R301" s="93">
        <v>190740</v>
      </c>
    </row>
    <row r="302" spans="1:18" ht="14.4" x14ac:dyDescent="0.3">
      <c r="A302" s="88" t="s">
        <v>482</v>
      </c>
      <c r="B302" s="88" t="s">
        <v>408</v>
      </c>
      <c r="C302" s="88" t="s">
        <v>409</v>
      </c>
      <c r="D302" s="94">
        <v>152557</v>
      </c>
      <c r="E302" s="94">
        <v>174979</v>
      </c>
      <c r="F302" s="94">
        <v>163347</v>
      </c>
      <c r="G302" s="94">
        <v>159304</v>
      </c>
      <c r="H302" s="94">
        <v>139571</v>
      </c>
      <c r="I302" s="97">
        <v>59.95</v>
      </c>
      <c r="J302" s="97">
        <v>75.92</v>
      </c>
      <c r="K302" s="97">
        <v>64.25</v>
      </c>
      <c r="L302" s="97">
        <v>73.64</v>
      </c>
      <c r="M302" s="97">
        <v>67.5</v>
      </c>
      <c r="N302" s="94">
        <v>9145835</v>
      </c>
      <c r="O302" s="94">
        <v>13284386</v>
      </c>
      <c r="P302" s="94">
        <v>10495083</v>
      </c>
      <c r="Q302" s="94">
        <v>11730945</v>
      </c>
      <c r="R302" s="94">
        <v>9414114</v>
      </c>
    </row>
    <row r="303" spans="1:18" ht="14.4" x14ac:dyDescent="0.3">
      <c r="A303" s="87" t="s">
        <v>482</v>
      </c>
      <c r="B303" s="87" t="s">
        <v>410</v>
      </c>
      <c r="C303" s="87" t="s">
        <v>411</v>
      </c>
      <c r="D303" s="93">
        <v>0</v>
      </c>
      <c r="E303" s="93">
        <v>0</v>
      </c>
      <c r="F303" s="93">
        <v>0</v>
      </c>
      <c r="G303" s="93">
        <v>0</v>
      </c>
      <c r="H303" s="93">
        <v>0</v>
      </c>
      <c r="I303" s="96"/>
      <c r="J303" s="96"/>
      <c r="K303" s="96"/>
      <c r="L303" s="96"/>
      <c r="M303" s="96"/>
      <c r="N303" s="93">
        <v>0</v>
      </c>
      <c r="O303" s="93">
        <v>0</v>
      </c>
      <c r="P303" s="93">
        <v>0</v>
      </c>
      <c r="Q303" s="93">
        <v>0</v>
      </c>
      <c r="R303" s="93">
        <v>0</v>
      </c>
    </row>
    <row r="304" spans="1:18" ht="14.4" x14ac:dyDescent="0.3">
      <c r="A304" s="88" t="s">
        <v>482</v>
      </c>
      <c r="B304" s="88" t="s">
        <v>412</v>
      </c>
      <c r="C304" s="88" t="s">
        <v>413</v>
      </c>
      <c r="D304" s="94">
        <v>0</v>
      </c>
      <c r="E304" s="94">
        <v>0</v>
      </c>
      <c r="F304" s="94">
        <v>0</v>
      </c>
      <c r="G304" s="94">
        <v>0</v>
      </c>
      <c r="H304" s="94">
        <v>0</v>
      </c>
      <c r="I304" s="97"/>
      <c r="J304" s="97"/>
      <c r="K304" s="97"/>
      <c r="L304" s="97"/>
      <c r="M304" s="97"/>
      <c r="N304" s="94">
        <v>0</v>
      </c>
      <c r="O304" s="94">
        <v>0</v>
      </c>
      <c r="P304" s="94">
        <v>0</v>
      </c>
      <c r="Q304" s="94">
        <v>0</v>
      </c>
      <c r="R304" s="94">
        <v>0</v>
      </c>
    </row>
    <row r="305" spans="1:18" ht="14.4" x14ac:dyDescent="0.3">
      <c r="A305" s="87" t="s">
        <v>482</v>
      </c>
      <c r="B305" s="87" t="s">
        <v>414</v>
      </c>
      <c r="C305" s="87" t="s">
        <v>415</v>
      </c>
      <c r="D305" s="93">
        <v>0</v>
      </c>
      <c r="E305" s="93">
        <v>0</v>
      </c>
      <c r="F305" s="93">
        <v>0</v>
      </c>
      <c r="G305" s="93">
        <v>0</v>
      </c>
      <c r="H305" s="93">
        <v>0</v>
      </c>
      <c r="I305" s="96"/>
      <c r="J305" s="96"/>
      <c r="K305" s="96"/>
      <c r="L305" s="96"/>
      <c r="M305" s="96"/>
      <c r="N305" s="93">
        <v>0</v>
      </c>
      <c r="O305" s="93">
        <v>0</v>
      </c>
      <c r="P305" s="93">
        <v>0</v>
      </c>
      <c r="Q305" s="93">
        <v>0</v>
      </c>
      <c r="R305" s="93">
        <v>0</v>
      </c>
    </row>
    <row r="306" spans="1:18" ht="14.4" x14ac:dyDescent="0.3">
      <c r="A306" s="88" t="s">
        <v>482</v>
      </c>
      <c r="B306" s="88" t="s">
        <v>416</v>
      </c>
      <c r="C306" s="88" t="s">
        <v>417</v>
      </c>
      <c r="D306" s="94">
        <v>152557</v>
      </c>
      <c r="E306" s="94">
        <v>174979</v>
      </c>
      <c r="F306" s="94">
        <v>163347</v>
      </c>
      <c r="G306" s="94">
        <v>159304</v>
      </c>
      <c r="H306" s="94">
        <v>139571</v>
      </c>
      <c r="I306" s="97">
        <v>59.95</v>
      </c>
      <c r="J306" s="97">
        <v>75.92</v>
      </c>
      <c r="K306" s="97">
        <v>64.25</v>
      </c>
      <c r="L306" s="97">
        <v>73.64</v>
      </c>
      <c r="M306" s="97">
        <v>67.5</v>
      </c>
      <c r="N306" s="94">
        <v>9145835</v>
      </c>
      <c r="O306" s="94">
        <v>13284386</v>
      </c>
      <c r="P306" s="94">
        <v>10495083</v>
      </c>
      <c r="Q306" s="94">
        <v>11730945</v>
      </c>
      <c r="R306" s="94">
        <v>9414114</v>
      </c>
    </row>
    <row r="307" spans="1:18" ht="14.4" x14ac:dyDescent="0.3">
      <c r="A307" s="87" t="s">
        <v>482</v>
      </c>
      <c r="B307" s="87" t="s">
        <v>418</v>
      </c>
      <c r="C307" s="87" t="s">
        <v>419</v>
      </c>
      <c r="D307" s="93"/>
      <c r="E307" s="93"/>
      <c r="F307" s="93"/>
      <c r="G307" s="93"/>
      <c r="H307" s="93"/>
      <c r="I307" s="96"/>
      <c r="J307" s="96"/>
      <c r="K307" s="96"/>
      <c r="L307" s="96"/>
      <c r="M307" s="96"/>
      <c r="N307" s="93">
        <v>1917742</v>
      </c>
      <c r="O307" s="93">
        <v>2582679</v>
      </c>
      <c r="P307" s="93">
        <v>2677655</v>
      </c>
      <c r="Q307" s="93">
        <v>3022104</v>
      </c>
      <c r="R307" s="93">
        <v>2254336</v>
      </c>
    </row>
    <row r="308" spans="1:18" ht="14.4" x14ac:dyDescent="0.3">
      <c r="A308" s="88" t="s">
        <v>482</v>
      </c>
      <c r="B308" s="88" t="s">
        <v>420</v>
      </c>
      <c r="C308" s="88" t="s">
        <v>421</v>
      </c>
      <c r="D308" s="94">
        <v>9069</v>
      </c>
      <c r="E308" s="94">
        <v>10718</v>
      </c>
      <c r="F308" s="94">
        <v>13453</v>
      </c>
      <c r="G308" s="94">
        <v>15309</v>
      </c>
      <c r="H308" s="94">
        <v>13623</v>
      </c>
      <c r="I308" s="97">
        <v>26</v>
      </c>
      <c r="J308" s="97">
        <v>36</v>
      </c>
      <c r="K308" s="97">
        <v>30</v>
      </c>
      <c r="L308" s="97">
        <v>24</v>
      </c>
      <c r="M308" s="97">
        <v>21</v>
      </c>
      <c r="N308" s="94">
        <v>235794</v>
      </c>
      <c r="O308" s="94">
        <v>385862</v>
      </c>
      <c r="P308" s="94">
        <v>403590</v>
      </c>
      <c r="Q308" s="94">
        <v>367416</v>
      </c>
      <c r="R308" s="94">
        <v>286074</v>
      </c>
    </row>
    <row r="309" spans="1:18" ht="14.4" x14ac:dyDescent="0.3">
      <c r="A309" s="87" t="s">
        <v>482</v>
      </c>
      <c r="B309" s="87" t="s">
        <v>422</v>
      </c>
      <c r="C309" s="87" t="s">
        <v>423</v>
      </c>
      <c r="D309" s="93">
        <v>81</v>
      </c>
      <c r="E309" s="93">
        <v>54</v>
      </c>
      <c r="F309" s="93">
        <v>15</v>
      </c>
      <c r="G309" s="93">
        <v>3</v>
      </c>
      <c r="H309" s="93">
        <v>5</v>
      </c>
      <c r="I309" s="96">
        <v>17</v>
      </c>
      <c r="J309" s="96">
        <v>25.81</v>
      </c>
      <c r="K309" s="96">
        <v>20</v>
      </c>
      <c r="L309" s="96">
        <v>14</v>
      </c>
      <c r="M309" s="96">
        <v>15</v>
      </c>
      <c r="N309" s="93">
        <v>1377</v>
      </c>
      <c r="O309" s="93">
        <v>1394</v>
      </c>
      <c r="P309" s="93">
        <v>300</v>
      </c>
      <c r="Q309" s="93">
        <v>42</v>
      </c>
      <c r="R309" s="93">
        <v>75</v>
      </c>
    </row>
    <row r="310" spans="1:18" ht="14.4" x14ac:dyDescent="0.3">
      <c r="A310" s="88" t="s">
        <v>482</v>
      </c>
      <c r="B310" s="88" t="s">
        <v>424</v>
      </c>
      <c r="C310" s="88" t="s">
        <v>425</v>
      </c>
      <c r="D310" s="94">
        <v>9150</v>
      </c>
      <c r="E310" s="94">
        <v>10772</v>
      </c>
      <c r="F310" s="94">
        <v>13468</v>
      </c>
      <c r="G310" s="94">
        <v>15312</v>
      </c>
      <c r="H310" s="94">
        <v>13628</v>
      </c>
      <c r="I310" s="97">
        <v>25.92</v>
      </c>
      <c r="J310" s="97">
        <v>35.950000000000003</v>
      </c>
      <c r="K310" s="97">
        <v>29.99</v>
      </c>
      <c r="L310" s="97">
        <v>24</v>
      </c>
      <c r="M310" s="97">
        <v>21</v>
      </c>
      <c r="N310" s="94">
        <v>237171</v>
      </c>
      <c r="O310" s="94">
        <v>387256</v>
      </c>
      <c r="P310" s="94">
        <v>403890</v>
      </c>
      <c r="Q310" s="94">
        <v>367458</v>
      </c>
      <c r="R310" s="94">
        <v>286149</v>
      </c>
    </row>
    <row r="311" spans="1:18" ht="14.4" x14ac:dyDescent="0.3">
      <c r="A311" s="87" t="s">
        <v>482</v>
      </c>
      <c r="B311" s="87" t="s">
        <v>426</v>
      </c>
      <c r="C311" s="87" t="s">
        <v>427</v>
      </c>
      <c r="D311" s="93">
        <v>24714</v>
      </c>
      <c r="E311" s="93">
        <v>17040</v>
      </c>
      <c r="F311" s="93">
        <v>23562</v>
      </c>
      <c r="G311" s="93">
        <v>22218</v>
      </c>
      <c r="H311" s="93">
        <v>23079</v>
      </c>
      <c r="I311" s="96">
        <v>25</v>
      </c>
      <c r="J311" s="96">
        <v>31</v>
      </c>
      <c r="K311" s="96">
        <v>21</v>
      </c>
      <c r="L311" s="96">
        <v>29</v>
      </c>
      <c r="M311" s="96">
        <v>18</v>
      </c>
      <c r="N311" s="93">
        <v>617850</v>
      </c>
      <c r="O311" s="93">
        <v>528255</v>
      </c>
      <c r="P311" s="93">
        <v>494802</v>
      </c>
      <c r="Q311" s="93">
        <v>644322</v>
      </c>
      <c r="R311" s="93">
        <v>415422</v>
      </c>
    </row>
    <row r="312" spans="1:18" ht="14.4" x14ac:dyDescent="0.3">
      <c r="A312" s="88" t="s">
        <v>482</v>
      </c>
      <c r="B312" s="88" t="s">
        <v>428</v>
      </c>
      <c r="C312" s="88" t="s">
        <v>429</v>
      </c>
      <c r="D312" s="94">
        <v>360</v>
      </c>
      <c r="E312" s="94">
        <v>395</v>
      </c>
      <c r="F312" s="94">
        <v>622</v>
      </c>
      <c r="G312" s="94">
        <v>523</v>
      </c>
      <c r="H312" s="94">
        <v>1305</v>
      </c>
      <c r="I312" s="97">
        <v>25</v>
      </c>
      <c r="J312" s="97">
        <v>28.01</v>
      </c>
      <c r="K312" s="97">
        <v>22</v>
      </c>
      <c r="L312" s="97">
        <v>27</v>
      </c>
      <c r="M312" s="97">
        <v>28</v>
      </c>
      <c r="N312" s="94">
        <v>9000</v>
      </c>
      <c r="O312" s="94">
        <v>11065</v>
      </c>
      <c r="P312" s="94">
        <v>13684</v>
      </c>
      <c r="Q312" s="94">
        <v>14121</v>
      </c>
      <c r="R312" s="94">
        <v>36540</v>
      </c>
    </row>
    <row r="313" spans="1:18" ht="14.4" x14ac:dyDescent="0.3">
      <c r="A313" s="87" t="s">
        <v>482</v>
      </c>
      <c r="B313" s="87" t="s">
        <v>430</v>
      </c>
      <c r="C313" s="87" t="s">
        <v>431</v>
      </c>
      <c r="D313" s="93">
        <v>1695</v>
      </c>
      <c r="E313" s="93">
        <v>1432</v>
      </c>
      <c r="F313" s="93">
        <v>1503</v>
      </c>
      <c r="G313" s="93">
        <v>2157</v>
      </c>
      <c r="H313" s="93">
        <v>1687</v>
      </c>
      <c r="I313" s="96">
        <v>15</v>
      </c>
      <c r="J313" s="96">
        <v>18</v>
      </c>
      <c r="K313" s="96">
        <v>15</v>
      </c>
      <c r="L313" s="96">
        <v>22</v>
      </c>
      <c r="M313" s="96">
        <v>13</v>
      </c>
      <c r="N313" s="93">
        <v>25425</v>
      </c>
      <c r="O313" s="93">
        <v>25781</v>
      </c>
      <c r="P313" s="93">
        <v>22545</v>
      </c>
      <c r="Q313" s="93">
        <v>47454</v>
      </c>
      <c r="R313" s="93">
        <v>21931</v>
      </c>
    </row>
    <row r="314" spans="1:18" ht="14.4" x14ac:dyDescent="0.3">
      <c r="A314" s="88" t="s">
        <v>482</v>
      </c>
      <c r="B314" s="88" t="s">
        <v>432</v>
      </c>
      <c r="C314" s="88" t="s">
        <v>433</v>
      </c>
      <c r="D314" s="94">
        <v>52</v>
      </c>
      <c r="E314" s="94">
        <v>42</v>
      </c>
      <c r="F314" s="94">
        <v>25</v>
      </c>
      <c r="G314" s="94">
        <v>10</v>
      </c>
      <c r="H314" s="94">
        <v>29</v>
      </c>
      <c r="I314" s="97">
        <v>15</v>
      </c>
      <c r="J314" s="97">
        <v>18.07</v>
      </c>
      <c r="K314" s="97">
        <v>15</v>
      </c>
      <c r="L314" s="97">
        <v>22</v>
      </c>
      <c r="M314" s="97">
        <v>13</v>
      </c>
      <c r="N314" s="94">
        <v>780</v>
      </c>
      <c r="O314" s="94">
        <v>759</v>
      </c>
      <c r="P314" s="94">
        <v>375</v>
      </c>
      <c r="Q314" s="94">
        <v>220</v>
      </c>
      <c r="R314" s="94">
        <v>377</v>
      </c>
    </row>
    <row r="315" spans="1:18" ht="14.4" x14ac:dyDescent="0.3">
      <c r="A315" s="87" t="s">
        <v>482</v>
      </c>
      <c r="B315" s="87" t="s">
        <v>434</v>
      </c>
      <c r="C315" s="87" t="s">
        <v>435</v>
      </c>
      <c r="D315" s="93">
        <v>35971</v>
      </c>
      <c r="E315" s="93">
        <v>29681</v>
      </c>
      <c r="F315" s="93">
        <v>39180</v>
      </c>
      <c r="G315" s="93">
        <v>40220</v>
      </c>
      <c r="H315" s="93">
        <v>39728</v>
      </c>
      <c r="I315" s="96">
        <v>24.75</v>
      </c>
      <c r="J315" s="96">
        <v>32.11</v>
      </c>
      <c r="K315" s="96">
        <v>23.87</v>
      </c>
      <c r="L315" s="96">
        <v>26.69</v>
      </c>
      <c r="M315" s="96">
        <v>19.100000000000001</v>
      </c>
      <c r="N315" s="93">
        <v>890226</v>
      </c>
      <c r="O315" s="93">
        <v>953116</v>
      </c>
      <c r="P315" s="93">
        <v>935296</v>
      </c>
      <c r="Q315" s="93">
        <v>1073575</v>
      </c>
      <c r="R315" s="93">
        <v>760419</v>
      </c>
    </row>
    <row r="316" spans="1:18" ht="14.4" x14ac:dyDescent="0.3">
      <c r="A316" s="88" t="s">
        <v>482</v>
      </c>
      <c r="B316" s="88" t="s">
        <v>436</v>
      </c>
      <c r="C316" s="88" t="s">
        <v>437</v>
      </c>
      <c r="D316" s="94">
        <v>0</v>
      </c>
      <c r="E316" s="94">
        <v>0</v>
      </c>
      <c r="F316" s="94">
        <v>0</v>
      </c>
      <c r="G316" s="94">
        <v>0</v>
      </c>
      <c r="H316" s="94">
        <v>0</v>
      </c>
      <c r="I316" s="97"/>
      <c r="J316" s="97"/>
      <c r="K316" s="97"/>
      <c r="L316" s="97"/>
      <c r="M316" s="97"/>
      <c r="N316" s="94">
        <v>0</v>
      </c>
      <c r="O316" s="94">
        <v>0</v>
      </c>
      <c r="P316" s="94">
        <v>0</v>
      </c>
      <c r="Q316" s="94">
        <v>0</v>
      </c>
      <c r="R316" s="94">
        <v>0</v>
      </c>
    </row>
    <row r="317" spans="1:18" ht="14.4" x14ac:dyDescent="0.3">
      <c r="A317" s="87" t="s">
        <v>482</v>
      </c>
      <c r="B317" s="87" t="s">
        <v>438</v>
      </c>
      <c r="C317" s="87" t="s">
        <v>439</v>
      </c>
      <c r="D317" s="93">
        <v>1154</v>
      </c>
      <c r="E317" s="93">
        <v>1403</v>
      </c>
      <c r="F317" s="93">
        <v>1483</v>
      </c>
      <c r="G317" s="93">
        <v>1981</v>
      </c>
      <c r="H317" s="93">
        <v>1251</v>
      </c>
      <c r="I317" s="96">
        <v>15</v>
      </c>
      <c r="J317" s="96">
        <v>30</v>
      </c>
      <c r="K317" s="96">
        <v>25</v>
      </c>
      <c r="L317" s="96">
        <v>25</v>
      </c>
      <c r="M317" s="96">
        <v>27</v>
      </c>
      <c r="N317" s="93">
        <v>17310</v>
      </c>
      <c r="O317" s="93">
        <v>42087</v>
      </c>
      <c r="P317" s="93">
        <v>37075</v>
      </c>
      <c r="Q317" s="93">
        <v>49525</v>
      </c>
      <c r="R317" s="93">
        <v>33777</v>
      </c>
    </row>
    <row r="318" spans="1:18" ht="14.4" x14ac:dyDescent="0.3">
      <c r="A318" s="88" t="s">
        <v>482</v>
      </c>
      <c r="B318" s="88" t="s">
        <v>440</v>
      </c>
      <c r="C318" s="88" t="s">
        <v>441</v>
      </c>
      <c r="D318" s="94">
        <v>2304</v>
      </c>
      <c r="E318" s="94">
        <v>2221</v>
      </c>
      <c r="F318" s="94">
        <v>1250</v>
      </c>
      <c r="G318" s="94">
        <v>1500</v>
      </c>
      <c r="H318" s="94">
        <v>1231</v>
      </c>
      <c r="I318" s="97">
        <v>16</v>
      </c>
      <c r="J318" s="97">
        <v>27.7</v>
      </c>
      <c r="K318" s="97">
        <v>14.37</v>
      </c>
      <c r="L318" s="97">
        <v>30.88</v>
      </c>
      <c r="M318" s="97">
        <v>18.100000000000001</v>
      </c>
      <c r="N318" s="94">
        <v>36864</v>
      </c>
      <c r="O318" s="94">
        <v>61522</v>
      </c>
      <c r="P318" s="94">
        <v>17963</v>
      </c>
      <c r="Q318" s="94">
        <v>46320</v>
      </c>
      <c r="R318" s="94">
        <v>22281</v>
      </c>
    </row>
    <row r="319" spans="1:18" ht="14.4" x14ac:dyDescent="0.3">
      <c r="A319" s="87" t="s">
        <v>482</v>
      </c>
      <c r="B319" s="87" t="s">
        <v>442</v>
      </c>
      <c r="C319" s="87" t="s">
        <v>443</v>
      </c>
      <c r="D319" s="93">
        <v>1361</v>
      </c>
      <c r="E319" s="93">
        <v>1916</v>
      </c>
      <c r="F319" s="93">
        <v>1128</v>
      </c>
      <c r="G319" s="93">
        <v>1139</v>
      </c>
      <c r="H319" s="93">
        <v>1555</v>
      </c>
      <c r="I319" s="96">
        <v>15</v>
      </c>
      <c r="J319" s="96">
        <v>6.1</v>
      </c>
      <c r="K319" s="96">
        <v>14.43</v>
      </c>
      <c r="L319" s="96">
        <v>11.4</v>
      </c>
      <c r="M319" s="96">
        <v>23</v>
      </c>
      <c r="N319" s="93">
        <v>20415</v>
      </c>
      <c r="O319" s="93">
        <v>11688</v>
      </c>
      <c r="P319" s="93">
        <v>16277</v>
      </c>
      <c r="Q319" s="93">
        <v>12985</v>
      </c>
      <c r="R319" s="93">
        <v>35765</v>
      </c>
    </row>
    <row r="320" spans="1:18" ht="14.4" x14ac:dyDescent="0.3">
      <c r="A320" s="88" t="s">
        <v>482</v>
      </c>
      <c r="B320" s="88" t="s">
        <v>444</v>
      </c>
      <c r="C320" s="88" t="s">
        <v>445</v>
      </c>
      <c r="D320" s="94">
        <v>1542</v>
      </c>
      <c r="E320" s="94">
        <v>1176</v>
      </c>
      <c r="F320" s="94">
        <v>654</v>
      </c>
      <c r="G320" s="94">
        <v>879</v>
      </c>
      <c r="H320" s="94">
        <v>672</v>
      </c>
      <c r="I320" s="97">
        <v>22</v>
      </c>
      <c r="J320" s="97">
        <v>40.01</v>
      </c>
      <c r="K320" s="97">
        <v>30</v>
      </c>
      <c r="L320" s="97">
        <v>34</v>
      </c>
      <c r="M320" s="97">
        <v>26</v>
      </c>
      <c r="N320" s="94">
        <v>33924</v>
      </c>
      <c r="O320" s="94">
        <v>47050</v>
      </c>
      <c r="P320" s="94">
        <v>19620</v>
      </c>
      <c r="Q320" s="94">
        <v>29886</v>
      </c>
      <c r="R320" s="94">
        <v>17472</v>
      </c>
    </row>
    <row r="321" spans="1:18" ht="14.4" x14ac:dyDescent="0.3">
      <c r="A321" s="87" t="s">
        <v>482</v>
      </c>
      <c r="B321" s="87" t="s">
        <v>446</v>
      </c>
      <c r="C321" s="87" t="s">
        <v>447</v>
      </c>
      <c r="D321" s="93">
        <v>880</v>
      </c>
      <c r="E321" s="93">
        <v>1263</v>
      </c>
      <c r="F321" s="93">
        <v>1269</v>
      </c>
      <c r="G321" s="93">
        <v>1106</v>
      </c>
      <c r="H321" s="93">
        <v>665</v>
      </c>
      <c r="I321" s="96">
        <v>22</v>
      </c>
      <c r="J321" s="96">
        <v>44.99</v>
      </c>
      <c r="K321" s="96">
        <v>38</v>
      </c>
      <c r="L321" s="96">
        <v>41</v>
      </c>
      <c r="M321" s="96">
        <v>33</v>
      </c>
      <c r="N321" s="93">
        <v>19360</v>
      </c>
      <c r="O321" s="93">
        <v>56827</v>
      </c>
      <c r="P321" s="93">
        <v>48222</v>
      </c>
      <c r="Q321" s="93">
        <v>45346</v>
      </c>
      <c r="R321" s="93">
        <v>21945</v>
      </c>
    </row>
    <row r="322" spans="1:18" ht="14.4" x14ac:dyDescent="0.3">
      <c r="A322" s="88" t="s">
        <v>482</v>
      </c>
      <c r="B322" s="88" t="s">
        <v>448</v>
      </c>
      <c r="C322" s="88" t="s">
        <v>449</v>
      </c>
      <c r="D322" s="94">
        <v>308</v>
      </c>
      <c r="E322" s="94">
        <v>487</v>
      </c>
      <c r="F322" s="94">
        <v>375</v>
      </c>
      <c r="G322" s="94">
        <v>1206</v>
      </c>
      <c r="H322" s="94">
        <v>2346</v>
      </c>
      <c r="I322" s="97">
        <v>25</v>
      </c>
      <c r="J322" s="97">
        <v>11.5</v>
      </c>
      <c r="K322" s="97">
        <v>23.73</v>
      </c>
      <c r="L322" s="97">
        <v>33.69</v>
      </c>
      <c r="M322" s="97">
        <v>24.4</v>
      </c>
      <c r="N322" s="94">
        <v>7700</v>
      </c>
      <c r="O322" s="94">
        <v>5601</v>
      </c>
      <c r="P322" s="94">
        <v>8899</v>
      </c>
      <c r="Q322" s="94">
        <v>40630</v>
      </c>
      <c r="R322" s="94">
        <v>57355</v>
      </c>
    </row>
    <row r="323" spans="1:18" ht="14.4" x14ac:dyDescent="0.3">
      <c r="A323" s="87" t="s">
        <v>482</v>
      </c>
      <c r="B323" s="87" t="s">
        <v>450</v>
      </c>
      <c r="C323" s="87" t="s">
        <v>451</v>
      </c>
      <c r="D323" s="93">
        <v>172</v>
      </c>
      <c r="E323" s="93">
        <v>246</v>
      </c>
      <c r="F323" s="93">
        <v>265</v>
      </c>
      <c r="G323" s="93">
        <v>260</v>
      </c>
      <c r="H323" s="93">
        <v>194</v>
      </c>
      <c r="I323" s="96">
        <v>21</v>
      </c>
      <c r="J323" s="96">
        <v>21.96</v>
      </c>
      <c r="K323" s="96">
        <v>21</v>
      </c>
      <c r="L323" s="96">
        <v>21</v>
      </c>
      <c r="M323" s="96">
        <v>21</v>
      </c>
      <c r="N323" s="93">
        <v>3612</v>
      </c>
      <c r="O323" s="93">
        <v>5401</v>
      </c>
      <c r="P323" s="93">
        <v>5565</v>
      </c>
      <c r="Q323" s="93">
        <v>5460</v>
      </c>
      <c r="R323" s="93">
        <v>4074</v>
      </c>
    </row>
    <row r="324" spans="1:18" ht="14.4" x14ac:dyDescent="0.3">
      <c r="A324" s="88" t="s">
        <v>482</v>
      </c>
      <c r="B324" s="88" t="s">
        <v>452</v>
      </c>
      <c r="C324" s="88" t="s">
        <v>453</v>
      </c>
      <c r="D324" s="94">
        <v>5</v>
      </c>
      <c r="E324" s="94">
        <v>6</v>
      </c>
      <c r="F324" s="94">
        <v>4</v>
      </c>
      <c r="G324" s="94">
        <v>5</v>
      </c>
      <c r="H324" s="94">
        <v>0</v>
      </c>
      <c r="I324" s="97">
        <v>19.8</v>
      </c>
      <c r="J324" s="97">
        <v>25</v>
      </c>
      <c r="K324" s="97">
        <v>26.25</v>
      </c>
      <c r="L324" s="97">
        <v>26.8</v>
      </c>
      <c r="M324" s="97"/>
      <c r="N324" s="94">
        <v>99</v>
      </c>
      <c r="O324" s="94">
        <v>150</v>
      </c>
      <c r="P324" s="94">
        <v>105</v>
      </c>
      <c r="Q324" s="94">
        <v>134</v>
      </c>
      <c r="R324" s="94">
        <v>0</v>
      </c>
    </row>
    <row r="325" spans="1:18" ht="14.4" x14ac:dyDescent="0.3">
      <c r="A325" s="87" t="s">
        <v>482</v>
      </c>
      <c r="B325" s="87" t="s">
        <v>454</v>
      </c>
      <c r="C325" s="87" t="s">
        <v>455</v>
      </c>
      <c r="D325" s="93">
        <v>7726</v>
      </c>
      <c r="E325" s="93">
        <v>8718</v>
      </c>
      <c r="F325" s="93">
        <v>6428</v>
      </c>
      <c r="G325" s="93">
        <v>8076</v>
      </c>
      <c r="H325" s="93">
        <v>7914</v>
      </c>
      <c r="I325" s="96">
        <v>18.03</v>
      </c>
      <c r="J325" s="96">
        <v>26.42</v>
      </c>
      <c r="K325" s="96">
        <v>23.92</v>
      </c>
      <c r="L325" s="96">
        <v>28.51</v>
      </c>
      <c r="M325" s="96">
        <v>24.35</v>
      </c>
      <c r="N325" s="93">
        <v>139284</v>
      </c>
      <c r="O325" s="93">
        <v>230326</v>
      </c>
      <c r="P325" s="93">
        <v>153726</v>
      </c>
      <c r="Q325" s="93">
        <v>230286</v>
      </c>
      <c r="R325" s="93">
        <v>192669</v>
      </c>
    </row>
  </sheetData>
  <sheetProtection selectLockedCells="1" selectUnlockedCells="1"/>
  <phoneticPr fontId="15" type="noConversion"/>
  <pageMargins left="0.19685039370078741" right="0.19685039370078741" top="0.59055118110236215" bottom="0.39370078740157483" header="0.11811023622047244" footer="0.11811023622047244"/>
  <pageSetup paperSize="9" scale="49" firstPageNumber="0" fitToHeight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53"/>
  <sheetViews>
    <sheetView topLeftCell="A17" workbookViewId="0">
      <selection activeCell="A39" sqref="A39:Q39"/>
    </sheetView>
  </sheetViews>
  <sheetFormatPr baseColWidth="10" defaultColWidth="9.109375" defaultRowHeight="11.4" x14ac:dyDescent="0.2"/>
  <cols>
    <col min="1" max="1" width="30.5546875" style="1" customWidth="1"/>
    <col min="2" max="2" width="32.5546875" style="1" customWidth="1"/>
    <col min="3" max="4" width="13.44140625" style="1" customWidth="1"/>
    <col min="5" max="20" width="11.88671875" style="1" customWidth="1"/>
    <col min="21" max="16384" width="9.109375" style="1"/>
  </cols>
  <sheetData>
    <row r="1" spans="1:17" ht="19.8" x14ac:dyDescent="0.4">
      <c r="A1" s="90" t="s">
        <v>458</v>
      </c>
    </row>
    <row r="2" spans="1:17" ht="39.6" x14ac:dyDescent="0.3">
      <c r="A2" s="91" t="s">
        <v>459</v>
      </c>
      <c r="I2" s="63" t="s">
        <v>265</v>
      </c>
      <c r="J2" s="64" t="s">
        <v>266</v>
      </c>
      <c r="K2" s="65" t="s">
        <v>267</v>
      </c>
    </row>
    <row r="3" spans="1:17" ht="13.2" x14ac:dyDescent="0.25">
      <c r="A3" s="62" t="s">
        <v>460</v>
      </c>
    </row>
    <row r="4" spans="1:17" ht="13.2" x14ac:dyDescent="0.25">
      <c r="A4" s="62" t="s">
        <v>461</v>
      </c>
    </row>
    <row r="5" spans="1:17" x14ac:dyDescent="0.2">
      <c r="A5" s="30"/>
    </row>
    <row r="6" spans="1:17" ht="12" x14ac:dyDescent="0.25">
      <c r="A6" s="32" t="s">
        <v>72</v>
      </c>
      <c r="B6" s="103" t="s">
        <v>483</v>
      </c>
    </row>
    <row r="7" spans="1:17" ht="14.4" x14ac:dyDescent="0.3">
      <c r="A7" s="106" t="s">
        <v>36</v>
      </c>
      <c r="B7" s="107" t="s">
        <v>264</v>
      </c>
      <c r="C7" s="95" t="s">
        <v>463</v>
      </c>
      <c r="D7" s="95" t="s">
        <v>464</v>
      </c>
      <c r="E7" s="95" t="s">
        <v>465</v>
      </c>
      <c r="F7" s="95" t="s">
        <v>466</v>
      </c>
      <c r="G7" s="95" t="s">
        <v>467</v>
      </c>
      <c r="H7" s="101" t="s">
        <v>468</v>
      </c>
      <c r="I7" s="101" t="s">
        <v>469</v>
      </c>
      <c r="J7" s="101" t="s">
        <v>470</v>
      </c>
      <c r="K7" s="101" t="s">
        <v>471</v>
      </c>
      <c r="L7" s="101" t="s">
        <v>472</v>
      </c>
      <c r="M7" s="100" t="s">
        <v>473</v>
      </c>
      <c r="N7" s="100" t="s">
        <v>474</v>
      </c>
      <c r="O7" s="100" t="s">
        <v>475</v>
      </c>
      <c r="P7" s="100" t="s">
        <v>476</v>
      </c>
      <c r="Q7" s="100" t="s">
        <v>477</v>
      </c>
    </row>
    <row r="8" spans="1:17" ht="15.75" customHeight="1" x14ac:dyDescent="0.3">
      <c r="A8" s="87" t="s">
        <v>365</v>
      </c>
      <c r="B8" s="87" t="s">
        <v>416</v>
      </c>
      <c r="C8" s="93">
        <v>8927055</v>
      </c>
      <c r="D8" s="93">
        <v>9318428</v>
      </c>
      <c r="E8" s="93">
        <v>9005417</v>
      </c>
      <c r="F8" s="93">
        <v>8831974</v>
      </c>
      <c r="G8" s="93">
        <v>8526284</v>
      </c>
      <c r="H8" s="96">
        <v>64.69</v>
      </c>
      <c r="I8" s="96">
        <v>72.58</v>
      </c>
      <c r="J8" s="96">
        <v>67.31</v>
      </c>
      <c r="K8" s="96">
        <v>73.58</v>
      </c>
      <c r="L8" s="96">
        <v>63.55</v>
      </c>
      <c r="M8" s="93">
        <v>577496486</v>
      </c>
      <c r="N8" s="93">
        <v>676311366</v>
      </c>
      <c r="O8" s="93">
        <v>606198068</v>
      </c>
      <c r="P8" s="93">
        <v>649863679</v>
      </c>
      <c r="Q8" s="93">
        <v>541838336</v>
      </c>
    </row>
    <row r="9" spans="1:17" ht="15.75" customHeight="1" x14ac:dyDescent="0.3">
      <c r="A9" s="88" t="s">
        <v>343</v>
      </c>
      <c r="B9" s="88" t="s">
        <v>416</v>
      </c>
      <c r="C9" s="94">
        <v>358337</v>
      </c>
      <c r="D9" s="94">
        <v>364090</v>
      </c>
      <c r="E9" s="94">
        <v>353460</v>
      </c>
      <c r="F9" s="94">
        <v>350801</v>
      </c>
      <c r="G9" s="94">
        <v>347020</v>
      </c>
      <c r="H9" s="97">
        <v>69.14</v>
      </c>
      <c r="I9" s="97">
        <v>82.96</v>
      </c>
      <c r="J9" s="97">
        <v>80.209999999999994</v>
      </c>
      <c r="K9" s="97">
        <v>83.23</v>
      </c>
      <c r="L9" s="97">
        <v>66.64</v>
      </c>
      <c r="M9" s="94">
        <v>24776845</v>
      </c>
      <c r="N9" s="94">
        <v>30206535</v>
      </c>
      <c r="O9" s="94">
        <v>28351248</v>
      </c>
      <c r="P9" s="94">
        <v>29197581</v>
      </c>
      <c r="Q9" s="94">
        <v>23124732</v>
      </c>
    </row>
    <row r="10" spans="1:17" ht="15.75" customHeight="1" x14ac:dyDescent="0.3">
      <c r="A10" s="87" t="s">
        <v>484</v>
      </c>
      <c r="B10" s="87" t="s">
        <v>416</v>
      </c>
      <c r="C10" s="93">
        <v>1208472</v>
      </c>
      <c r="D10" s="93">
        <v>1212635</v>
      </c>
      <c r="E10" s="93">
        <v>1174272</v>
      </c>
      <c r="F10" s="93">
        <v>1153078</v>
      </c>
      <c r="G10" s="93">
        <v>1118840</v>
      </c>
      <c r="H10" s="96">
        <v>57.97</v>
      </c>
      <c r="I10" s="96">
        <v>72.34</v>
      </c>
      <c r="J10" s="96">
        <v>66.989999999999995</v>
      </c>
      <c r="K10" s="96">
        <v>72.58</v>
      </c>
      <c r="L10" s="96">
        <v>61.36</v>
      </c>
      <c r="M10" s="93">
        <v>70055344</v>
      </c>
      <c r="N10" s="93">
        <v>87727655</v>
      </c>
      <c r="O10" s="93">
        <v>78662892</v>
      </c>
      <c r="P10" s="93">
        <v>83692649</v>
      </c>
      <c r="Q10" s="93">
        <v>68650799</v>
      </c>
    </row>
    <row r="11" spans="1:17" ht="15.75" customHeight="1" x14ac:dyDescent="0.3">
      <c r="A11" s="88" t="s">
        <v>485</v>
      </c>
      <c r="B11" s="88" t="s">
        <v>416</v>
      </c>
      <c r="C11" s="94">
        <v>727575</v>
      </c>
      <c r="D11" s="94">
        <v>729110</v>
      </c>
      <c r="E11" s="94">
        <v>718200</v>
      </c>
      <c r="F11" s="94">
        <v>701880</v>
      </c>
      <c r="G11" s="94">
        <v>683880</v>
      </c>
      <c r="H11" s="97">
        <v>52.35</v>
      </c>
      <c r="I11" s="97">
        <v>64.42</v>
      </c>
      <c r="J11" s="97">
        <v>57.52</v>
      </c>
      <c r="K11" s="97">
        <v>62.26</v>
      </c>
      <c r="L11" s="97">
        <v>51.84</v>
      </c>
      <c r="M11" s="94">
        <v>38087970</v>
      </c>
      <c r="N11" s="94">
        <v>46971525</v>
      </c>
      <c r="O11" s="94">
        <v>41308255</v>
      </c>
      <c r="P11" s="94">
        <v>43695680</v>
      </c>
      <c r="Q11" s="94">
        <v>35455477</v>
      </c>
    </row>
    <row r="12" spans="1:17" ht="15.75" customHeight="1" x14ac:dyDescent="0.3">
      <c r="A12" s="87" t="s">
        <v>486</v>
      </c>
      <c r="B12" s="87" t="s">
        <v>416</v>
      </c>
      <c r="C12" s="93">
        <v>621773</v>
      </c>
      <c r="D12" s="93">
        <v>655350</v>
      </c>
      <c r="E12" s="93">
        <v>638652</v>
      </c>
      <c r="F12" s="93">
        <v>630355</v>
      </c>
      <c r="G12" s="93">
        <v>605002</v>
      </c>
      <c r="H12" s="96">
        <v>72.069999999999993</v>
      </c>
      <c r="I12" s="96">
        <v>76.45</v>
      </c>
      <c r="J12" s="96">
        <v>83.07</v>
      </c>
      <c r="K12" s="96">
        <v>83.29</v>
      </c>
      <c r="L12" s="96">
        <v>70.97</v>
      </c>
      <c r="M12" s="93">
        <v>44809534</v>
      </c>
      <c r="N12" s="93">
        <v>50104310</v>
      </c>
      <c r="O12" s="93">
        <v>53054430</v>
      </c>
      <c r="P12" s="93">
        <v>52500509</v>
      </c>
      <c r="Q12" s="93">
        <v>42936982</v>
      </c>
    </row>
    <row r="13" spans="1:17" ht="15.75" customHeight="1" x14ac:dyDescent="0.3">
      <c r="A13" s="88" t="s">
        <v>487</v>
      </c>
      <c r="B13" s="88" t="s">
        <v>416</v>
      </c>
      <c r="C13" s="94">
        <v>1033692</v>
      </c>
      <c r="D13" s="94">
        <v>1083060</v>
      </c>
      <c r="E13" s="94">
        <v>1052963</v>
      </c>
      <c r="F13" s="94">
        <v>1033836</v>
      </c>
      <c r="G13" s="94">
        <v>991123</v>
      </c>
      <c r="H13" s="97">
        <v>83.58</v>
      </c>
      <c r="I13" s="97">
        <v>82.38</v>
      </c>
      <c r="J13" s="97">
        <v>87.37</v>
      </c>
      <c r="K13" s="97">
        <v>88.62</v>
      </c>
      <c r="L13" s="97">
        <v>71.319999999999993</v>
      </c>
      <c r="M13" s="94">
        <v>86400412</v>
      </c>
      <c r="N13" s="94">
        <v>89225050</v>
      </c>
      <c r="O13" s="94">
        <v>92001736</v>
      </c>
      <c r="P13" s="94">
        <v>91621155</v>
      </c>
      <c r="Q13" s="94">
        <v>70691484</v>
      </c>
    </row>
    <row r="14" spans="1:17" ht="15.75" customHeight="1" x14ac:dyDescent="0.3">
      <c r="A14" s="87" t="s">
        <v>488</v>
      </c>
      <c r="B14" s="87" t="s">
        <v>416</v>
      </c>
      <c r="C14" s="93">
        <v>1321833</v>
      </c>
      <c r="D14" s="93">
        <v>1405956</v>
      </c>
      <c r="E14" s="93">
        <v>1350975</v>
      </c>
      <c r="F14" s="93">
        <v>1302461</v>
      </c>
      <c r="G14" s="93">
        <v>1305056</v>
      </c>
      <c r="H14" s="96">
        <v>71.760000000000005</v>
      </c>
      <c r="I14" s="96">
        <v>74.819999999999993</v>
      </c>
      <c r="J14" s="96">
        <v>71.09</v>
      </c>
      <c r="K14" s="96">
        <v>73.89</v>
      </c>
      <c r="L14" s="96">
        <v>63.97</v>
      </c>
      <c r="M14" s="93">
        <v>94857731</v>
      </c>
      <c r="N14" s="93">
        <v>105191788</v>
      </c>
      <c r="O14" s="93">
        <v>96037438</v>
      </c>
      <c r="P14" s="93">
        <v>96245334</v>
      </c>
      <c r="Q14" s="93">
        <v>83483675</v>
      </c>
    </row>
    <row r="15" spans="1:17" ht="15.75" customHeight="1" x14ac:dyDescent="0.3">
      <c r="A15" s="88" t="s">
        <v>354</v>
      </c>
      <c r="B15" s="88" t="s">
        <v>416</v>
      </c>
      <c r="C15" s="94">
        <v>638717</v>
      </c>
      <c r="D15" s="94">
        <v>708764</v>
      </c>
      <c r="E15" s="94">
        <v>679893</v>
      </c>
      <c r="F15" s="94">
        <v>655130</v>
      </c>
      <c r="G15" s="94">
        <v>597097</v>
      </c>
      <c r="H15" s="97">
        <v>58.85</v>
      </c>
      <c r="I15" s="97">
        <v>75.08</v>
      </c>
      <c r="J15" s="97">
        <v>66.38</v>
      </c>
      <c r="K15" s="97">
        <v>76.040000000000006</v>
      </c>
      <c r="L15" s="97">
        <v>63.03</v>
      </c>
      <c r="M15" s="94">
        <v>37587403</v>
      </c>
      <c r="N15" s="94">
        <v>53213409</v>
      </c>
      <c r="O15" s="94">
        <v>45134086</v>
      </c>
      <c r="P15" s="94">
        <v>49816925</v>
      </c>
      <c r="Q15" s="94">
        <v>37632415</v>
      </c>
    </row>
    <row r="16" spans="1:17" ht="15.75" customHeight="1" x14ac:dyDescent="0.3">
      <c r="A16" s="87" t="s">
        <v>355</v>
      </c>
      <c r="B16" s="87" t="s">
        <v>416</v>
      </c>
      <c r="C16" s="93">
        <v>576822</v>
      </c>
      <c r="D16" s="93">
        <v>601092</v>
      </c>
      <c r="E16" s="93">
        <v>588746</v>
      </c>
      <c r="F16" s="93">
        <v>570828</v>
      </c>
      <c r="G16" s="93">
        <v>576572</v>
      </c>
      <c r="H16" s="96">
        <v>72.489999999999995</v>
      </c>
      <c r="I16" s="96">
        <v>75.02</v>
      </c>
      <c r="J16" s="96">
        <v>72.03</v>
      </c>
      <c r="K16" s="96">
        <v>75.72</v>
      </c>
      <c r="L16" s="96">
        <v>70.540000000000006</v>
      </c>
      <c r="M16" s="93">
        <v>41812896</v>
      </c>
      <c r="N16" s="93">
        <v>45093206</v>
      </c>
      <c r="O16" s="93">
        <v>42409164</v>
      </c>
      <c r="P16" s="93">
        <v>43222554</v>
      </c>
      <c r="Q16" s="93">
        <v>40668821</v>
      </c>
    </row>
    <row r="17" spans="1:17" ht="15.75" customHeight="1" x14ac:dyDescent="0.3">
      <c r="A17" s="88" t="s">
        <v>489</v>
      </c>
      <c r="B17" s="88" t="s">
        <v>416</v>
      </c>
      <c r="C17" s="94">
        <v>1174236</v>
      </c>
      <c r="D17" s="94">
        <v>1237181</v>
      </c>
      <c r="E17" s="94">
        <v>1187771</v>
      </c>
      <c r="F17" s="94">
        <v>1172772</v>
      </c>
      <c r="G17" s="94">
        <v>1093340</v>
      </c>
      <c r="H17" s="97">
        <v>62.15</v>
      </c>
      <c r="I17" s="97">
        <v>71.78</v>
      </c>
      <c r="J17" s="97">
        <v>57</v>
      </c>
      <c r="K17" s="97">
        <v>73.2</v>
      </c>
      <c r="L17" s="97">
        <v>63.56</v>
      </c>
      <c r="M17" s="94">
        <v>72975319</v>
      </c>
      <c r="N17" s="94">
        <v>88805511</v>
      </c>
      <c r="O17" s="94">
        <v>67697892</v>
      </c>
      <c r="P17" s="94">
        <v>85844160</v>
      </c>
      <c r="Q17" s="94">
        <v>69498144</v>
      </c>
    </row>
    <row r="18" spans="1:17" ht="15.75" customHeight="1" x14ac:dyDescent="0.3">
      <c r="A18" s="87" t="s">
        <v>490</v>
      </c>
      <c r="B18" s="87" t="s">
        <v>416</v>
      </c>
      <c r="C18" s="93">
        <v>690791</v>
      </c>
      <c r="D18" s="93">
        <v>729015</v>
      </c>
      <c r="E18" s="93">
        <v>681773</v>
      </c>
      <c r="F18" s="93">
        <v>694054</v>
      </c>
      <c r="G18" s="93">
        <v>654921</v>
      </c>
      <c r="H18" s="96">
        <v>49.02</v>
      </c>
      <c r="I18" s="96">
        <v>55.7</v>
      </c>
      <c r="J18" s="96">
        <v>44.77</v>
      </c>
      <c r="K18" s="96">
        <v>55.96</v>
      </c>
      <c r="L18" s="96">
        <v>55.32</v>
      </c>
      <c r="M18" s="93">
        <v>33861235</v>
      </c>
      <c r="N18" s="93">
        <v>40608276</v>
      </c>
      <c r="O18" s="93">
        <v>30524749</v>
      </c>
      <c r="P18" s="93">
        <v>38839926</v>
      </c>
      <c r="Q18" s="93">
        <v>36231679</v>
      </c>
    </row>
    <row r="19" spans="1:17" ht="15.75" customHeight="1" x14ac:dyDescent="0.3">
      <c r="A19" s="88" t="s">
        <v>491</v>
      </c>
      <c r="B19" s="88" t="s">
        <v>416</v>
      </c>
      <c r="C19" s="94">
        <v>513752</v>
      </c>
      <c r="D19" s="94">
        <v>524093</v>
      </c>
      <c r="E19" s="94">
        <v>509332</v>
      </c>
      <c r="F19" s="94">
        <v>500341</v>
      </c>
      <c r="G19" s="94">
        <v>487832</v>
      </c>
      <c r="H19" s="97">
        <v>57.82</v>
      </c>
      <c r="I19" s="97">
        <v>68.66</v>
      </c>
      <c r="J19" s="97">
        <v>55.83</v>
      </c>
      <c r="K19" s="97">
        <v>65.209999999999994</v>
      </c>
      <c r="L19" s="97">
        <v>62.18</v>
      </c>
      <c r="M19" s="94">
        <v>29705567</v>
      </c>
      <c r="N19" s="94">
        <v>35986682</v>
      </c>
      <c r="O19" s="94">
        <v>28434509</v>
      </c>
      <c r="P19" s="94">
        <v>32627954</v>
      </c>
      <c r="Q19" s="94">
        <v>30333523</v>
      </c>
    </row>
    <row r="20" spans="1:17" ht="15.75" customHeight="1" x14ac:dyDescent="0.3">
      <c r="A20" s="87" t="s">
        <v>363</v>
      </c>
      <c r="B20" s="87" t="s">
        <v>416</v>
      </c>
      <c r="C20" s="93">
        <v>59845</v>
      </c>
      <c r="D20" s="93">
        <v>66970</v>
      </c>
      <c r="E20" s="93">
        <v>68212</v>
      </c>
      <c r="F20" s="93">
        <v>65351</v>
      </c>
      <c r="G20" s="93">
        <v>64497</v>
      </c>
      <c r="H20" s="96">
        <v>41.45</v>
      </c>
      <c r="I20" s="96">
        <v>46.16</v>
      </c>
      <c r="J20" s="96">
        <v>36.68</v>
      </c>
      <c r="K20" s="96">
        <v>38.090000000000003</v>
      </c>
      <c r="L20" s="96">
        <v>47.41</v>
      </c>
      <c r="M20" s="93">
        <v>2480377</v>
      </c>
      <c r="N20" s="93">
        <v>3091121</v>
      </c>
      <c r="O20" s="93">
        <v>2501897</v>
      </c>
      <c r="P20" s="93">
        <v>2489375</v>
      </c>
      <c r="Q20" s="93">
        <v>3057941</v>
      </c>
    </row>
    <row r="21" spans="1:17" ht="15.75" customHeight="1" x14ac:dyDescent="0.3">
      <c r="A21" s="104" t="s">
        <v>364</v>
      </c>
      <c r="B21" s="104" t="s">
        <v>416</v>
      </c>
      <c r="C21" s="105">
        <v>1210</v>
      </c>
      <c r="D21" s="105">
        <v>1112</v>
      </c>
      <c r="E21" s="105">
        <v>1168</v>
      </c>
      <c r="F21" s="105">
        <v>1087</v>
      </c>
      <c r="G21" s="105">
        <v>1104</v>
      </c>
      <c r="H21" s="108">
        <v>70.95</v>
      </c>
      <c r="I21" s="108">
        <v>77.61</v>
      </c>
      <c r="J21" s="108">
        <v>68.3</v>
      </c>
      <c r="K21" s="108">
        <v>64.28</v>
      </c>
      <c r="L21" s="108">
        <v>65.819999999999993</v>
      </c>
      <c r="M21" s="105">
        <v>85853</v>
      </c>
      <c r="N21" s="105">
        <v>86298</v>
      </c>
      <c r="O21" s="105">
        <v>79772</v>
      </c>
      <c r="P21" s="105">
        <v>69877</v>
      </c>
      <c r="Q21" s="105">
        <v>72664</v>
      </c>
    </row>
    <row r="22" spans="1:17" ht="15.75" customHeight="1" x14ac:dyDescent="0.3">
      <c r="A22" s="109"/>
      <c r="B22" s="109"/>
      <c r="C22" s="110"/>
      <c r="D22" s="110"/>
      <c r="E22" s="110"/>
      <c r="F22" s="110"/>
      <c r="G22" s="110"/>
      <c r="H22" s="111"/>
      <c r="I22" s="111"/>
      <c r="J22" s="111"/>
      <c r="K22" s="111"/>
      <c r="L22" s="111"/>
      <c r="M22" s="110"/>
      <c r="N22" s="110"/>
      <c r="O22" s="110"/>
      <c r="P22" s="110"/>
      <c r="Q22" s="110"/>
    </row>
    <row r="23" spans="1:17" ht="15.75" customHeight="1" x14ac:dyDescent="0.3">
      <c r="A23" s="106" t="s">
        <v>36</v>
      </c>
      <c r="B23" s="107" t="s">
        <v>264</v>
      </c>
      <c r="C23" s="95" t="s">
        <v>463</v>
      </c>
      <c r="D23" s="95" t="s">
        <v>464</v>
      </c>
      <c r="E23" s="95" t="s">
        <v>465</v>
      </c>
      <c r="F23" s="95" t="s">
        <v>466</v>
      </c>
      <c r="G23" s="95" t="s">
        <v>467</v>
      </c>
      <c r="H23" s="101" t="s">
        <v>468</v>
      </c>
      <c r="I23" s="101" t="s">
        <v>469</v>
      </c>
      <c r="J23" s="101" t="s">
        <v>470</v>
      </c>
      <c r="K23" s="101" t="s">
        <v>471</v>
      </c>
      <c r="L23" s="101" t="s">
        <v>472</v>
      </c>
      <c r="M23" s="100" t="s">
        <v>473</v>
      </c>
      <c r="N23" s="100" t="s">
        <v>474</v>
      </c>
      <c r="O23" s="100" t="s">
        <v>475</v>
      </c>
      <c r="P23" s="100" t="s">
        <v>476</v>
      </c>
      <c r="Q23" s="100" t="s">
        <v>477</v>
      </c>
    </row>
    <row r="24" spans="1:17" ht="16.5" customHeight="1" x14ac:dyDescent="0.3">
      <c r="A24" s="87" t="s">
        <v>365</v>
      </c>
      <c r="B24" s="87" t="s">
        <v>434</v>
      </c>
      <c r="C24" s="93">
        <v>2119095</v>
      </c>
      <c r="D24" s="93">
        <v>1878918</v>
      </c>
      <c r="E24" s="93">
        <v>2323594</v>
      </c>
      <c r="F24" s="93">
        <v>2371661</v>
      </c>
      <c r="G24" s="93">
        <v>2275439</v>
      </c>
      <c r="H24" s="96">
        <v>25.38</v>
      </c>
      <c r="I24" s="96">
        <v>30.59</v>
      </c>
      <c r="J24" s="96">
        <v>29.09</v>
      </c>
      <c r="K24" s="96">
        <v>28.69</v>
      </c>
      <c r="L24" s="96">
        <v>25.87</v>
      </c>
      <c r="M24" s="93">
        <v>53790168</v>
      </c>
      <c r="N24" s="93">
        <v>57470223</v>
      </c>
      <c r="O24" s="93">
        <v>67602296</v>
      </c>
      <c r="P24" s="93">
        <v>68044602</v>
      </c>
      <c r="Q24" s="93">
        <v>58862974</v>
      </c>
    </row>
    <row r="25" spans="1:17" ht="16.5" customHeight="1" x14ac:dyDescent="0.3">
      <c r="A25" s="88" t="s">
        <v>343</v>
      </c>
      <c r="B25" s="88" t="s">
        <v>434</v>
      </c>
      <c r="C25" s="94">
        <v>70996</v>
      </c>
      <c r="D25" s="94">
        <v>64510</v>
      </c>
      <c r="E25" s="94">
        <v>78468</v>
      </c>
      <c r="F25" s="94">
        <v>83684</v>
      </c>
      <c r="G25" s="94">
        <v>79997</v>
      </c>
      <c r="H25" s="97">
        <v>32.78</v>
      </c>
      <c r="I25" s="97">
        <v>35.56</v>
      </c>
      <c r="J25" s="97">
        <v>39.28</v>
      </c>
      <c r="K25" s="97">
        <v>33.67</v>
      </c>
      <c r="L25" s="97">
        <v>29.91</v>
      </c>
      <c r="M25" s="94">
        <v>2327498</v>
      </c>
      <c r="N25" s="94">
        <v>2293855</v>
      </c>
      <c r="O25" s="94">
        <v>3081914</v>
      </c>
      <c r="P25" s="94">
        <v>2817906</v>
      </c>
      <c r="Q25" s="94">
        <v>2392739</v>
      </c>
    </row>
    <row r="26" spans="1:17" ht="16.5" customHeight="1" x14ac:dyDescent="0.3">
      <c r="A26" s="87" t="s">
        <v>484</v>
      </c>
      <c r="B26" s="87" t="s">
        <v>434</v>
      </c>
      <c r="C26" s="93">
        <v>329195</v>
      </c>
      <c r="D26" s="93">
        <v>339030</v>
      </c>
      <c r="E26" s="93">
        <v>398330</v>
      </c>
      <c r="F26" s="93">
        <v>404525</v>
      </c>
      <c r="G26" s="93">
        <v>390190</v>
      </c>
      <c r="H26" s="96">
        <v>27.22</v>
      </c>
      <c r="I26" s="96">
        <v>32.24</v>
      </c>
      <c r="J26" s="96">
        <v>31.41</v>
      </c>
      <c r="K26" s="96">
        <v>29.56</v>
      </c>
      <c r="L26" s="96">
        <v>25.55</v>
      </c>
      <c r="M26" s="93">
        <v>8959218</v>
      </c>
      <c r="N26" s="93">
        <v>10930535</v>
      </c>
      <c r="O26" s="93">
        <v>12511695</v>
      </c>
      <c r="P26" s="93">
        <v>11957880</v>
      </c>
      <c r="Q26" s="93">
        <v>9967521</v>
      </c>
    </row>
    <row r="27" spans="1:17" ht="16.5" customHeight="1" x14ac:dyDescent="0.3">
      <c r="A27" s="88" t="s">
        <v>485</v>
      </c>
      <c r="B27" s="88" t="s">
        <v>434</v>
      </c>
      <c r="C27" s="94">
        <v>192490</v>
      </c>
      <c r="D27" s="94">
        <v>184606</v>
      </c>
      <c r="E27" s="94">
        <v>218635</v>
      </c>
      <c r="F27" s="94">
        <v>239830</v>
      </c>
      <c r="G27" s="94">
        <v>238650</v>
      </c>
      <c r="H27" s="97">
        <v>23.29</v>
      </c>
      <c r="I27" s="97">
        <v>29.11</v>
      </c>
      <c r="J27" s="97">
        <v>26.82</v>
      </c>
      <c r="K27" s="97">
        <v>27.52</v>
      </c>
      <c r="L27" s="97">
        <v>25.96</v>
      </c>
      <c r="M27" s="94">
        <v>4483750</v>
      </c>
      <c r="N27" s="94">
        <v>5373542</v>
      </c>
      <c r="O27" s="94">
        <v>5862955</v>
      </c>
      <c r="P27" s="94">
        <v>6600140</v>
      </c>
      <c r="Q27" s="94">
        <v>6196400</v>
      </c>
    </row>
    <row r="28" spans="1:17" ht="16.5" customHeight="1" x14ac:dyDescent="0.3">
      <c r="A28" s="87" t="s">
        <v>486</v>
      </c>
      <c r="B28" s="87" t="s">
        <v>434</v>
      </c>
      <c r="C28" s="93">
        <v>123254</v>
      </c>
      <c r="D28" s="93">
        <v>124040</v>
      </c>
      <c r="E28" s="93">
        <v>129420</v>
      </c>
      <c r="F28" s="93">
        <v>136890</v>
      </c>
      <c r="G28" s="93">
        <v>127755</v>
      </c>
      <c r="H28" s="96">
        <v>29.26</v>
      </c>
      <c r="I28" s="96">
        <v>35.82</v>
      </c>
      <c r="J28" s="96">
        <v>41.29</v>
      </c>
      <c r="K28" s="96">
        <v>34.520000000000003</v>
      </c>
      <c r="L28" s="96">
        <v>32.19</v>
      </c>
      <c r="M28" s="93">
        <v>3607010</v>
      </c>
      <c r="N28" s="93">
        <v>4443160</v>
      </c>
      <c r="O28" s="93">
        <v>5343290</v>
      </c>
      <c r="P28" s="93">
        <v>4724960</v>
      </c>
      <c r="Q28" s="93">
        <v>4112405</v>
      </c>
    </row>
    <row r="29" spans="1:17" ht="16.5" customHeight="1" x14ac:dyDescent="0.3">
      <c r="A29" s="88" t="s">
        <v>487</v>
      </c>
      <c r="B29" s="88" t="s">
        <v>434</v>
      </c>
      <c r="C29" s="94">
        <v>142286</v>
      </c>
      <c r="D29" s="94">
        <v>122944</v>
      </c>
      <c r="E29" s="94">
        <v>145492</v>
      </c>
      <c r="F29" s="94">
        <v>157126</v>
      </c>
      <c r="G29" s="94">
        <v>148300</v>
      </c>
      <c r="H29" s="97">
        <v>33.01</v>
      </c>
      <c r="I29" s="97">
        <v>33.369999999999997</v>
      </c>
      <c r="J29" s="97">
        <v>43.06</v>
      </c>
      <c r="K29" s="97">
        <v>35.92</v>
      </c>
      <c r="L29" s="97">
        <v>32.89</v>
      </c>
      <c r="M29" s="94">
        <v>4696877</v>
      </c>
      <c r="N29" s="94">
        <v>4103216</v>
      </c>
      <c r="O29" s="94">
        <v>6264946</v>
      </c>
      <c r="P29" s="94">
        <v>5644629</v>
      </c>
      <c r="Q29" s="94">
        <v>4878196</v>
      </c>
    </row>
    <row r="30" spans="1:17" ht="16.5" customHeight="1" x14ac:dyDescent="0.3">
      <c r="A30" s="87" t="s">
        <v>488</v>
      </c>
      <c r="B30" s="87" t="s">
        <v>434</v>
      </c>
      <c r="C30" s="93">
        <v>289305</v>
      </c>
      <c r="D30" s="93">
        <v>194926</v>
      </c>
      <c r="E30" s="93">
        <v>285795</v>
      </c>
      <c r="F30" s="93">
        <v>323815</v>
      </c>
      <c r="G30" s="93">
        <v>311006</v>
      </c>
      <c r="H30" s="96">
        <v>27.56</v>
      </c>
      <c r="I30" s="96">
        <v>28.8</v>
      </c>
      <c r="J30" s="96">
        <v>33.1</v>
      </c>
      <c r="K30" s="96">
        <v>28.89</v>
      </c>
      <c r="L30" s="96">
        <v>29.41</v>
      </c>
      <c r="M30" s="93">
        <v>7972153</v>
      </c>
      <c r="N30" s="93">
        <v>5614515</v>
      </c>
      <c r="O30" s="93">
        <v>9460363</v>
      </c>
      <c r="P30" s="93">
        <v>9353810</v>
      </c>
      <c r="Q30" s="93">
        <v>9147985</v>
      </c>
    </row>
    <row r="31" spans="1:17" ht="16.5" customHeight="1" x14ac:dyDescent="0.3">
      <c r="A31" s="88" t="s">
        <v>354</v>
      </c>
      <c r="B31" s="88" t="s">
        <v>434</v>
      </c>
      <c r="C31" s="94">
        <v>127350</v>
      </c>
      <c r="D31" s="94">
        <v>111614</v>
      </c>
      <c r="E31" s="94">
        <v>149973</v>
      </c>
      <c r="F31" s="94">
        <v>158704</v>
      </c>
      <c r="G31" s="94">
        <v>153695</v>
      </c>
      <c r="H31" s="97">
        <v>25.62</v>
      </c>
      <c r="I31" s="97">
        <v>33.04</v>
      </c>
      <c r="J31" s="97">
        <v>28.05</v>
      </c>
      <c r="K31" s="97">
        <v>28.98</v>
      </c>
      <c r="L31" s="97">
        <v>21.4</v>
      </c>
      <c r="M31" s="94">
        <v>3262459</v>
      </c>
      <c r="N31" s="94">
        <v>3687321</v>
      </c>
      <c r="O31" s="94">
        <v>4206080</v>
      </c>
      <c r="P31" s="94">
        <v>4599942</v>
      </c>
      <c r="Q31" s="94">
        <v>3288779</v>
      </c>
    </row>
    <row r="32" spans="1:17" ht="16.5" customHeight="1" x14ac:dyDescent="0.3">
      <c r="A32" s="87" t="s">
        <v>355</v>
      </c>
      <c r="B32" s="87" t="s">
        <v>434</v>
      </c>
      <c r="C32" s="93">
        <v>54524</v>
      </c>
      <c r="D32" s="93">
        <v>52383</v>
      </c>
      <c r="E32" s="93">
        <v>62590</v>
      </c>
      <c r="F32" s="93">
        <v>75902</v>
      </c>
      <c r="G32" s="93">
        <v>67462</v>
      </c>
      <c r="H32" s="96">
        <v>27.3</v>
      </c>
      <c r="I32" s="96">
        <v>34.619999999999997</v>
      </c>
      <c r="J32" s="96">
        <v>38.799999999999997</v>
      </c>
      <c r="K32" s="96">
        <v>31.13</v>
      </c>
      <c r="L32" s="96">
        <v>29.11</v>
      </c>
      <c r="M32" s="93">
        <v>1488450</v>
      </c>
      <c r="N32" s="93">
        <v>1813265</v>
      </c>
      <c r="O32" s="93">
        <v>2428628</v>
      </c>
      <c r="P32" s="93">
        <v>2362496</v>
      </c>
      <c r="Q32" s="93">
        <v>1963956</v>
      </c>
    </row>
    <row r="33" spans="1:17" ht="16.5" customHeight="1" x14ac:dyDescent="0.3">
      <c r="A33" s="88" t="s">
        <v>489</v>
      </c>
      <c r="B33" s="88" t="s">
        <v>434</v>
      </c>
      <c r="C33" s="94">
        <v>391654</v>
      </c>
      <c r="D33" s="94">
        <v>341247</v>
      </c>
      <c r="E33" s="94">
        <v>425084</v>
      </c>
      <c r="F33" s="94">
        <v>403447</v>
      </c>
      <c r="G33" s="94">
        <v>393521</v>
      </c>
      <c r="H33" s="97">
        <v>22.63</v>
      </c>
      <c r="I33" s="97">
        <v>29.81</v>
      </c>
      <c r="J33" s="97">
        <v>23.36</v>
      </c>
      <c r="K33" s="97">
        <v>26.79</v>
      </c>
      <c r="L33" s="97">
        <v>21.8</v>
      </c>
      <c r="M33" s="94">
        <v>8864099</v>
      </c>
      <c r="N33" s="94">
        <v>10173771</v>
      </c>
      <c r="O33" s="94">
        <v>9929804</v>
      </c>
      <c r="P33" s="94">
        <v>10809669</v>
      </c>
      <c r="Q33" s="94">
        <v>8576866</v>
      </c>
    </row>
    <row r="34" spans="1:17" ht="16.5" customHeight="1" x14ac:dyDescent="0.3">
      <c r="A34" s="87" t="s">
        <v>490</v>
      </c>
      <c r="B34" s="87" t="s">
        <v>434</v>
      </c>
      <c r="C34" s="93">
        <v>309268</v>
      </c>
      <c r="D34" s="93">
        <v>261075</v>
      </c>
      <c r="E34" s="93">
        <v>321117</v>
      </c>
      <c r="F34" s="93">
        <v>272885</v>
      </c>
      <c r="G34" s="93">
        <v>258577</v>
      </c>
      <c r="H34" s="96">
        <v>19.38</v>
      </c>
      <c r="I34" s="96">
        <v>25.71</v>
      </c>
      <c r="J34" s="96">
        <v>18.010000000000002</v>
      </c>
      <c r="K34" s="96">
        <v>22.3</v>
      </c>
      <c r="L34" s="96">
        <v>21.66</v>
      </c>
      <c r="M34" s="93">
        <v>5992933</v>
      </c>
      <c r="N34" s="93">
        <v>6712522</v>
      </c>
      <c r="O34" s="93">
        <v>5784855</v>
      </c>
      <c r="P34" s="93">
        <v>6085308</v>
      </c>
      <c r="Q34" s="93">
        <v>5600841</v>
      </c>
    </row>
    <row r="35" spans="1:17" ht="16.5" customHeight="1" x14ac:dyDescent="0.3">
      <c r="A35" s="88" t="s">
        <v>491</v>
      </c>
      <c r="B35" s="88" t="s">
        <v>434</v>
      </c>
      <c r="C35" s="94">
        <v>79245</v>
      </c>
      <c r="D35" s="94">
        <v>75215</v>
      </c>
      <c r="E35" s="94">
        <v>99736</v>
      </c>
      <c r="F35" s="94">
        <v>106176</v>
      </c>
      <c r="G35" s="94">
        <v>98508</v>
      </c>
      <c r="H35" s="97">
        <v>24.79</v>
      </c>
      <c r="I35" s="97">
        <v>29.05</v>
      </c>
      <c r="J35" s="97">
        <v>26.02</v>
      </c>
      <c r="K35" s="97">
        <v>27.61</v>
      </c>
      <c r="L35" s="97">
        <v>26.17</v>
      </c>
      <c r="M35" s="94">
        <v>1964214</v>
      </c>
      <c r="N35" s="94">
        <v>2185194</v>
      </c>
      <c r="O35" s="94">
        <v>2595326</v>
      </c>
      <c r="P35" s="94">
        <v>2931479</v>
      </c>
      <c r="Q35" s="94">
        <v>2577681</v>
      </c>
    </row>
    <row r="36" spans="1:17" ht="16.5" customHeight="1" x14ac:dyDescent="0.3">
      <c r="A36" s="87" t="s">
        <v>363</v>
      </c>
      <c r="B36" s="87" t="s">
        <v>434</v>
      </c>
      <c r="C36" s="93">
        <v>9514</v>
      </c>
      <c r="D36" s="93">
        <v>7318</v>
      </c>
      <c r="E36" s="93">
        <v>8895</v>
      </c>
      <c r="F36" s="93">
        <v>8637</v>
      </c>
      <c r="G36" s="93">
        <v>7701</v>
      </c>
      <c r="H36" s="96">
        <v>18</v>
      </c>
      <c r="I36" s="96">
        <v>19.02</v>
      </c>
      <c r="J36" s="96">
        <v>14.77</v>
      </c>
      <c r="K36" s="96">
        <v>18.04</v>
      </c>
      <c r="L36" s="96">
        <v>20.58</v>
      </c>
      <c r="M36" s="93">
        <v>171297</v>
      </c>
      <c r="N36" s="93">
        <v>139177</v>
      </c>
      <c r="O36" s="93">
        <v>131370</v>
      </c>
      <c r="P36" s="93">
        <v>155783</v>
      </c>
      <c r="Q36" s="93">
        <v>158450</v>
      </c>
    </row>
    <row r="37" spans="1:17" ht="16.5" customHeight="1" x14ac:dyDescent="0.3">
      <c r="A37" s="104" t="s">
        <v>364</v>
      </c>
      <c r="B37" s="104" t="s">
        <v>434</v>
      </c>
      <c r="C37" s="105">
        <v>14</v>
      </c>
      <c r="D37" s="105">
        <v>10</v>
      </c>
      <c r="E37" s="105">
        <v>59</v>
      </c>
      <c r="F37" s="105">
        <v>40</v>
      </c>
      <c r="G37" s="105">
        <v>77</v>
      </c>
      <c r="H37" s="108">
        <v>15</v>
      </c>
      <c r="I37" s="108">
        <v>15</v>
      </c>
      <c r="J37" s="108">
        <v>18.14</v>
      </c>
      <c r="K37" s="108">
        <v>15</v>
      </c>
      <c r="L37" s="108">
        <v>15</v>
      </c>
      <c r="M37" s="105">
        <v>210</v>
      </c>
      <c r="N37" s="105">
        <v>150</v>
      </c>
      <c r="O37" s="105">
        <v>1070</v>
      </c>
      <c r="P37" s="105">
        <v>600</v>
      </c>
      <c r="Q37" s="105">
        <v>1155</v>
      </c>
    </row>
    <row r="38" spans="1:17" ht="16.5" customHeight="1" x14ac:dyDescent="0.3">
      <c r="A38" s="109"/>
      <c r="B38" s="109"/>
      <c r="C38" s="110"/>
      <c r="D38" s="110"/>
      <c r="E38" s="110"/>
      <c r="F38" s="110"/>
      <c r="G38" s="110"/>
      <c r="H38" s="111"/>
      <c r="I38" s="111"/>
      <c r="J38" s="111"/>
      <c r="K38" s="111"/>
      <c r="L38" s="111"/>
      <c r="M38" s="110"/>
      <c r="N38" s="110"/>
      <c r="O38" s="110"/>
      <c r="P38" s="110"/>
      <c r="Q38" s="110"/>
    </row>
    <row r="39" spans="1:17" ht="16.5" customHeight="1" x14ac:dyDescent="0.3">
      <c r="A39" s="106" t="s">
        <v>36</v>
      </c>
      <c r="B39" s="107" t="s">
        <v>264</v>
      </c>
      <c r="C39" s="95" t="s">
        <v>463</v>
      </c>
      <c r="D39" s="95" t="s">
        <v>464</v>
      </c>
      <c r="E39" s="95" t="s">
        <v>465</v>
      </c>
      <c r="F39" s="95" t="s">
        <v>466</v>
      </c>
      <c r="G39" s="95" t="s">
        <v>467</v>
      </c>
      <c r="H39" s="101" t="s">
        <v>468</v>
      </c>
      <c r="I39" s="101" t="s">
        <v>469</v>
      </c>
      <c r="J39" s="101" t="s">
        <v>470</v>
      </c>
      <c r="K39" s="101" t="s">
        <v>471</v>
      </c>
      <c r="L39" s="101" t="s">
        <v>472</v>
      </c>
      <c r="M39" s="100" t="s">
        <v>473</v>
      </c>
      <c r="N39" s="100" t="s">
        <v>474</v>
      </c>
      <c r="O39" s="100" t="s">
        <v>475</v>
      </c>
      <c r="P39" s="100" t="s">
        <v>476</v>
      </c>
      <c r="Q39" s="100" t="s">
        <v>477</v>
      </c>
    </row>
    <row r="40" spans="1:17" ht="15" customHeight="1" x14ac:dyDescent="0.3">
      <c r="A40" s="87" t="s">
        <v>365</v>
      </c>
      <c r="B40" s="87" t="s">
        <v>454</v>
      </c>
      <c r="C40" s="93">
        <v>388403</v>
      </c>
      <c r="D40" s="93">
        <v>392452</v>
      </c>
      <c r="E40" s="93">
        <v>309124</v>
      </c>
      <c r="F40" s="93">
        <v>353179</v>
      </c>
      <c r="G40" s="93">
        <v>320725</v>
      </c>
      <c r="H40" s="96">
        <v>23.8</v>
      </c>
      <c r="I40" s="96">
        <v>25.67</v>
      </c>
      <c r="J40" s="96">
        <v>25.94</v>
      </c>
      <c r="K40" s="96">
        <v>28.38</v>
      </c>
      <c r="L40" s="96">
        <v>26.24</v>
      </c>
      <c r="M40" s="93">
        <v>9245717</v>
      </c>
      <c r="N40" s="93">
        <v>10075413</v>
      </c>
      <c r="O40" s="93">
        <v>8019937</v>
      </c>
      <c r="P40" s="93">
        <v>10023523</v>
      </c>
      <c r="Q40" s="93">
        <v>8416158</v>
      </c>
    </row>
    <row r="41" spans="1:17" ht="15" customHeight="1" x14ac:dyDescent="0.3">
      <c r="A41" s="88" t="s">
        <v>343</v>
      </c>
      <c r="B41" s="88" t="s">
        <v>454</v>
      </c>
      <c r="C41" s="94">
        <v>20181</v>
      </c>
      <c r="D41" s="94">
        <v>18948</v>
      </c>
      <c r="E41" s="94">
        <v>15966</v>
      </c>
      <c r="F41" s="94">
        <v>19194</v>
      </c>
      <c r="G41" s="94">
        <v>16469</v>
      </c>
      <c r="H41" s="97">
        <v>29.99</v>
      </c>
      <c r="I41" s="97">
        <v>30.43</v>
      </c>
      <c r="J41" s="97">
        <v>37.1</v>
      </c>
      <c r="K41" s="97">
        <v>35.25</v>
      </c>
      <c r="L41" s="97">
        <v>24.27</v>
      </c>
      <c r="M41" s="94">
        <v>605270</v>
      </c>
      <c r="N41" s="94">
        <v>576597</v>
      </c>
      <c r="O41" s="94">
        <v>592375</v>
      </c>
      <c r="P41" s="94">
        <v>676628</v>
      </c>
      <c r="Q41" s="94">
        <v>399678</v>
      </c>
    </row>
    <row r="42" spans="1:17" ht="15" customHeight="1" x14ac:dyDescent="0.3">
      <c r="A42" s="87" t="s">
        <v>484</v>
      </c>
      <c r="B42" s="87" t="s">
        <v>454</v>
      </c>
      <c r="C42" s="93">
        <v>55960</v>
      </c>
      <c r="D42" s="93">
        <v>53774</v>
      </c>
      <c r="E42" s="93">
        <v>40155</v>
      </c>
      <c r="F42" s="93">
        <v>46483</v>
      </c>
      <c r="G42" s="93">
        <v>39491</v>
      </c>
      <c r="H42" s="96">
        <v>20.61</v>
      </c>
      <c r="I42" s="96">
        <v>25.79</v>
      </c>
      <c r="J42" s="96">
        <v>25.25</v>
      </c>
      <c r="K42" s="96">
        <v>27.93</v>
      </c>
      <c r="L42" s="96">
        <v>24.98</v>
      </c>
      <c r="M42" s="93">
        <v>1153211</v>
      </c>
      <c r="N42" s="93">
        <v>1386742</v>
      </c>
      <c r="O42" s="93">
        <v>1013915</v>
      </c>
      <c r="P42" s="93">
        <v>1298268</v>
      </c>
      <c r="Q42" s="93">
        <v>986438</v>
      </c>
    </row>
    <row r="43" spans="1:17" ht="15" customHeight="1" x14ac:dyDescent="0.3">
      <c r="A43" s="88" t="s">
        <v>485</v>
      </c>
      <c r="B43" s="88" t="s">
        <v>454</v>
      </c>
      <c r="C43" s="94">
        <v>43880</v>
      </c>
      <c r="D43" s="94">
        <v>40979</v>
      </c>
      <c r="E43" s="94">
        <v>28801</v>
      </c>
      <c r="F43" s="94">
        <v>25637</v>
      </c>
      <c r="G43" s="94">
        <v>22501</v>
      </c>
      <c r="H43" s="97">
        <v>13.98</v>
      </c>
      <c r="I43" s="97">
        <v>20.04</v>
      </c>
      <c r="J43" s="97">
        <v>18.11</v>
      </c>
      <c r="K43" s="97">
        <v>19.86</v>
      </c>
      <c r="L43" s="97">
        <v>20.85</v>
      </c>
      <c r="M43" s="94">
        <v>613500</v>
      </c>
      <c r="N43" s="94">
        <v>821377</v>
      </c>
      <c r="O43" s="94">
        <v>521496</v>
      </c>
      <c r="P43" s="94">
        <v>509137</v>
      </c>
      <c r="Q43" s="94">
        <v>469111</v>
      </c>
    </row>
    <row r="44" spans="1:17" ht="15" customHeight="1" x14ac:dyDescent="0.3">
      <c r="A44" s="87" t="s">
        <v>486</v>
      </c>
      <c r="B44" s="87" t="s">
        <v>454</v>
      </c>
      <c r="C44" s="93">
        <v>22447</v>
      </c>
      <c r="D44" s="93">
        <v>20893</v>
      </c>
      <c r="E44" s="93">
        <v>18824</v>
      </c>
      <c r="F44" s="93">
        <v>21156</v>
      </c>
      <c r="G44" s="93">
        <v>21338</v>
      </c>
      <c r="H44" s="96">
        <v>28.36</v>
      </c>
      <c r="I44" s="96">
        <v>31.35</v>
      </c>
      <c r="J44" s="96">
        <v>35.86</v>
      </c>
      <c r="K44" s="96">
        <v>38.21</v>
      </c>
      <c r="L44" s="96">
        <v>37.17</v>
      </c>
      <c r="M44" s="93">
        <v>636492</v>
      </c>
      <c r="N44" s="93">
        <v>655017</v>
      </c>
      <c r="O44" s="93">
        <v>675010</v>
      </c>
      <c r="P44" s="93">
        <v>808365</v>
      </c>
      <c r="Q44" s="93">
        <v>793160</v>
      </c>
    </row>
    <row r="45" spans="1:17" ht="15" customHeight="1" x14ac:dyDescent="0.3">
      <c r="A45" s="88" t="s">
        <v>487</v>
      </c>
      <c r="B45" s="88" t="s">
        <v>454</v>
      </c>
      <c r="C45" s="94">
        <v>32520</v>
      </c>
      <c r="D45" s="94">
        <v>30893</v>
      </c>
      <c r="E45" s="94">
        <v>24281</v>
      </c>
      <c r="F45" s="94">
        <v>30659</v>
      </c>
      <c r="G45" s="94">
        <v>29488</v>
      </c>
      <c r="H45" s="97">
        <v>33.869999999999997</v>
      </c>
      <c r="I45" s="97">
        <v>31.85</v>
      </c>
      <c r="J45" s="97">
        <v>38.89</v>
      </c>
      <c r="K45" s="97">
        <v>38.1</v>
      </c>
      <c r="L45" s="97">
        <v>33.35</v>
      </c>
      <c r="M45" s="94">
        <v>1101466</v>
      </c>
      <c r="N45" s="94">
        <v>984003</v>
      </c>
      <c r="O45" s="94">
        <v>944212</v>
      </c>
      <c r="P45" s="94">
        <v>1168226</v>
      </c>
      <c r="Q45" s="94">
        <v>983526</v>
      </c>
    </row>
    <row r="46" spans="1:17" ht="15" customHeight="1" x14ac:dyDescent="0.3">
      <c r="A46" s="87" t="s">
        <v>488</v>
      </c>
      <c r="B46" s="87" t="s">
        <v>454</v>
      </c>
      <c r="C46" s="93">
        <v>52139</v>
      </c>
      <c r="D46" s="93">
        <v>62096</v>
      </c>
      <c r="E46" s="93">
        <v>43613</v>
      </c>
      <c r="F46" s="93">
        <v>48428</v>
      </c>
      <c r="G46" s="93">
        <v>39054</v>
      </c>
      <c r="H46" s="96">
        <v>27.06</v>
      </c>
      <c r="I46" s="96">
        <v>26.45</v>
      </c>
      <c r="J46" s="96">
        <v>26.91</v>
      </c>
      <c r="K46" s="96">
        <v>26.67</v>
      </c>
      <c r="L46" s="96">
        <v>27.3</v>
      </c>
      <c r="M46" s="93">
        <v>1410864</v>
      </c>
      <c r="N46" s="93">
        <v>1642163</v>
      </c>
      <c r="O46" s="93">
        <v>1173841</v>
      </c>
      <c r="P46" s="93">
        <v>1291340</v>
      </c>
      <c r="Q46" s="93">
        <v>1066174</v>
      </c>
    </row>
    <row r="47" spans="1:17" ht="15" customHeight="1" x14ac:dyDescent="0.3">
      <c r="A47" s="88" t="s">
        <v>354</v>
      </c>
      <c r="B47" s="88" t="s">
        <v>454</v>
      </c>
      <c r="C47" s="94">
        <v>24152</v>
      </c>
      <c r="D47" s="94">
        <v>25867</v>
      </c>
      <c r="E47" s="94">
        <v>22081</v>
      </c>
      <c r="F47" s="94">
        <v>28080</v>
      </c>
      <c r="G47" s="94">
        <v>26091</v>
      </c>
      <c r="H47" s="97">
        <v>23.18</v>
      </c>
      <c r="I47" s="97">
        <v>29.34</v>
      </c>
      <c r="J47" s="97">
        <v>29.06</v>
      </c>
      <c r="K47" s="97">
        <v>31.38</v>
      </c>
      <c r="L47" s="97">
        <v>27.54</v>
      </c>
      <c r="M47" s="94">
        <v>559851</v>
      </c>
      <c r="N47" s="94">
        <v>758876</v>
      </c>
      <c r="O47" s="94">
        <v>641661</v>
      </c>
      <c r="P47" s="94">
        <v>881199</v>
      </c>
      <c r="Q47" s="94">
        <v>718462</v>
      </c>
    </row>
    <row r="48" spans="1:17" ht="15" customHeight="1" x14ac:dyDescent="0.3">
      <c r="A48" s="87" t="s">
        <v>355</v>
      </c>
      <c r="B48" s="87" t="s">
        <v>454</v>
      </c>
      <c r="C48" s="93">
        <v>10008</v>
      </c>
      <c r="D48" s="93">
        <v>10267</v>
      </c>
      <c r="E48" s="93">
        <v>9675</v>
      </c>
      <c r="F48" s="93">
        <v>13497</v>
      </c>
      <c r="G48" s="93">
        <v>12629</v>
      </c>
      <c r="H48" s="96">
        <v>32.479999999999997</v>
      </c>
      <c r="I48" s="96">
        <v>33.619999999999997</v>
      </c>
      <c r="J48" s="96">
        <v>32.729999999999997</v>
      </c>
      <c r="K48" s="96">
        <v>37.64</v>
      </c>
      <c r="L48" s="96">
        <v>39.770000000000003</v>
      </c>
      <c r="M48" s="93">
        <v>325030</v>
      </c>
      <c r="N48" s="93">
        <v>345157</v>
      </c>
      <c r="O48" s="93">
        <v>316673</v>
      </c>
      <c r="P48" s="93">
        <v>507999</v>
      </c>
      <c r="Q48" s="93">
        <v>502295</v>
      </c>
    </row>
    <row r="49" spans="1:17" ht="15" customHeight="1" x14ac:dyDescent="0.3">
      <c r="A49" s="88" t="s">
        <v>489</v>
      </c>
      <c r="B49" s="88" t="s">
        <v>454</v>
      </c>
      <c r="C49" s="94">
        <v>69953</v>
      </c>
      <c r="D49" s="94">
        <v>68223</v>
      </c>
      <c r="E49" s="94">
        <v>55432</v>
      </c>
      <c r="F49" s="94">
        <v>61519</v>
      </c>
      <c r="G49" s="94">
        <v>56624</v>
      </c>
      <c r="H49" s="97">
        <v>25.4</v>
      </c>
      <c r="I49" s="97">
        <v>23.34</v>
      </c>
      <c r="J49" s="97">
        <v>20.97</v>
      </c>
      <c r="K49" s="97">
        <v>26.36</v>
      </c>
      <c r="L49" s="97">
        <v>23.52</v>
      </c>
      <c r="M49" s="94">
        <v>1776654</v>
      </c>
      <c r="N49" s="94">
        <v>1592256</v>
      </c>
      <c r="O49" s="94">
        <v>1162469</v>
      </c>
      <c r="P49" s="94">
        <v>1621871</v>
      </c>
      <c r="Q49" s="94">
        <v>1331850</v>
      </c>
    </row>
    <row r="50" spans="1:17" ht="15" customHeight="1" x14ac:dyDescent="0.3">
      <c r="A50" s="87" t="s">
        <v>490</v>
      </c>
      <c r="B50" s="87" t="s">
        <v>454</v>
      </c>
      <c r="C50" s="93">
        <v>42515</v>
      </c>
      <c r="D50" s="93">
        <v>47758</v>
      </c>
      <c r="E50" s="93">
        <v>38861</v>
      </c>
      <c r="F50" s="93">
        <v>47217</v>
      </c>
      <c r="G50" s="93">
        <v>45602</v>
      </c>
      <c r="H50" s="96">
        <v>19.920000000000002</v>
      </c>
      <c r="I50" s="96">
        <v>23.29</v>
      </c>
      <c r="J50" s="96">
        <v>21.08</v>
      </c>
      <c r="K50" s="96">
        <v>23.32</v>
      </c>
      <c r="L50" s="96">
        <v>21.42</v>
      </c>
      <c r="M50" s="93">
        <v>846866</v>
      </c>
      <c r="N50" s="93">
        <v>1112339</v>
      </c>
      <c r="O50" s="93">
        <v>819173</v>
      </c>
      <c r="P50" s="93">
        <v>1100926</v>
      </c>
      <c r="Q50" s="93">
        <v>976721</v>
      </c>
    </row>
    <row r="51" spans="1:17" ht="15" customHeight="1" x14ac:dyDescent="0.3">
      <c r="A51" s="88" t="s">
        <v>491</v>
      </c>
      <c r="B51" s="88" t="s">
        <v>454</v>
      </c>
      <c r="C51" s="94">
        <v>11633</v>
      </c>
      <c r="D51" s="94">
        <v>10089</v>
      </c>
      <c r="E51" s="94">
        <v>8815</v>
      </c>
      <c r="F51" s="94">
        <v>7970</v>
      </c>
      <c r="G51" s="94">
        <v>8675</v>
      </c>
      <c r="H51" s="97">
        <v>14.23</v>
      </c>
      <c r="I51" s="97">
        <v>14.74</v>
      </c>
      <c r="J51" s="97">
        <v>13.49</v>
      </c>
      <c r="K51" s="97">
        <v>14.47</v>
      </c>
      <c r="L51" s="97">
        <v>15.59</v>
      </c>
      <c r="M51" s="94">
        <v>165486</v>
      </c>
      <c r="N51" s="94">
        <v>148697</v>
      </c>
      <c r="O51" s="94">
        <v>118907</v>
      </c>
      <c r="P51" s="94">
        <v>115302</v>
      </c>
      <c r="Q51" s="94">
        <v>135254</v>
      </c>
    </row>
    <row r="52" spans="1:17" ht="15" customHeight="1" x14ac:dyDescent="0.3">
      <c r="A52" s="87" t="s">
        <v>363</v>
      </c>
      <c r="B52" s="87" t="s">
        <v>454</v>
      </c>
      <c r="C52" s="93">
        <v>3005</v>
      </c>
      <c r="D52" s="93">
        <v>2655</v>
      </c>
      <c r="E52" s="93">
        <v>2610</v>
      </c>
      <c r="F52" s="93">
        <v>3305</v>
      </c>
      <c r="G52" s="93">
        <v>2708</v>
      </c>
      <c r="H52" s="96">
        <v>16.91</v>
      </c>
      <c r="I52" s="96">
        <v>19.579999999999998</v>
      </c>
      <c r="J52" s="96">
        <v>15.32</v>
      </c>
      <c r="K52" s="96">
        <v>13.22</v>
      </c>
      <c r="L52" s="96">
        <v>19.309999999999999</v>
      </c>
      <c r="M52" s="93">
        <v>50822</v>
      </c>
      <c r="N52" s="93">
        <v>51974</v>
      </c>
      <c r="O52" s="93">
        <v>39990</v>
      </c>
      <c r="P52" s="93">
        <v>43677</v>
      </c>
      <c r="Q52" s="93">
        <v>52301</v>
      </c>
    </row>
    <row r="53" spans="1:17" ht="15" customHeight="1" x14ac:dyDescent="0.3">
      <c r="A53" s="104" t="s">
        <v>364</v>
      </c>
      <c r="B53" s="104" t="s">
        <v>454</v>
      </c>
      <c r="C53" s="105">
        <v>10</v>
      </c>
      <c r="D53" s="105">
        <v>10</v>
      </c>
      <c r="E53" s="105">
        <v>10</v>
      </c>
      <c r="F53" s="105">
        <v>34</v>
      </c>
      <c r="G53" s="105">
        <v>55</v>
      </c>
      <c r="H53" s="108">
        <v>20.5</v>
      </c>
      <c r="I53" s="108">
        <v>21.5</v>
      </c>
      <c r="J53" s="108">
        <v>21.5</v>
      </c>
      <c r="K53" s="108">
        <v>17.21</v>
      </c>
      <c r="L53" s="108">
        <v>21.6</v>
      </c>
      <c r="M53" s="105">
        <v>205</v>
      </c>
      <c r="N53" s="105">
        <v>215</v>
      </c>
      <c r="O53" s="105">
        <v>215</v>
      </c>
      <c r="P53" s="105">
        <v>585</v>
      </c>
      <c r="Q53" s="105">
        <v>1188</v>
      </c>
    </row>
  </sheetData>
  <sheetProtection selectLockedCells="1" selectUnlockedCells="1"/>
  <pageMargins left="0.19685039370078741" right="0.19685039370078741" top="0.59055118110236215" bottom="0.39370078740157483" header="0.11811023622047244" footer="0.11811023622047244"/>
  <pageSetup paperSize="9" scale="67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N108"/>
  <sheetViews>
    <sheetView zoomScale="90" zoomScaleNormal="90" workbookViewId="0">
      <pane xSplit="1" ySplit="14" topLeftCell="B74" activePane="bottomRight" state="frozen"/>
      <selection pane="topRight" activeCell="C1" sqref="C1"/>
      <selection pane="bottomLeft" activeCell="A10" sqref="A10"/>
      <selection pane="bottomRight" activeCell="E86" sqref="E86"/>
    </sheetView>
  </sheetViews>
  <sheetFormatPr baseColWidth="10" defaultColWidth="9.109375" defaultRowHeight="11.4" x14ac:dyDescent="0.2"/>
  <cols>
    <col min="1" max="1" width="36.88671875" style="1" customWidth="1"/>
    <col min="2" max="5" width="10.6640625" style="1" customWidth="1"/>
    <col min="6" max="6" width="11.6640625" style="1" customWidth="1"/>
    <col min="7" max="7" width="11.109375" style="1" customWidth="1"/>
    <col min="8" max="16384" width="9.109375" style="1"/>
  </cols>
  <sheetData>
    <row r="2" spans="1:7" ht="18" x14ac:dyDescent="0.35">
      <c r="A2" s="116" t="s">
        <v>498</v>
      </c>
    </row>
    <row r="3" spans="1:7" ht="13.8" x14ac:dyDescent="0.3">
      <c r="A3" s="117" t="s">
        <v>499</v>
      </c>
    </row>
    <row r="4" spans="1:7" ht="13.8" x14ac:dyDescent="0.3">
      <c r="A4" s="118" t="s">
        <v>500</v>
      </c>
    </row>
    <row r="5" spans="1:7" ht="12" x14ac:dyDescent="0.25">
      <c r="A5" s="51" t="s">
        <v>504</v>
      </c>
    </row>
    <row r="6" spans="1:7" ht="13.8" x14ac:dyDescent="0.3">
      <c r="A6" s="2" t="s">
        <v>75</v>
      </c>
      <c r="D6" s="118" t="s">
        <v>501</v>
      </c>
    </row>
    <row r="7" spans="1:7" ht="13.8" x14ac:dyDescent="0.3">
      <c r="A7" s="6" t="s">
        <v>76</v>
      </c>
      <c r="D7" s="118" t="s">
        <v>502</v>
      </c>
    </row>
    <row r="8" spans="1:7" ht="13.8" x14ac:dyDescent="0.3">
      <c r="D8" s="118" t="s">
        <v>503</v>
      </c>
    </row>
    <row r="9" spans="1:7" ht="12" x14ac:dyDescent="0.25">
      <c r="A9" s="119" t="s">
        <v>505</v>
      </c>
    </row>
    <row r="10" spans="1:7" x14ac:dyDescent="0.2">
      <c r="A10" s="1" t="s">
        <v>243</v>
      </c>
    </row>
    <row r="11" spans="1:7" ht="12" x14ac:dyDescent="0.2">
      <c r="A11" s="35"/>
      <c r="B11" s="102" t="s">
        <v>3</v>
      </c>
      <c r="C11" s="102"/>
      <c r="D11" s="102"/>
      <c r="E11" s="102"/>
    </row>
    <row r="12" spans="1:7" ht="12" x14ac:dyDescent="0.2">
      <c r="A12" s="7" t="s">
        <v>73</v>
      </c>
      <c r="B12" s="36" t="s">
        <v>63</v>
      </c>
      <c r="C12" s="36" t="s">
        <v>64</v>
      </c>
      <c r="D12" s="36" t="s">
        <v>241</v>
      </c>
      <c r="E12" s="36" t="s">
        <v>242</v>
      </c>
      <c r="F12" s="36" t="s">
        <v>244</v>
      </c>
      <c r="G12" s="36" t="s">
        <v>493</v>
      </c>
    </row>
    <row r="13" spans="1:7" ht="12" x14ac:dyDescent="0.2">
      <c r="A13" s="67"/>
      <c r="B13" s="68"/>
      <c r="C13" s="68"/>
      <c r="D13" s="68"/>
      <c r="E13" s="68"/>
    </row>
    <row r="14" spans="1:7" ht="12" x14ac:dyDescent="0.2">
      <c r="A14" s="37" t="s">
        <v>77</v>
      </c>
      <c r="B14" s="38"/>
      <c r="C14" s="38"/>
      <c r="D14" s="38"/>
      <c r="E14" s="38"/>
      <c r="F14" s="38"/>
      <c r="G14" s="38"/>
    </row>
    <row r="15" spans="1:7" ht="12.75" customHeight="1" x14ac:dyDescent="0.25">
      <c r="A15" s="9" t="s">
        <v>78</v>
      </c>
      <c r="B15" s="62">
        <v>23</v>
      </c>
      <c r="C15" s="62">
        <v>24</v>
      </c>
      <c r="D15" s="62">
        <v>23</v>
      </c>
      <c r="E15" s="62">
        <v>22</v>
      </c>
      <c r="F15" s="62">
        <v>23</v>
      </c>
      <c r="G15" s="62">
        <v>25</v>
      </c>
    </row>
    <row r="16" spans="1:7" ht="13.2" x14ac:dyDescent="0.25">
      <c r="A16" s="9" t="s">
        <v>79</v>
      </c>
      <c r="B16" s="62">
        <v>2227</v>
      </c>
      <c r="C16" s="62">
        <v>2990</v>
      </c>
      <c r="D16" s="62">
        <v>3043</v>
      </c>
      <c r="E16" s="62">
        <v>2891</v>
      </c>
      <c r="F16" s="62">
        <v>2393</v>
      </c>
      <c r="G16" s="62">
        <v>2400</v>
      </c>
    </row>
    <row r="17" spans="1:14" ht="13.2" x14ac:dyDescent="0.25">
      <c r="A17" s="9" t="s">
        <v>494</v>
      </c>
      <c r="B17" s="10">
        <f>I17/1000</f>
        <v>90.888000000000005</v>
      </c>
      <c r="C17" s="10">
        <f t="shared" ref="C17:G17" si="0">J17/1000</f>
        <v>117.309</v>
      </c>
      <c r="D17" s="10">
        <f t="shared" si="0"/>
        <v>116.51300000000001</v>
      </c>
      <c r="E17" s="10">
        <f t="shared" si="0"/>
        <v>123.008</v>
      </c>
      <c r="F17" s="10">
        <f t="shared" si="0"/>
        <v>113.684</v>
      </c>
      <c r="G17" s="10">
        <f t="shared" si="0"/>
        <v>112.60899999999999</v>
      </c>
      <c r="I17" s="124">
        <v>90888</v>
      </c>
      <c r="J17" s="124">
        <v>117309</v>
      </c>
      <c r="K17" s="124">
        <v>116513</v>
      </c>
      <c r="L17" s="124">
        <v>123008</v>
      </c>
      <c r="M17" s="124">
        <v>113684</v>
      </c>
      <c r="N17" s="124">
        <v>112609</v>
      </c>
    </row>
    <row r="18" spans="1:14" ht="13.2" x14ac:dyDescent="0.25">
      <c r="A18" s="9" t="s">
        <v>80</v>
      </c>
      <c r="B18" s="62">
        <v>103</v>
      </c>
      <c r="C18" s="62">
        <v>97.7</v>
      </c>
      <c r="D18" s="62">
        <v>99.2</v>
      </c>
      <c r="E18" s="62">
        <v>104.5</v>
      </c>
      <c r="F18" s="62">
        <v>114.1</v>
      </c>
      <c r="G18" s="62">
        <v>110.6</v>
      </c>
      <c r="I18" s="125"/>
      <c r="J18" s="125"/>
      <c r="K18" s="125"/>
      <c r="L18" s="125"/>
      <c r="M18" s="125"/>
      <c r="N18" s="125"/>
    </row>
    <row r="19" spans="1:14" ht="13.2" x14ac:dyDescent="0.25">
      <c r="A19" s="9" t="s">
        <v>81</v>
      </c>
      <c r="B19" s="62">
        <v>18.399999999999999</v>
      </c>
      <c r="C19" s="62">
        <v>11.8</v>
      </c>
      <c r="D19" s="62">
        <v>12.8</v>
      </c>
      <c r="E19" s="62">
        <v>11.7</v>
      </c>
      <c r="F19" s="62">
        <v>11.1</v>
      </c>
      <c r="G19" s="62">
        <v>13.3</v>
      </c>
      <c r="I19" s="125"/>
      <c r="J19" s="125"/>
      <c r="K19" s="125"/>
      <c r="L19" s="125"/>
      <c r="M19" s="125"/>
      <c r="N19" s="125"/>
    </row>
    <row r="20" spans="1:14" ht="13.2" x14ac:dyDescent="0.25">
      <c r="A20" s="62" t="s">
        <v>495</v>
      </c>
      <c r="B20" s="62">
        <v>1.23</v>
      </c>
      <c r="C20" s="62">
        <v>1.21</v>
      </c>
      <c r="D20" s="62">
        <v>1.24</v>
      </c>
      <c r="E20" s="62">
        <v>1.28</v>
      </c>
      <c r="F20" s="62">
        <v>1.25</v>
      </c>
      <c r="G20" s="62">
        <v>1.26</v>
      </c>
      <c r="I20" s="125"/>
      <c r="J20" s="125"/>
      <c r="K20" s="125"/>
      <c r="L20" s="125"/>
      <c r="M20" s="125"/>
      <c r="N20" s="125"/>
    </row>
    <row r="21" spans="1:14" ht="13.2" x14ac:dyDescent="0.25">
      <c r="A21" s="62" t="s">
        <v>496</v>
      </c>
      <c r="B21" s="62">
        <v>1.1000000000000001</v>
      </c>
      <c r="C21" s="62">
        <v>1.1499999999999999</v>
      </c>
      <c r="D21" s="62">
        <v>1.1399999999999999</v>
      </c>
      <c r="E21" s="62">
        <v>1.17</v>
      </c>
      <c r="F21" s="62">
        <v>1.1299999999999999</v>
      </c>
      <c r="G21" s="62">
        <v>1.1499999999999999</v>
      </c>
      <c r="I21" s="125"/>
      <c r="J21" s="125"/>
      <c r="K21" s="125"/>
      <c r="L21" s="125"/>
      <c r="M21" s="125"/>
      <c r="N21" s="125"/>
    </row>
    <row r="22" spans="1:14" ht="13.2" x14ac:dyDescent="0.25">
      <c r="A22" s="62" t="s">
        <v>497</v>
      </c>
      <c r="B22" s="62">
        <v>53</v>
      </c>
      <c r="C22" s="62">
        <v>51</v>
      </c>
      <c r="D22" s="62">
        <v>53</v>
      </c>
      <c r="E22" s="62">
        <v>51</v>
      </c>
      <c r="F22" s="62">
        <v>50</v>
      </c>
      <c r="G22" s="62">
        <v>50</v>
      </c>
      <c r="I22" s="125"/>
      <c r="J22" s="125"/>
      <c r="K22" s="125"/>
      <c r="L22" s="125"/>
      <c r="M22" s="125"/>
      <c r="N22" s="125"/>
    </row>
    <row r="23" spans="1:14" x14ac:dyDescent="0.2">
      <c r="A23" s="9"/>
      <c r="B23" s="10"/>
      <c r="C23" s="10"/>
      <c r="D23" s="10"/>
      <c r="E23" s="10"/>
      <c r="I23" s="125"/>
      <c r="J23" s="125"/>
      <c r="K23" s="125"/>
      <c r="L23" s="125"/>
      <c r="M23" s="125"/>
      <c r="N23" s="125"/>
    </row>
    <row r="24" spans="1:14" ht="12" x14ac:dyDescent="0.25">
      <c r="A24" s="40" t="s">
        <v>82</v>
      </c>
      <c r="B24" s="48"/>
      <c r="C24" s="48"/>
      <c r="D24" s="48"/>
      <c r="E24" s="48"/>
      <c r="F24" s="48"/>
      <c r="G24" s="48"/>
      <c r="I24" s="125"/>
      <c r="J24" s="125"/>
      <c r="K24" s="125"/>
      <c r="L24" s="125"/>
      <c r="M24" s="125"/>
      <c r="N24" s="125"/>
    </row>
    <row r="25" spans="1:14" ht="13.2" x14ac:dyDescent="0.25">
      <c r="A25" s="9" t="s">
        <v>83</v>
      </c>
      <c r="B25" s="10">
        <f>I25/1000</f>
        <v>130.417</v>
      </c>
      <c r="C25" s="10">
        <f t="shared" ref="C25:G25" si="1">J25/1000</f>
        <v>132.50299999999999</v>
      </c>
      <c r="D25" s="10">
        <f t="shared" si="1"/>
        <v>107.13</v>
      </c>
      <c r="E25" s="10">
        <f t="shared" si="1"/>
        <v>162.024</v>
      </c>
      <c r="F25" s="10">
        <f t="shared" si="1"/>
        <v>199.18100000000001</v>
      </c>
      <c r="G25" s="10">
        <f t="shared" si="1"/>
        <v>166.78</v>
      </c>
      <c r="I25" s="124">
        <v>130417</v>
      </c>
      <c r="J25" s="124">
        <v>132503</v>
      </c>
      <c r="K25" s="124">
        <v>107130</v>
      </c>
      <c r="L25" s="124">
        <v>162024</v>
      </c>
      <c r="M25" s="124">
        <v>199181</v>
      </c>
      <c r="N25" s="124">
        <v>166780</v>
      </c>
    </row>
    <row r="26" spans="1:14" ht="13.2" x14ac:dyDescent="0.25">
      <c r="A26" s="9" t="s">
        <v>84</v>
      </c>
      <c r="B26" s="10">
        <f t="shared" ref="B26:B30" si="2">I26/1000</f>
        <v>86.481999999999999</v>
      </c>
      <c r="C26" s="10">
        <f t="shared" ref="C26:C30" si="3">J26/1000</f>
        <v>83.619</v>
      </c>
      <c r="D26" s="10">
        <f t="shared" ref="D26:D30" si="4">K26/1000</f>
        <v>81.710999999999999</v>
      </c>
      <c r="E26" s="10">
        <f t="shared" ref="E26:E30" si="5">L26/1000</f>
        <v>89.55</v>
      </c>
      <c r="F26" s="10">
        <f t="shared" ref="F26:F30" si="6">M26/1000</f>
        <v>110.58799999999999</v>
      </c>
      <c r="G26" s="10">
        <f t="shared" ref="G26:G30" si="7">N26/1000</f>
        <v>116.345</v>
      </c>
      <c r="I26" s="124">
        <v>86482</v>
      </c>
      <c r="J26" s="124">
        <v>83619</v>
      </c>
      <c r="K26" s="124">
        <v>81711</v>
      </c>
      <c r="L26" s="124">
        <v>89550</v>
      </c>
      <c r="M26" s="124">
        <v>110588</v>
      </c>
      <c r="N26" s="124">
        <v>116345</v>
      </c>
    </row>
    <row r="27" spans="1:14" ht="13.2" x14ac:dyDescent="0.25">
      <c r="A27" s="9" t="s">
        <v>85</v>
      </c>
      <c r="B27" s="10">
        <f t="shared" si="2"/>
        <v>39.302</v>
      </c>
      <c r="C27" s="10">
        <f t="shared" si="3"/>
        <v>43.703000000000003</v>
      </c>
      <c r="D27" s="10">
        <f t="shared" si="4"/>
        <v>20.437999999999999</v>
      </c>
      <c r="E27" s="10">
        <f t="shared" si="5"/>
        <v>67.506</v>
      </c>
      <c r="F27" s="10">
        <f t="shared" si="6"/>
        <v>82.498000000000005</v>
      </c>
      <c r="G27" s="10">
        <f t="shared" si="7"/>
        <v>41.912999999999997</v>
      </c>
      <c r="I27" s="124">
        <v>39302</v>
      </c>
      <c r="J27" s="124">
        <v>43703</v>
      </c>
      <c r="K27" s="124">
        <v>20438</v>
      </c>
      <c r="L27" s="124">
        <v>67506</v>
      </c>
      <c r="M27" s="124">
        <v>82498</v>
      </c>
      <c r="N27" s="124">
        <v>41913</v>
      </c>
    </row>
    <row r="28" spans="1:14" ht="13.2" x14ac:dyDescent="0.25">
      <c r="A28" s="9" t="s">
        <v>86</v>
      </c>
      <c r="B28" s="10">
        <f t="shared" si="2"/>
        <v>47.561999999999998</v>
      </c>
      <c r="C28" s="10">
        <f t="shared" si="3"/>
        <v>54.350999999999999</v>
      </c>
      <c r="D28" s="10">
        <f t="shared" si="4"/>
        <v>36.671999999999997</v>
      </c>
      <c r="E28" s="10">
        <f t="shared" si="5"/>
        <v>78.239000000000004</v>
      </c>
      <c r="F28" s="10">
        <f t="shared" si="6"/>
        <v>94.512</v>
      </c>
      <c r="G28" s="10">
        <f t="shared" si="7"/>
        <v>56.558</v>
      </c>
      <c r="I28" s="124">
        <v>47562</v>
      </c>
      <c r="J28" s="124">
        <v>54351</v>
      </c>
      <c r="K28" s="124">
        <v>36672</v>
      </c>
      <c r="L28" s="124">
        <v>78239</v>
      </c>
      <c r="M28" s="124">
        <v>94512</v>
      </c>
      <c r="N28" s="124">
        <v>56558</v>
      </c>
    </row>
    <row r="29" spans="1:14" ht="13.2" x14ac:dyDescent="0.25">
      <c r="A29" s="9" t="s">
        <v>87</v>
      </c>
      <c r="B29" s="10">
        <f t="shared" si="2"/>
        <v>23.959</v>
      </c>
      <c r="C29" s="10">
        <f t="shared" si="3"/>
        <v>29.352</v>
      </c>
      <c r="D29" s="10">
        <f t="shared" si="4"/>
        <v>17.064</v>
      </c>
      <c r="E29" s="10">
        <f t="shared" si="5"/>
        <v>52.54</v>
      </c>
      <c r="F29" s="10">
        <f t="shared" si="6"/>
        <v>63.776000000000003</v>
      </c>
      <c r="G29" s="10">
        <f t="shared" si="7"/>
        <v>23.417999999999999</v>
      </c>
      <c r="I29" s="124">
        <v>23959</v>
      </c>
      <c r="J29" s="124">
        <v>29352</v>
      </c>
      <c r="K29" s="124">
        <v>17064</v>
      </c>
      <c r="L29" s="124">
        <v>52540</v>
      </c>
      <c r="M29" s="124">
        <v>63776</v>
      </c>
      <c r="N29" s="124">
        <v>23418</v>
      </c>
    </row>
    <row r="30" spans="1:14" ht="13.2" x14ac:dyDescent="0.25">
      <c r="A30" s="9" t="s">
        <v>88</v>
      </c>
      <c r="B30" s="10">
        <f t="shared" si="2"/>
        <v>28.317</v>
      </c>
      <c r="C30" s="10">
        <f t="shared" si="3"/>
        <v>31.788</v>
      </c>
      <c r="D30" s="10">
        <f t="shared" si="4"/>
        <v>25.094999999999999</v>
      </c>
      <c r="E30" s="10">
        <f t="shared" si="5"/>
        <v>57.548999999999999</v>
      </c>
      <c r="F30" s="10">
        <f t="shared" si="6"/>
        <v>71.064999999999998</v>
      </c>
      <c r="G30" s="10">
        <f t="shared" si="7"/>
        <v>32.029000000000003</v>
      </c>
      <c r="I30" s="124">
        <v>28317</v>
      </c>
      <c r="J30" s="124">
        <v>31788</v>
      </c>
      <c r="K30" s="124">
        <v>25095</v>
      </c>
      <c r="L30" s="124">
        <v>57549</v>
      </c>
      <c r="M30" s="124">
        <v>71065</v>
      </c>
      <c r="N30" s="124">
        <v>32029</v>
      </c>
    </row>
    <row r="31" spans="1:14" x14ac:dyDescent="0.2">
      <c r="A31" s="9"/>
      <c r="B31" s="10"/>
      <c r="C31" s="10"/>
      <c r="D31" s="10"/>
      <c r="E31" s="10"/>
      <c r="I31" s="125"/>
      <c r="J31" s="125"/>
      <c r="K31" s="125"/>
      <c r="L31" s="125"/>
      <c r="M31" s="125"/>
      <c r="N31" s="125"/>
    </row>
    <row r="32" spans="1:14" ht="12" x14ac:dyDescent="0.2">
      <c r="A32" s="41" t="s">
        <v>89</v>
      </c>
      <c r="B32" s="48"/>
      <c r="C32" s="48"/>
      <c r="D32" s="48"/>
      <c r="E32" s="48"/>
      <c r="F32" s="48"/>
      <c r="G32" s="48"/>
      <c r="I32" s="125"/>
      <c r="J32" s="125"/>
      <c r="K32" s="125"/>
      <c r="L32" s="125"/>
      <c r="M32" s="125"/>
      <c r="N32" s="125"/>
    </row>
    <row r="33" spans="1:14" ht="13.2" x14ac:dyDescent="0.25">
      <c r="A33" s="9" t="s">
        <v>90</v>
      </c>
      <c r="B33" s="10">
        <f>I33/1000</f>
        <v>153.72399999999999</v>
      </c>
      <c r="C33" s="10">
        <f t="shared" ref="C33:G33" si="8">J33/1000</f>
        <v>124.17700000000001</v>
      </c>
      <c r="D33" s="10">
        <f t="shared" si="8"/>
        <v>123.40600000000001</v>
      </c>
      <c r="E33" s="10">
        <f t="shared" si="8"/>
        <v>135.46199999999999</v>
      </c>
      <c r="F33" s="10">
        <f t="shared" si="8"/>
        <v>150.858</v>
      </c>
      <c r="G33" s="10">
        <f t="shared" si="8"/>
        <v>167.85300000000001</v>
      </c>
      <c r="I33" s="124">
        <v>153724</v>
      </c>
      <c r="J33" s="124">
        <v>124177</v>
      </c>
      <c r="K33" s="124">
        <v>123406</v>
      </c>
      <c r="L33" s="124">
        <v>135462</v>
      </c>
      <c r="M33" s="124">
        <v>150858</v>
      </c>
      <c r="N33" s="124">
        <v>167853</v>
      </c>
    </row>
    <row r="34" spans="1:14" ht="13.2" x14ac:dyDescent="0.25">
      <c r="A34" s="9" t="s">
        <v>204</v>
      </c>
      <c r="B34" s="10">
        <f t="shared" ref="B34:B64" si="9">I34/1000</f>
        <v>52.933</v>
      </c>
      <c r="C34" s="10">
        <f t="shared" ref="C34:C64" si="10">J34/1000</f>
        <v>31.052</v>
      </c>
      <c r="D34" s="10">
        <f t="shared" ref="D34:D64" si="11">K34/1000</f>
        <v>31.896999999999998</v>
      </c>
      <c r="E34" s="10">
        <f t="shared" ref="E34:E64" si="12">L34/1000</f>
        <v>29.23</v>
      </c>
      <c r="F34" s="10">
        <f t="shared" ref="F34:F64" si="13">M34/1000</f>
        <v>25.969000000000001</v>
      </c>
      <c r="G34" s="10">
        <f t="shared" ref="G34:G64" si="14">N34/1000</f>
        <v>28.815999999999999</v>
      </c>
      <c r="I34" s="124">
        <v>52933</v>
      </c>
      <c r="J34" s="124">
        <v>31052</v>
      </c>
      <c r="K34" s="124">
        <v>31897</v>
      </c>
      <c r="L34" s="124">
        <v>29230</v>
      </c>
      <c r="M34" s="124">
        <v>25969</v>
      </c>
      <c r="N34" s="124">
        <v>28816</v>
      </c>
    </row>
    <row r="35" spans="1:14" ht="13.2" x14ac:dyDescent="0.25">
      <c r="A35" s="9" t="s">
        <v>205</v>
      </c>
      <c r="B35" s="10">
        <f t="shared" si="9"/>
        <v>29.094999999999999</v>
      </c>
      <c r="C35" s="10">
        <f t="shared" si="10"/>
        <v>29.963999999999999</v>
      </c>
      <c r="D35" s="10">
        <f t="shared" si="11"/>
        <v>31.536999999999999</v>
      </c>
      <c r="E35" s="10">
        <f t="shared" si="12"/>
        <v>39.869999999999997</v>
      </c>
      <c r="F35" s="10">
        <f t="shared" si="13"/>
        <v>39.119999999999997</v>
      </c>
      <c r="G35" s="10">
        <f t="shared" si="14"/>
        <v>51.460999999999999</v>
      </c>
      <c r="I35" s="124">
        <v>29095</v>
      </c>
      <c r="J35" s="124">
        <v>29964</v>
      </c>
      <c r="K35" s="124">
        <v>31537</v>
      </c>
      <c r="L35" s="124">
        <v>39870</v>
      </c>
      <c r="M35" s="124">
        <v>39120</v>
      </c>
      <c r="N35" s="124">
        <v>51461</v>
      </c>
    </row>
    <row r="36" spans="1:14" ht="13.2" x14ac:dyDescent="0.25">
      <c r="A36" s="9" t="s">
        <v>206</v>
      </c>
      <c r="B36" s="10">
        <f t="shared" si="9"/>
        <v>55.606999999999999</v>
      </c>
      <c r="C36" s="10">
        <f t="shared" si="10"/>
        <v>49.468000000000004</v>
      </c>
      <c r="D36" s="10">
        <f t="shared" si="11"/>
        <v>46.74</v>
      </c>
      <c r="E36" s="10">
        <f t="shared" si="12"/>
        <v>54.97</v>
      </c>
      <c r="F36" s="10">
        <f t="shared" si="13"/>
        <v>68.403000000000006</v>
      </c>
      <c r="G36" s="10">
        <f t="shared" si="14"/>
        <v>72.158000000000001</v>
      </c>
      <c r="I36" s="124">
        <v>55607</v>
      </c>
      <c r="J36" s="124">
        <v>49468</v>
      </c>
      <c r="K36" s="124">
        <v>46740</v>
      </c>
      <c r="L36" s="124">
        <v>54970</v>
      </c>
      <c r="M36" s="124">
        <v>68403</v>
      </c>
      <c r="N36" s="124">
        <v>72158</v>
      </c>
    </row>
    <row r="37" spans="1:14" ht="13.2" x14ac:dyDescent="0.25">
      <c r="A37" s="9" t="s">
        <v>207</v>
      </c>
      <c r="B37" s="10">
        <f t="shared" si="9"/>
        <v>5.3739999999999997</v>
      </c>
      <c r="C37" s="10">
        <f t="shared" si="10"/>
        <v>2.677</v>
      </c>
      <c r="D37" s="10">
        <f t="shared" si="11"/>
        <v>3.8759999999999999</v>
      </c>
      <c r="E37" s="10">
        <f t="shared" si="12"/>
        <v>2.86</v>
      </c>
      <c r="F37" s="10">
        <f t="shared" si="13"/>
        <v>3.61</v>
      </c>
      <c r="G37" s="10">
        <f t="shared" si="14"/>
        <v>2.4500000000000002</v>
      </c>
      <c r="I37" s="124">
        <v>5374</v>
      </c>
      <c r="J37" s="124">
        <v>2677</v>
      </c>
      <c r="K37" s="124">
        <v>3876</v>
      </c>
      <c r="L37" s="124">
        <v>2860</v>
      </c>
      <c r="M37" s="124">
        <v>3610</v>
      </c>
      <c r="N37" s="124">
        <v>2450</v>
      </c>
    </row>
    <row r="38" spans="1:14" ht="13.2" x14ac:dyDescent="0.25">
      <c r="A38" s="9" t="s">
        <v>208</v>
      </c>
      <c r="B38" s="10">
        <f t="shared" si="9"/>
        <v>0</v>
      </c>
      <c r="C38" s="10">
        <f t="shared" si="10"/>
        <v>0</v>
      </c>
      <c r="D38" s="10">
        <f t="shared" si="11"/>
        <v>0</v>
      </c>
      <c r="E38" s="10">
        <f t="shared" si="12"/>
        <v>0</v>
      </c>
      <c r="F38" s="10">
        <f t="shared" si="13"/>
        <v>0</v>
      </c>
      <c r="G38" s="10">
        <f t="shared" si="14"/>
        <v>0</v>
      </c>
      <c r="I38" s="124">
        <v>0</v>
      </c>
      <c r="J38" s="124">
        <v>0</v>
      </c>
      <c r="K38" s="124">
        <v>0</v>
      </c>
      <c r="L38" s="124">
        <v>0</v>
      </c>
      <c r="M38" s="124">
        <v>0</v>
      </c>
      <c r="N38" s="124">
        <v>0</v>
      </c>
    </row>
    <row r="39" spans="1:14" ht="13.2" x14ac:dyDescent="0.25">
      <c r="A39" s="9" t="s">
        <v>91</v>
      </c>
      <c r="B39" s="10">
        <f t="shared" si="9"/>
        <v>93.664000000000001</v>
      </c>
      <c r="C39" s="10">
        <f t="shared" si="10"/>
        <v>106.73699999999999</v>
      </c>
      <c r="D39" s="10">
        <f t="shared" si="11"/>
        <v>100.47199999999999</v>
      </c>
      <c r="E39" s="10">
        <f t="shared" si="12"/>
        <v>119.447</v>
      </c>
      <c r="F39" s="10">
        <f t="shared" si="13"/>
        <v>171.804</v>
      </c>
      <c r="G39" s="10">
        <f t="shared" si="14"/>
        <v>152.178</v>
      </c>
      <c r="I39" s="124">
        <v>93664</v>
      </c>
      <c r="J39" s="124">
        <v>106737</v>
      </c>
      <c r="K39" s="124">
        <v>100472</v>
      </c>
      <c r="L39" s="124">
        <v>119447</v>
      </c>
      <c r="M39" s="124">
        <v>171804</v>
      </c>
      <c r="N39" s="124">
        <v>152178</v>
      </c>
    </row>
    <row r="40" spans="1:14" ht="13.2" x14ac:dyDescent="0.25">
      <c r="A40" s="9" t="s">
        <v>209</v>
      </c>
      <c r="B40" s="10">
        <f t="shared" si="9"/>
        <v>50.936</v>
      </c>
      <c r="C40" s="10">
        <f t="shared" si="10"/>
        <v>52.057000000000002</v>
      </c>
      <c r="D40" s="10">
        <f t="shared" si="11"/>
        <v>44.732999999999997</v>
      </c>
      <c r="E40" s="10">
        <f t="shared" si="12"/>
        <v>48.563000000000002</v>
      </c>
      <c r="F40" s="10">
        <f t="shared" si="13"/>
        <v>68.709999999999994</v>
      </c>
      <c r="G40" s="10">
        <f t="shared" si="14"/>
        <v>68.53</v>
      </c>
      <c r="I40" s="124">
        <v>50936</v>
      </c>
      <c r="J40" s="124">
        <v>52057</v>
      </c>
      <c r="K40" s="124">
        <v>44733</v>
      </c>
      <c r="L40" s="124">
        <v>48563</v>
      </c>
      <c r="M40" s="124">
        <v>68710</v>
      </c>
      <c r="N40" s="124">
        <v>68530</v>
      </c>
    </row>
    <row r="41" spans="1:14" ht="13.2" x14ac:dyDescent="0.25">
      <c r="A41" s="9" t="s">
        <v>210</v>
      </c>
      <c r="B41" s="10">
        <f t="shared" si="9"/>
        <v>16.338999999999999</v>
      </c>
      <c r="C41" s="10">
        <f t="shared" si="10"/>
        <v>19.827000000000002</v>
      </c>
      <c r="D41" s="10">
        <f t="shared" si="11"/>
        <v>19.391999999999999</v>
      </c>
      <c r="E41" s="10">
        <f t="shared" si="12"/>
        <v>20.646000000000001</v>
      </c>
      <c r="F41" s="10">
        <f t="shared" si="13"/>
        <v>25.111999999999998</v>
      </c>
      <c r="G41" s="10">
        <f t="shared" si="14"/>
        <v>31.544</v>
      </c>
      <c r="I41" s="124">
        <v>16339</v>
      </c>
      <c r="J41" s="124">
        <v>19827</v>
      </c>
      <c r="K41" s="124">
        <v>19392</v>
      </c>
      <c r="L41" s="124">
        <v>20646</v>
      </c>
      <c r="M41" s="124">
        <v>25112</v>
      </c>
      <c r="N41" s="124">
        <v>31544</v>
      </c>
    </row>
    <row r="42" spans="1:14" ht="13.2" x14ac:dyDescent="0.25">
      <c r="A42" s="9" t="s">
        <v>211</v>
      </c>
      <c r="B42" s="10">
        <f t="shared" si="9"/>
        <v>26.388999999999999</v>
      </c>
      <c r="C42" s="10">
        <f t="shared" si="10"/>
        <v>34.853000000000002</v>
      </c>
      <c r="D42" s="10">
        <f t="shared" si="11"/>
        <v>36.347999999999999</v>
      </c>
      <c r="E42" s="10">
        <f t="shared" si="12"/>
        <v>50.238999999999997</v>
      </c>
      <c r="F42" s="10">
        <f t="shared" si="13"/>
        <v>77.983000000000004</v>
      </c>
      <c r="G42" s="10">
        <f t="shared" si="14"/>
        <v>52.103999999999999</v>
      </c>
      <c r="I42" s="124">
        <v>26389</v>
      </c>
      <c r="J42" s="124">
        <v>34853</v>
      </c>
      <c r="K42" s="124">
        <v>36348</v>
      </c>
      <c r="L42" s="124">
        <v>50239</v>
      </c>
      <c r="M42" s="124">
        <v>77983</v>
      </c>
      <c r="N42" s="124">
        <v>52104</v>
      </c>
    </row>
    <row r="43" spans="1:14" ht="13.2" x14ac:dyDescent="0.25">
      <c r="A43" s="9" t="s">
        <v>212</v>
      </c>
      <c r="B43" s="10">
        <f t="shared" si="9"/>
        <v>248.53800000000001</v>
      </c>
      <c r="C43" s="10">
        <f t="shared" si="10"/>
        <v>232.09899999999999</v>
      </c>
      <c r="D43" s="10">
        <f t="shared" si="11"/>
        <v>225.11099999999999</v>
      </c>
      <c r="E43" s="10">
        <f t="shared" si="12"/>
        <v>256.20400000000001</v>
      </c>
      <c r="F43" s="10">
        <f t="shared" si="13"/>
        <v>323.98599999999999</v>
      </c>
      <c r="G43" s="10">
        <f t="shared" si="14"/>
        <v>321.15899999999999</v>
      </c>
      <c r="I43" s="124">
        <v>248538</v>
      </c>
      <c r="J43" s="124">
        <v>232099</v>
      </c>
      <c r="K43" s="124">
        <v>225111</v>
      </c>
      <c r="L43" s="124">
        <v>256204</v>
      </c>
      <c r="M43" s="124">
        <v>323986</v>
      </c>
      <c r="N43" s="124">
        <v>321159</v>
      </c>
    </row>
    <row r="44" spans="1:14" ht="13.2" x14ac:dyDescent="0.25">
      <c r="A44" s="9" t="s">
        <v>92</v>
      </c>
      <c r="B44" s="10">
        <f t="shared" si="9"/>
        <v>208.94800000000001</v>
      </c>
      <c r="C44" s="10">
        <f t="shared" si="10"/>
        <v>192.31100000000001</v>
      </c>
      <c r="D44" s="10">
        <f t="shared" si="11"/>
        <v>183.78200000000001</v>
      </c>
      <c r="E44" s="10">
        <f t="shared" si="12"/>
        <v>215.738</v>
      </c>
      <c r="F44" s="10">
        <f t="shared" si="13"/>
        <v>267.29199999999997</v>
      </c>
      <c r="G44" s="10">
        <f t="shared" si="14"/>
        <v>261.15499999999997</v>
      </c>
      <c r="I44" s="124">
        <v>208948</v>
      </c>
      <c r="J44" s="124">
        <v>192311</v>
      </c>
      <c r="K44" s="124">
        <v>183782</v>
      </c>
      <c r="L44" s="124">
        <v>215738</v>
      </c>
      <c r="M44" s="124">
        <v>267292</v>
      </c>
      <c r="N44" s="124">
        <v>261155</v>
      </c>
    </row>
    <row r="45" spans="1:14" ht="13.2" x14ac:dyDescent="0.25">
      <c r="A45" s="9" t="s">
        <v>213</v>
      </c>
      <c r="B45" s="10">
        <f t="shared" si="9"/>
        <v>127.377</v>
      </c>
      <c r="C45" s="10">
        <f t="shared" si="10"/>
        <v>117.205</v>
      </c>
      <c r="D45" s="10">
        <f t="shared" si="11"/>
        <v>108.069</v>
      </c>
      <c r="E45" s="10">
        <f t="shared" si="12"/>
        <v>128.00899999999999</v>
      </c>
      <c r="F45" s="10">
        <f t="shared" si="13"/>
        <v>164.84700000000001</v>
      </c>
      <c r="G45" s="10">
        <f t="shared" si="14"/>
        <v>146.441</v>
      </c>
      <c r="I45" s="124">
        <v>127377</v>
      </c>
      <c r="J45" s="124">
        <v>117205</v>
      </c>
      <c r="K45" s="124">
        <v>108069</v>
      </c>
      <c r="L45" s="124">
        <v>128009</v>
      </c>
      <c r="M45" s="124">
        <v>164847</v>
      </c>
      <c r="N45" s="124">
        <v>146441</v>
      </c>
    </row>
    <row r="46" spans="1:14" ht="13.2" x14ac:dyDescent="0.25">
      <c r="A46" s="9" t="s">
        <v>214</v>
      </c>
      <c r="B46" s="10">
        <f t="shared" si="9"/>
        <v>1.425</v>
      </c>
      <c r="C46" s="10">
        <f t="shared" si="10"/>
        <v>1.254</v>
      </c>
      <c r="D46" s="10">
        <f t="shared" si="11"/>
        <v>0.96599999999999997</v>
      </c>
      <c r="E46" s="10">
        <f t="shared" si="12"/>
        <v>0.47599999999999998</v>
      </c>
      <c r="F46" s="10">
        <f t="shared" si="13"/>
        <v>0.248</v>
      </c>
      <c r="G46" s="10">
        <f t="shared" si="14"/>
        <v>0.77600000000000002</v>
      </c>
      <c r="I46" s="124">
        <v>1425</v>
      </c>
      <c r="J46" s="124">
        <v>1254</v>
      </c>
      <c r="K46" s="124">
        <v>966</v>
      </c>
      <c r="L46" s="124">
        <v>476</v>
      </c>
      <c r="M46" s="124">
        <v>248</v>
      </c>
      <c r="N46" s="124">
        <v>776</v>
      </c>
    </row>
    <row r="47" spans="1:14" ht="13.2" x14ac:dyDescent="0.25">
      <c r="A47" s="9" t="s">
        <v>215</v>
      </c>
      <c r="B47" s="10">
        <f t="shared" si="9"/>
        <v>80.146000000000001</v>
      </c>
      <c r="C47" s="10">
        <f t="shared" si="10"/>
        <v>73.850999999999999</v>
      </c>
      <c r="D47" s="10">
        <f t="shared" si="11"/>
        <v>74.747</v>
      </c>
      <c r="E47" s="10">
        <f t="shared" si="12"/>
        <v>87.251999999999995</v>
      </c>
      <c r="F47" s="10">
        <f t="shared" si="13"/>
        <v>102.197</v>
      </c>
      <c r="G47" s="10">
        <f t="shared" si="14"/>
        <v>113.93899999999999</v>
      </c>
      <c r="I47" s="124">
        <v>80146</v>
      </c>
      <c r="J47" s="124">
        <v>73851</v>
      </c>
      <c r="K47" s="124">
        <v>74747</v>
      </c>
      <c r="L47" s="124">
        <v>87252</v>
      </c>
      <c r="M47" s="124">
        <v>102197</v>
      </c>
      <c r="N47" s="124">
        <v>113939</v>
      </c>
    </row>
    <row r="48" spans="1:14" ht="13.2" x14ac:dyDescent="0.25">
      <c r="A48" s="9" t="s">
        <v>216</v>
      </c>
      <c r="B48" s="10">
        <f t="shared" si="9"/>
        <v>6.54</v>
      </c>
      <c r="C48" s="10">
        <f t="shared" si="10"/>
        <v>4.2329999999999997</v>
      </c>
      <c r="D48" s="10">
        <f t="shared" si="11"/>
        <v>3.4449999999999998</v>
      </c>
      <c r="E48" s="10">
        <f t="shared" si="12"/>
        <v>4.3049999999999997</v>
      </c>
      <c r="F48" s="10">
        <f t="shared" si="13"/>
        <v>3.698</v>
      </c>
      <c r="G48" s="10">
        <f t="shared" si="14"/>
        <v>3.1339999999999999</v>
      </c>
      <c r="I48" s="124">
        <v>6540</v>
      </c>
      <c r="J48" s="124">
        <v>4233</v>
      </c>
      <c r="K48" s="124">
        <v>3445</v>
      </c>
      <c r="L48" s="124">
        <v>4305</v>
      </c>
      <c r="M48" s="124">
        <v>3698</v>
      </c>
      <c r="N48" s="124">
        <v>3134</v>
      </c>
    </row>
    <row r="49" spans="1:14" ht="13.2" x14ac:dyDescent="0.25">
      <c r="A49" s="9" t="s">
        <v>217</v>
      </c>
      <c r="B49" s="10">
        <f t="shared" si="9"/>
        <v>15.707000000000001</v>
      </c>
      <c r="C49" s="10">
        <f t="shared" si="10"/>
        <v>6.5430000000000001</v>
      </c>
      <c r="D49" s="10">
        <f t="shared" si="11"/>
        <v>11.977</v>
      </c>
      <c r="E49" s="10">
        <f t="shared" si="12"/>
        <v>16.93</v>
      </c>
      <c r="F49" s="10">
        <f t="shared" si="13"/>
        <v>14.365</v>
      </c>
      <c r="G49" s="10">
        <f t="shared" si="14"/>
        <v>23.719000000000001</v>
      </c>
      <c r="I49" s="124">
        <v>15707</v>
      </c>
      <c r="J49" s="124">
        <v>6543</v>
      </c>
      <c r="K49" s="124">
        <v>11977</v>
      </c>
      <c r="L49" s="124">
        <v>16930</v>
      </c>
      <c r="M49" s="124">
        <v>14365</v>
      </c>
      <c r="N49" s="124">
        <v>23719</v>
      </c>
    </row>
    <row r="50" spans="1:14" ht="13.2" x14ac:dyDescent="0.25">
      <c r="A50" s="9" t="s">
        <v>93</v>
      </c>
      <c r="B50" s="10">
        <f t="shared" si="9"/>
        <v>36.817999999999998</v>
      </c>
      <c r="C50" s="10">
        <f t="shared" si="10"/>
        <v>37.552</v>
      </c>
      <c r="D50" s="10">
        <f t="shared" si="11"/>
        <v>41.329000000000001</v>
      </c>
      <c r="E50" s="10">
        <f t="shared" si="12"/>
        <v>40.466000000000001</v>
      </c>
      <c r="F50" s="10">
        <f t="shared" si="13"/>
        <v>56.694000000000003</v>
      </c>
      <c r="G50" s="10">
        <f t="shared" si="14"/>
        <v>58.463999999999999</v>
      </c>
      <c r="I50" s="124">
        <v>36818</v>
      </c>
      <c r="J50" s="124">
        <v>37552</v>
      </c>
      <c r="K50" s="124">
        <v>41329</v>
      </c>
      <c r="L50" s="124">
        <v>40466</v>
      </c>
      <c r="M50" s="124">
        <v>56694</v>
      </c>
      <c r="N50" s="124">
        <v>58464</v>
      </c>
    </row>
    <row r="51" spans="1:14" ht="13.2" x14ac:dyDescent="0.25">
      <c r="A51" s="9" t="s">
        <v>218</v>
      </c>
      <c r="B51" s="10">
        <f t="shared" si="9"/>
        <v>28.934999999999999</v>
      </c>
      <c r="C51" s="10">
        <f t="shared" si="10"/>
        <v>24.420999999999999</v>
      </c>
      <c r="D51" s="10">
        <f t="shared" si="11"/>
        <v>29.756</v>
      </c>
      <c r="E51" s="10">
        <f t="shared" si="12"/>
        <v>33.914000000000001</v>
      </c>
      <c r="F51" s="10">
        <f t="shared" si="13"/>
        <v>48.387</v>
      </c>
      <c r="G51" s="10">
        <f t="shared" si="14"/>
        <v>45.521000000000001</v>
      </c>
      <c r="I51" s="124">
        <v>28935</v>
      </c>
      <c r="J51" s="124">
        <v>24421</v>
      </c>
      <c r="K51" s="124">
        <v>29756</v>
      </c>
      <c r="L51" s="124">
        <v>33914</v>
      </c>
      <c r="M51" s="124">
        <v>48387</v>
      </c>
      <c r="N51" s="124">
        <v>45521</v>
      </c>
    </row>
    <row r="52" spans="1:14" ht="13.2" x14ac:dyDescent="0.25">
      <c r="A52" s="9" t="s">
        <v>219</v>
      </c>
      <c r="B52" s="10">
        <f t="shared" si="9"/>
        <v>3.5710000000000002</v>
      </c>
      <c r="C52" s="10">
        <f t="shared" si="10"/>
        <v>7.3559999999999999</v>
      </c>
      <c r="D52" s="10">
        <f t="shared" si="11"/>
        <v>6.0519999999999996</v>
      </c>
      <c r="E52" s="10">
        <f t="shared" si="12"/>
        <v>3.63</v>
      </c>
      <c r="F52" s="10">
        <f t="shared" si="13"/>
        <v>5.2350000000000003</v>
      </c>
      <c r="G52" s="10">
        <f t="shared" si="14"/>
        <v>10.439</v>
      </c>
      <c r="I52" s="124">
        <v>3571</v>
      </c>
      <c r="J52" s="124">
        <v>7356</v>
      </c>
      <c r="K52" s="124">
        <v>6052</v>
      </c>
      <c r="L52" s="124">
        <v>3630</v>
      </c>
      <c r="M52" s="124">
        <v>5235</v>
      </c>
      <c r="N52" s="124">
        <v>10439</v>
      </c>
    </row>
    <row r="53" spans="1:14" ht="13.2" x14ac:dyDescent="0.25">
      <c r="A53" s="9" t="s">
        <v>220</v>
      </c>
      <c r="B53" s="10">
        <f t="shared" si="9"/>
        <v>248.53800000000001</v>
      </c>
      <c r="C53" s="10">
        <f t="shared" si="10"/>
        <v>232.09899999999999</v>
      </c>
      <c r="D53" s="10">
        <f t="shared" si="11"/>
        <v>225.11099999999999</v>
      </c>
      <c r="E53" s="10">
        <f t="shared" si="12"/>
        <v>256.20400000000001</v>
      </c>
      <c r="F53" s="10">
        <f t="shared" si="13"/>
        <v>323.98599999999999</v>
      </c>
      <c r="G53" s="10">
        <f t="shared" si="14"/>
        <v>321.15899999999999</v>
      </c>
      <c r="I53" s="124">
        <v>248538</v>
      </c>
      <c r="J53" s="124">
        <v>232099</v>
      </c>
      <c r="K53" s="124">
        <v>225111</v>
      </c>
      <c r="L53" s="124">
        <v>256204</v>
      </c>
      <c r="M53" s="124">
        <v>323986</v>
      </c>
      <c r="N53" s="124">
        <v>321159</v>
      </c>
    </row>
    <row r="54" spans="1:14" ht="13.2" x14ac:dyDescent="0.25">
      <c r="A54" s="9" t="s">
        <v>94</v>
      </c>
      <c r="B54" s="10">
        <f t="shared" si="9"/>
        <v>25.989000000000001</v>
      </c>
      <c r="C54" s="10">
        <f t="shared" si="10"/>
        <v>25.83</v>
      </c>
      <c r="D54" s="10">
        <f t="shared" si="11"/>
        <v>13.904</v>
      </c>
      <c r="E54" s="10">
        <f t="shared" si="12"/>
        <v>50.448</v>
      </c>
      <c r="F54" s="10">
        <f t="shared" si="13"/>
        <v>66.983999999999995</v>
      </c>
      <c r="G54" s="10">
        <f t="shared" si="14"/>
        <v>5.5940000000000003</v>
      </c>
      <c r="I54" s="124">
        <v>25989</v>
      </c>
      <c r="J54" s="124">
        <v>25830</v>
      </c>
      <c r="K54" s="124">
        <v>13904</v>
      </c>
      <c r="L54" s="124">
        <v>50448</v>
      </c>
      <c r="M54" s="124">
        <v>66984</v>
      </c>
      <c r="N54" s="124">
        <v>5594</v>
      </c>
    </row>
    <row r="55" spans="1:14" ht="13.2" x14ac:dyDescent="0.25">
      <c r="A55" s="9" t="s">
        <v>95</v>
      </c>
      <c r="B55" s="10">
        <f t="shared" si="9"/>
        <v>59.536000000000001</v>
      </c>
      <c r="C55" s="10">
        <f t="shared" si="10"/>
        <v>73.909000000000006</v>
      </c>
      <c r="D55" s="10">
        <f t="shared" si="11"/>
        <v>65.896000000000001</v>
      </c>
      <c r="E55" s="10">
        <f t="shared" si="12"/>
        <v>83.197999999999993</v>
      </c>
      <c r="F55" s="10">
        <f t="shared" si="13"/>
        <v>119.506</v>
      </c>
      <c r="G55" s="10">
        <f t="shared" si="14"/>
        <v>95.805999999999997</v>
      </c>
      <c r="I55" s="124">
        <v>59536</v>
      </c>
      <c r="J55" s="124">
        <v>73909</v>
      </c>
      <c r="K55" s="124">
        <v>65896</v>
      </c>
      <c r="L55" s="124">
        <v>83198</v>
      </c>
      <c r="M55" s="124">
        <v>119506</v>
      </c>
      <c r="N55" s="124">
        <v>95806</v>
      </c>
    </row>
    <row r="56" spans="1:14" ht="13.2" x14ac:dyDescent="0.25">
      <c r="A56" s="9" t="s">
        <v>96</v>
      </c>
      <c r="B56" s="10">
        <f t="shared" si="9"/>
        <v>44.569000000000003</v>
      </c>
      <c r="C56" s="10">
        <f t="shared" si="10"/>
        <v>54.317</v>
      </c>
      <c r="D56" s="10">
        <f t="shared" si="11"/>
        <v>45.109000000000002</v>
      </c>
      <c r="E56" s="10">
        <f t="shared" si="12"/>
        <v>49.356999999999999</v>
      </c>
      <c r="F56" s="10">
        <f t="shared" si="13"/>
        <v>57.600999999999999</v>
      </c>
      <c r="G56" s="10">
        <f t="shared" si="14"/>
        <v>60.302999999999997</v>
      </c>
      <c r="I56" s="124">
        <v>44569</v>
      </c>
      <c r="J56" s="124">
        <v>54317</v>
      </c>
      <c r="K56" s="124">
        <v>45109</v>
      </c>
      <c r="L56" s="124">
        <v>49357</v>
      </c>
      <c r="M56" s="124">
        <v>57601</v>
      </c>
      <c r="N56" s="124">
        <v>60303</v>
      </c>
    </row>
    <row r="57" spans="1:14" ht="13.2" x14ac:dyDescent="0.25">
      <c r="A57" s="9" t="s">
        <v>99</v>
      </c>
      <c r="B57" s="10">
        <f t="shared" si="9"/>
        <v>22.742000000000001</v>
      </c>
      <c r="C57" s="10">
        <f t="shared" si="10"/>
        <v>10.288</v>
      </c>
      <c r="D57" s="10">
        <f t="shared" si="11"/>
        <v>18.992000000000001</v>
      </c>
      <c r="E57" s="10">
        <f t="shared" si="12"/>
        <v>14.084</v>
      </c>
      <c r="F57" s="10">
        <f t="shared" si="13"/>
        <v>29.977</v>
      </c>
      <c r="G57" s="10">
        <f t="shared" si="14"/>
        <v>20.466999999999999</v>
      </c>
      <c r="I57" s="124">
        <v>22742</v>
      </c>
      <c r="J57" s="124">
        <v>10288</v>
      </c>
      <c r="K57" s="124">
        <v>18992</v>
      </c>
      <c r="L57" s="124">
        <v>14084</v>
      </c>
      <c r="M57" s="124">
        <v>29977</v>
      </c>
      <c r="N57" s="124">
        <v>20467</v>
      </c>
    </row>
    <row r="58" spans="1:14" ht="13.2" x14ac:dyDescent="0.25">
      <c r="A58" s="9" t="s">
        <v>221</v>
      </c>
      <c r="B58" s="10">
        <f t="shared" si="9"/>
        <v>10.882</v>
      </c>
      <c r="C58" s="10">
        <f t="shared" si="10"/>
        <v>7.8150000000000004</v>
      </c>
      <c r="D58" s="10">
        <f t="shared" si="11"/>
        <v>9.4979999999999993</v>
      </c>
      <c r="E58" s="10">
        <f t="shared" si="12"/>
        <v>11.749000000000001</v>
      </c>
      <c r="F58" s="10">
        <f t="shared" si="13"/>
        <v>12.186</v>
      </c>
      <c r="G58" s="10">
        <f t="shared" si="14"/>
        <v>20.626000000000001</v>
      </c>
      <c r="I58" s="124">
        <v>10882</v>
      </c>
      <c r="J58" s="124">
        <v>7815</v>
      </c>
      <c r="K58" s="124">
        <v>9498</v>
      </c>
      <c r="L58" s="124">
        <v>11749</v>
      </c>
      <c r="M58" s="124">
        <v>12186</v>
      </c>
      <c r="N58" s="124">
        <v>20626</v>
      </c>
    </row>
    <row r="59" spans="1:14" ht="13.2" x14ac:dyDescent="0.25">
      <c r="A59" s="9" t="s">
        <v>222</v>
      </c>
      <c r="B59" s="10">
        <f t="shared" si="9"/>
        <v>5.4930000000000003</v>
      </c>
      <c r="C59" s="10">
        <f t="shared" si="10"/>
        <v>0.77900000000000003</v>
      </c>
      <c r="D59" s="10">
        <f t="shared" si="11"/>
        <v>0.26</v>
      </c>
      <c r="E59" s="10">
        <f t="shared" si="12"/>
        <v>0.76600000000000001</v>
      </c>
      <c r="F59" s="10">
        <f t="shared" si="13"/>
        <v>1.268</v>
      </c>
      <c r="G59" s="10">
        <f t="shared" si="14"/>
        <v>-0.57499999999999996</v>
      </c>
      <c r="I59" s="124">
        <v>5493</v>
      </c>
      <c r="J59" s="124">
        <v>779</v>
      </c>
      <c r="K59" s="124">
        <v>260</v>
      </c>
      <c r="L59" s="124">
        <v>766</v>
      </c>
      <c r="M59" s="124">
        <v>1268</v>
      </c>
      <c r="N59" s="124">
        <v>-575</v>
      </c>
    </row>
    <row r="60" spans="1:14" ht="13.2" x14ac:dyDescent="0.25">
      <c r="A60" s="9" t="s">
        <v>223</v>
      </c>
      <c r="B60" s="10">
        <f t="shared" si="9"/>
        <v>6.093</v>
      </c>
      <c r="C60" s="10">
        <f t="shared" si="10"/>
        <v>-0.13400000000000001</v>
      </c>
      <c r="D60" s="10">
        <f t="shared" si="11"/>
        <v>8.8420000000000005</v>
      </c>
      <c r="E60" s="10">
        <f t="shared" si="12"/>
        <v>3.2280000000000002</v>
      </c>
      <c r="F60" s="10">
        <f t="shared" si="13"/>
        <v>13.477</v>
      </c>
      <c r="G60" s="10">
        <f t="shared" si="14"/>
        <v>0.501</v>
      </c>
      <c r="I60" s="124">
        <v>6093</v>
      </c>
      <c r="J60" s="124">
        <v>-134</v>
      </c>
      <c r="K60" s="124">
        <v>8842</v>
      </c>
      <c r="L60" s="124">
        <v>3228</v>
      </c>
      <c r="M60" s="124">
        <v>13477</v>
      </c>
      <c r="N60" s="124">
        <v>501</v>
      </c>
    </row>
    <row r="61" spans="1:14" ht="13.2" x14ac:dyDescent="0.25">
      <c r="A61" s="9" t="s">
        <v>100</v>
      </c>
      <c r="B61" s="10">
        <f t="shared" si="9"/>
        <v>0.70799999999999996</v>
      </c>
      <c r="C61" s="10">
        <f t="shared" si="10"/>
        <v>-14.284000000000001</v>
      </c>
      <c r="D61" s="10">
        <f t="shared" si="11"/>
        <v>0.24</v>
      </c>
      <c r="E61" s="10">
        <f t="shared" si="12"/>
        <v>-10.407</v>
      </c>
      <c r="F61" s="10">
        <f t="shared" si="13"/>
        <v>0.11899999999999999</v>
      </c>
      <c r="G61" s="10">
        <f t="shared" si="14"/>
        <v>-10.904</v>
      </c>
      <c r="I61" s="124">
        <v>708</v>
      </c>
      <c r="J61" s="124">
        <v>-14284</v>
      </c>
      <c r="K61" s="124">
        <v>240</v>
      </c>
      <c r="L61" s="124">
        <v>-10407</v>
      </c>
      <c r="M61" s="124">
        <v>119</v>
      </c>
      <c r="N61" s="124">
        <v>-10904</v>
      </c>
    </row>
    <row r="62" spans="1:14" ht="13.2" x14ac:dyDescent="0.25">
      <c r="A62" s="9" t="s">
        <v>97</v>
      </c>
      <c r="B62" s="10">
        <f t="shared" si="9"/>
        <v>-8.8930000000000007</v>
      </c>
      <c r="C62" s="10">
        <f t="shared" si="10"/>
        <v>5.5220000000000002</v>
      </c>
      <c r="D62" s="10">
        <f t="shared" si="11"/>
        <v>-6.9939999999999998</v>
      </c>
      <c r="E62" s="10">
        <f t="shared" si="12"/>
        <v>-1.776</v>
      </c>
      <c r="F62" s="10">
        <f t="shared" si="13"/>
        <v>5.032</v>
      </c>
      <c r="G62" s="10">
        <f t="shared" si="14"/>
        <v>14.622</v>
      </c>
      <c r="I62" s="124">
        <v>-8893</v>
      </c>
      <c r="J62" s="124">
        <v>5522</v>
      </c>
      <c r="K62" s="124">
        <v>-6994</v>
      </c>
      <c r="L62" s="124">
        <v>-1776</v>
      </c>
      <c r="M62" s="124">
        <v>5032</v>
      </c>
      <c r="N62" s="124">
        <v>14622</v>
      </c>
    </row>
    <row r="63" spans="1:14" ht="13.2" x14ac:dyDescent="0.25">
      <c r="A63" s="9" t="s">
        <v>506</v>
      </c>
      <c r="B63" s="10">
        <f t="shared" si="9"/>
        <v>3.524</v>
      </c>
      <c r="C63" s="10">
        <f t="shared" si="10"/>
        <v>-1.216</v>
      </c>
      <c r="D63" s="10">
        <f t="shared" si="11"/>
        <v>-0.17899999999999999</v>
      </c>
      <c r="E63" s="10">
        <f t="shared" si="12"/>
        <v>2.6459999999999999</v>
      </c>
      <c r="F63" s="10">
        <f t="shared" si="13"/>
        <v>7.4489999999999998</v>
      </c>
      <c r="G63" s="10">
        <f t="shared" si="14"/>
        <v>-1.667</v>
      </c>
      <c r="I63" s="124">
        <v>3524</v>
      </c>
      <c r="J63" s="124">
        <v>-1216</v>
      </c>
      <c r="K63" s="124">
        <v>-179</v>
      </c>
      <c r="L63" s="124">
        <v>2646</v>
      </c>
      <c r="M63" s="124">
        <v>7449</v>
      </c>
      <c r="N63" s="124">
        <v>-1667</v>
      </c>
    </row>
    <row r="64" spans="1:14" ht="13.2" x14ac:dyDescent="0.25">
      <c r="A64" s="9" t="s">
        <v>98</v>
      </c>
      <c r="B64" s="10">
        <f t="shared" si="9"/>
        <v>20.75</v>
      </c>
      <c r="C64" s="10">
        <f t="shared" si="10"/>
        <v>22.294</v>
      </c>
      <c r="D64" s="10">
        <f t="shared" si="11"/>
        <v>14.752000000000001</v>
      </c>
      <c r="E64" s="10">
        <f t="shared" si="12"/>
        <v>24.323</v>
      </c>
      <c r="F64" s="10">
        <f t="shared" si="13"/>
        <v>23.280999999999999</v>
      </c>
      <c r="G64" s="10">
        <f t="shared" si="14"/>
        <v>24.364999999999998</v>
      </c>
      <c r="I64" s="124">
        <v>20750</v>
      </c>
      <c r="J64" s="124">
        <v>22294</v>
      </c>
      <c r="K64" s="124">
        <v>14752</v>
      </c>
      <c r="L64" s="124">
        <v>24323</v>
      </c>
      <c r="M64" s="124">
        <v>23281</v>
      </c>
      <c r="N64" s="124">
        <v>24365</v>
      </c>
    </row>
    <row r="65" spans="1:14" x14ac:dyDescent="0.2">
      <c r="A65" s="9"/>
      <c r="B65" s="10"/>
      <c r="C65" s="10"/>
      <c r="D65" s="10"/>
      <c r="E65" s="10"/>
      <c r="I65" s="125"/>
      <c r="J65" s="125"/>
      <c r="K65" s="125"/>
      <c r="L65" s="125"/>
      <c r="M65" s="125"/>
      <c r="N65" s="125"/>
    </row>
    <row r="66" spans="1:14" ht="13.2" x14ac:dyDescent="0.25">
      <c r="A66" s="41" t="s">
        <v>7</v>
      </c>
      <c r="B66" s="48"/>
      <c r="C66" s="48"/>
      <c r="D66" s="48"/>
      <c r="E66" s="48"/>
      <c r="I66" s="124"/>
      <c r="J66" s="125"/>
      <c r="K66" s="125"/>
      <c r="L66" s="125"/>
      <c r="M66" s="125"/>
      <c r="N66" s="125"/>
    </row>
    <row r="67" spans="1:14" ht="13.2" x14ac:dyDescent="0.25">
      <c r="A67" s="9" t="s">
        <v>101</v>
      </c>
      <c r="B67" s="10">
        <f t="shared" ref="B67" si="15">I67/1000</f>
        <v>158.82900000000001</v>
      </c>
      <c r="C67" s="10">
        <f t="shared" ref="C67" si="16">J67/1000</f>
        <v>161.77199999999999</v>
      </c>
      <c r="D67" s="10">
        <f t="shared" ref="D67" si="17">K67/1000</f>
        <v>142.285</v>
      </c>
      <c r="E67" s="10">
        <f t="shared" ref="E67" si="18">L67/1000</f>
        <v>192.92699999999999</v>
      </c>
      <c r="F67" s="10">
        <f t="shared" ref="F67" si="19">M67/1000</f>
        <v>234.78899999999999</v>
      </c>
      <c r="G67" s="10">
        <f t="shared" ref="G67" si="20">N67/1000</f>
        <v>204.65100000000001</v>
      </c>
      <c r="I67" s="124">
        <v>158829</v>
      </c>
      <c r="J67" s="124">
        <v>161772</v>
      </c>
      <c r="K67" s="124">
        <v>142285</v>
      </c>
      <c r="L67" s="124">
        <v>192927</v>
      </c>
      <c r="M67" s="124">
        <v>234789</v>
      </c>
      <c r="N67" s="124">
        <v>204651</v>
      </c>
    </row>
    <row r="68" spans="1:14" ht="13.2" x14ac:dyDescent="0.25">
      <c r="A68" s="9" t="s">
        <v>513</v>
      </c>
      <c r="B68" s="10">
        <f t="shared" ref="B68:B71" si="21">I68/1000</f>
        <v>157.76300000000001</v>
      </c>
      <c r="C68" s="10">
        <f t="shared" ref="C68:C71" si="22">J68/1000</f>
        <v>161.27600000000001</v>
      </c>
      <c r="D68" s="10">
        <f t="shared" ref="D68:D71" si="23">K68/1000</f>
        <v>141.267</v>
      </c>
      <c r="E68" s="10">
        <f t="shared" ref="E68:E71" si="24">L68/1000</f>
        <v>191.97</v>
      </c>
      <c r="F68" s="10">
        <f t="shared" ref="F68:F71" si="25">M68/1000</f>
        <v>233.55600000000001</v>
      </c>
      <c r="G68" s="10">
        <f t="shared" ref="G68:G71" si="26">N68/1000</f>
        <v>203.27699999999999</v>
      </c>
      <c r="I68" s="124">
        <v>157763</v>
      </c>
      <c r="J68" s="124">
        <v>161276</v>
      </c>
      <c r="K68" s="124">
        <v>141267</v>
      </c>
      <c r="L68" s="124">
        <v>191970</v>
      </c>
      <c r="M68" s="124">
        <v>233556</v>
      </c>
      <c r="N68" s="124">
        <v>203277</v>
      </c>
    </row>
    <row r="69" spans="1:14" ht="13.2" x14ac:dyDescent="0.25">
      <c r="A69" s="9" t="s">
        <v>102</v>
      </c>
      <c r="B69" s="10">
        <f t="shared" si="21"/>
        <v>146.13900000000001</v>
      </c>
      <c r="C69" s="10">
        <f t="shared" si="22"/>
        <v>132.97499999999999</v>
      </c>
      <c r="D69" s="10">
        <f t="shared" si="23"/>
        <v>99.875</v>
      </c>
      <c r="E69" s="10">
        <f t="shared" si="24"/>
        <v>150.542</v>
      </c>
      <c r="F69" s="10">
        <f t="shared" si="25"/>
        <v>186.935</v>
      </c>
      <c r="G69" s="10">
        <f t="shared" si="26"/>
        <v>147.983</v>
      </c>
      <c r="I69" s="124">
        <v>146139</v>
      </c>
      <c r="J69" s="124">
        <v>132975</v>
      </c>
      <c r="K69" s="124">
        <v>99875</v>
      </c>
      <c r="L69" s="124">
        <v>150542</v>
      </c>
      <c r="M69" s="124">
        <v>186935</v>
      </c>
      <c r="N69" s="124">
        <v>147983</v>
      </c>
    </row>
    <row r="70" spans="1:14" ht="13.2" x14ac:dyDescent="0.25">
      <c r="A70" s="9" t="s">
        <v>103</v>
      </c>
      <c r="B70" s="10">
        <f t="shared" si="21"/>
        <v>36.933</v>
      </c>
      <c r="C70" s="10">
        <f t="shared" si="22"/>
        <v>40.801000000000002</v>
      </c>
      <c r="D70" s="10">
        <f t="shared" si="23"/>
        <v>49.354999999999997</v>
      </c>
      <c r="E70" s="10">
        <f t="shared" si="24"/>
        <v>43.203000000000003</v>
      </c>
      <c r="F70" s="10">
        <f t="shared" si="25"/>
        <v>42.177</v>
      </c>
      <c r="G70" s="10">
        <f t="shared" si="26"/>
        <v>41.930999999999997</v>
      </c>
      <c r="I70" s="124">
        <v>36933</v>
      </c>
      <c r="J70" s="124">
        <v>40801</v>
      </c>
      <c r="K70" s="124">
        <v>49355</v>
      </c>
      <c r="L70" s="124">
        <v>43203</v>
      </c>
      <c r="M70" s="124">
        <v>42177</v>
      </c>
      <c r="N70" s="124">
        <v>41931</v>
      </c>
    </row>
    <row r="71" spans="1:14" ht="13.2" x14ac:dyDescent="0.25">
      <c r="A71" s="9" t="s">
        <v>104</v>
      </c>
      <c r="B71" s="10">
        <f t="shared" si="21"/>
        <v>0</v>
      </c>
      <c r="C71" s="10">
        <f t="shared" si="22"/>
        <v>0</v>
      </c>
      <c r="D71" s="10">
        <f t="shared" si="23"/>
        <v>0</v>
      </c>
      <c r="E71" s="10">
        <f t="shared" si="24"/>
        <v>0</v>
      </c>
      <c r="F71" s="10">
        <f t="shared" si="25"/>
        <v>0</v>
      </c>
      <c r="G71" s="10">
        <f t="shared" si="26"/>
        <v>0</v>
      </c>
      <c r="I71" s="124">
        <v>0</v>
      </c>
      <c r="J71" s="124">
        <v>0</v>
      </c>
      <c r="K71" s="124">
        <v>0</v>
      </c>
      <c r="L71" s="124">
        <v>0</v>
      </c>
      <c r="M71" s="124">
        <v>0</v>
      </c>
      <c r="N71" s="124">
        <v>0</v>
      </c>
    </row>
    <row r="72" spans="1:14" ht="13.2" x14ac:dyDescent="0.25">
      <c r="A72" s="120" t="s">
        <v>507</v>
      </c>
      <c r="B72" s="10">
        <v>24354</v>
      </c>
      <c r="C72" s="10">
        <v>25862</v>
      </c>
      <c r="D72" s="10">
        <v>25997</v>
      </c>
      <c r="E72" s="10">
        <v>26828</v>
      </c>
      <c r="F72" s="10">
        <v>30537</v>
      </c>
      <c r="G72" s="10">
        <v>32732</v>
      </c>
      <c r="I72" s="124">
        <v>24354</v>
      </c>
      <c r="J72" s="124">
        <v>25862</v>
      </c>
      <c r="K72" s="124">
        <v>25997</v>
      </c>
      <c r="L72" s="124">
        <v>26828</v>
      </c>
      <c r="M72" s="124">
        <v>30537</v>
      </c>
      <c r="N72" s="124">
        <v>32732</v>
      </c>
    </row>
    <row r="73" spans="1:14" ht="13.2" x14ac:dyDescent="0.25">
      <c r="A73" s="120" t="s">
        <v>508</v>
      </c>
      <c r="B73" s="10">
        <v>21617</v>
      </c>
      <c r="C73" s="10">
        <v>23199</v>
      </c>
      <c r="D73" s="10">
        <v>22212</v>
      </c>
      <c r="E73" s="10">
        <v>24027</v>
      </c>
      <c r="F73" s="10">
        <v>24516</v>
      </c>
      <c r="G73" s="10">
        <v>23808</v>
      </c>
      <c r="I73" s="124">
        <v>21617</v>
      </c>
      <c r="J73" s="124">
        <v>23199</v>
      </c>
      <c r="K73" s="124">
        <v>22212</v>
      </c>
      <c r="L73" s="124">
        <v>24027</v>
      </c>
      <c r="M73" s="124">
        <v>24516</v>
      </c>
      <c r="N73" s="124">
        <v>23808</v>
      </c>
    </row>
    <row r="74" spans="1:14" ht="13.2" x14ac:dyDescent="0.25">
      <c r="A74" s="120" t="s">
        <v>509</v>
      </c>
      <c r="B74" s="10">
        <v>1052</v>
      </c>
      <c r="C74" s="10">
        <v>961</v>
      </c>
      <c r="D74" s="10">
        <v>1188</v>
      </c>
      <c r="E74" s="10">
        <v>781</v>
      </c>
      <c r="F74" s="10">
        <v>1014</v>
      </c>
      <c r="G74" s="10">
        <v>822</v>
      </c>
      <c r="I74" s="124">
        <v>1052</v>
      </c>
      <c r="J74" s="124">
        <v>961</v>
      </c>
      <c r="K74" s="124">
        <v>1188</v>
      </c>
      <c r="L74" s="124">
        <v>781</v>
      </c>
      <c r="M74" s="124">
        <v>1014</v>
      </c>
      <c r="N74" s="124">
        <v>822</v>
      </c>
    </row>
    <row r="75" spans="1:14" ht="13.2" x14ac:dyDescent="0.25">
      <c r="A75" s="120" t="s">
        <v>510</v>
      </c>
      <c r="B75" s="10">
        <v>271</v>
      </c>
      <c r="C75" s="10">
        <v>306</v>
      </c>
      <c r="D75" s="10">
        <v>414</v>
      </c>
      <c r="E75" s="10">
        <v>0</v>
      </c>
      <c r="F75" s="10">
        <v>0</v>
      </c>
      <c r="G75" s="10">
        <v>0</v>
      </c>
      <c r="I75" s="124">
        <v>271</v>
      </c>
      <c r="J75" s="124">
        <v>306</v>
      </c>
      <c r="K75" s="124">
        <v>414</v>
      </c>
      <c r="L75" s="124">
        <v>0</v>
      </c>
      <c r="M75" s="124">
        <v>0</v>
      </c>
      <c r="N75" s="124">
        <v>0</v>
      </c>
    </row>
    <row r="76" spans="1:14" ht="13.2" x14ac:dyDescent="0.25">
      <c r="A76" s="120" t="s">
        <v>511</v>
      </c>
      <c r="B76" s="10">
        <v>171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I76" s="124">
        <v>171</v>
      </c>
      <c r="J76" s="124">
        <v>0</v>
      </c>
      <c r="K76" s="124">
        <v>0</v>
      </c>
      <c r="L76" s="124">
        <v>0</v>
      </c>
      <c r="M76" s="124">
        <v>0</v>
      </c>
      <c r="N76" s="124">
        <v>0</v>
      </c>
    </row>
    <row r="77" spans="1:14" ht="13.2" x14ac:dyDescent="0.25">
      <c r="A77" s="120" t="s">
        <v>512</v>
      </c>
      <c r="B77" s="10">
        <v>419</v>
      </c>
      <c r="C77" s="10">
        <v>366</v>
      </c>
      <c r="D77" s="10">
        <v>705</v>
      </c>
      <c r="E77" s="10">
        <v>1191</v>
      </c>
      <c r="F77" s="10">
        <v>1124</v>
      </c>
      <c r="G77" s="10">
        <v>1297</v>
      </c>
      <c r="I77" s="124">
        <v>419</v>
      </c>
      <c r="J77" s="124">
        <v>366</v>
      </c>
      <c r="K77" s="124">
        <v>705</v>
      </c>
      <c r="L77" s="124">
        <v>1191</v>
      </c>
      <c r="M77" s="124">
        <v>1124</v>
      </c>
      <c r="N77" s="124">
        <v>1297</v>
      </c>
    </row>
    <row r="78" spans="1:14" x14ac:dyDescent="0.2">
      <c r="A78" s="9"/>
      <c r="B78" s="10"/>
      <c r="C78" s="10"/>
      <c r="D78" s="10"/>
      <c r="E78" s="10"/>
      <c r="I78" s="125"/>
      <c r="J78" s="125"/>
      <c r="K78" s="125"/>
      <c r="L78" s="125"/>
      <c r="M78" s="125"/>
      <c r="N78" s="125"/>
    </row>
    <row r="79" spans="1:14" ht="12" x14ac:dyDescent="0.2">
      <c r="A79" s="41" t="s">
        <v>105</v>
      </c>
      <c r="B79" s="49"/>
      <c r="C79" s="50"/>
      <c r="D79" s="50"/>
      <c r="E79" s="50"/>
      <c r="F79" s="50"/>
      <c r="G79" s="50"/>
      <c r="I79" s="125"/>
      <c r="J79" s="125"/>
      <c r="K79" s="125"/>
      <c r="L79" s="125"/>
      <c r="M79" s="125"/>
      <c r="N79" s="125"/>
    </row>
    <row r="80" spans="1:14" ht="13.2" x14ac:dyDescent="0.25">
      <c r="A80" s="9" t="s">
        <v>106</v>
      </c>
      <c r="B80" s="10">
        <f t="shared" ref="B80" si="27">I80/1000</f>
        <v>50.718000000000004</v>
      </c>
      <c r="C80" s="10">
        <f t="shared" ref="C80" si="28">J80/1000</f>
        <v>49.759</v>
      </c>
      <c r="D80" s="10">
        <f t="shared" ref="D80" si="29">K80/1000</f>
        <v>42.673000000000002</v>
      </c>
      <c r="E80" s="10">
        <f t="shared" ref="E80" si="30">L80/1000</f>
        <v>44.578000000000003</v>
      </c>
      <c r="F80" s="10">
        <f t="shared" ref="F80" si="31">M80/1000</f>
        <v>61.48</v>
      </c>
      <c r="G80" s="10">
        <f t="shared" ref="G80" si="32">N80/1000</f>
        <v>66.082999999999998</v>
      </c>
      <c r="I80" s="124">
        <v>50718</v>
      </c>
      <c r="J80" s="124">
        <v>49759</v>
      </c>
      <c r="K80" s="124">
        <v>42673</v>
      </c>
      <c r="L80" s="124">
        <v>44578</v>
      </c>
      <c r="M80" s="124">
        <v>61480</v>
      </c>
      <c r="N80" s="124">
        <v>66083</v>
      </c>
    </row>
    <row r="81" spans="1:14" ht="13.2" x14ac:dyDescent="0.25">
      <c r="A81" s="9" t="s">
        <v>224</v>
      </c>
      <c r="B81" s="10">
        <f t="shared" ref="B81:B99" si="33">I81/1000</f>
        <v>14.788</v>
      </c>
      <c r="C81" s="10">
        <f t="shared" ref="C81:C99" si="34">J81/1000</f>
        <v>15.98</v>
      </c>
      <c r="D81" s="10">
        <f t="shared" ref="D81:D99" si="35">K81/1000</f>
        <v>15.861000000000001</v>
      </c>
      <c r="E81" s="10">
        <f t="shared" ref="E81:E99" si="36">L81/1000</f>
        <v>16.369</v>
      </c>
      <c r="F81" s="10">
        <f t="shared" ref="F81:F99" si="37">M81/1000</f>
        <v>25.777999999999999</v>
      </c>
      <c r="G81" s="10">
        <f t="shared" ref="G81:G99" si="38">N81/1000</f>
        <v>27.364000000000001</v>
      </c>
      <c r="I81" s="124">
        <v>14788</v>
      </c>
      <c r="J81" s="124">
        <v>15980</v>
      </c>
      <c r="K81" s="124">
        <v>15861</v>
      </c>
      <c r="L81" s="124">
        <v>16369</v>
      </c>
      <c r="M81" s="124">
        <v>25778</v>
      </c>
      <c r="N81" s="124">
        <v>27364</v>
      </c>
    </row>
    <row r="82" spans="1:14" ht="13.2" x14ac:dyDescent="0.25">
      <c r="A82" s="9" t="s">
        <v>225</v>
      </c>
      <c r="B82" s="10">
        <f t="shared" si="33"/>
        <v>8.9480000000000004</v>
      </c>
      <c r="C82" s="10">
        <f t="shared" si="34"/>
        <v>9.4090000000000007</v>
      </c>
      <c r="D82" s="10">
        <f t="shared" si="35"/>
        <v>9.6609999999999996</v>
      </c>
      <c r="E82" s="10">
        <f t="shared" si="36"/>
        <v>9.7970000000000006</v>
      </c>
      <c r="F82" s="10">
        <f t="shared" si="37"/>
        <v>11.465999999999999</v>
      </c>
      <c r="G82" s="10">
        <f t="shared" si="38"/>
        <v>12.177</v>
      </c>
      <c r="I82" s="124">
        <v>8948</v>
      </c>
      <c r="J82" s="124">
        <v>9409</v>
      </c>
      <c r="K82" s="124">
        <v>9661</v>
      </c>
      <c r="L82" s="124">
        <v>9797</v>
      </c>
      <c r="M82" s="124">
        <v>11466</v>
      </c>
      <c r="N82" s="124">
        <v>12177</v>
      </c>
    </row>
    <row r="83" spans="1:14" ht="13.2" x14ac:dyDescent="0.25">
      <c r="A83" s="9" t="s">
        <v>226</v>
      </c>
      <c r="B83" s="10">
        <f t="shared" si="33"/>
        <v>13.885999999999999</v>
      </c>
      <c r="C83" s="10">
        <f t="shared" si="34"/>
        <v>13.831</v>
      </c>
      <c r="D83" s="10">
        <f t="shared" si="35"/>
        <v>11.598000000000001</v>
      </c>
      <c r="E83" s="10">
        <f t="shared" si="36"/>
        <v>11.577999999999999</v>
      </c>
      <c r="F83" s="10">
        <f t="shared" si="37"/>
        <v>14.909000000000001</v>
      </c>
      <c r="G83" s="10">
        <f t="shared" si="38"/>
        <v>15.984</v>
      </c>
      <c r="I83" s="124">
        <v>13886</v>
      </c>
      <c r="J83" s="124">
        <v>13831</v>
      </c>
      <c r="K83" s="124">
        <v>11598</v>
      </c>
      <c r="L83" s="124">
        <v>11578</v>
      </c>
      <c r="M83" s="124">
        <v>14909</v>
      </c>
      <c r="N83" s="124">
        <v>15984</v>
      </c>
    </row>
    <row r="84" spans="1:14" ht="13.2" x14ac:dyDescent="0.25">
      <c r="A84" s="9" t="s">
        <v>227</v>
      </c>
      <c r="B84" s="10">
        <f t="shared" si="33"/>
        <v>5.2770000000000001</v>
      </c>
      <c r="C84" s="10">
        <f t="shared" si="34"/>
        <v>4.5030000000000001</v>
      </c>
      <c r="D84" s="10">
        <f t="shared" si="35"/>
        <v>3.67</v>
      </c>
      <c r="E84" s="10">
        <f t="shared" si="36"/>
        <v>5.4560000000000004</v>
      </c>
      <c r="F84" s="10">
        <f t="shared" si="37"/>
        <v>8.2289999999999992</v>
      </c>
      <c r="G84" s="10">
        <f t="shared" si="38"/>
        <v>7.0369999999999999</v>
      </c>
      <c r="I84" s="124">
        <v>5277</v>
      </c>
      <c r="J84" s="124">
        <v>4503</v>
      </c>
      <c r="K84" s="124">
        <v>3670</v>
      </c>
      <c r="L84" s="124">
        <v>5456</v>
      </c>
      <c r="M84" s="124">
        <v>8229</v>
      </c>
      <c r="N84" s="124">
        <v>7037</v>
      </c>
    </row>
    <row r="85" spans="1:14" ht="13.2" x14ac:dyDescent="0.25">
      <c r="A85" s="9" t="s">
        <v>228</v>
      </c>
      <c r="B85" s="10">
        <f t="shared" si="33"/>
        <v>1.026</v>
      </c>
      <c r="C85" s="10">
        <f t="shared" si="34"/>
        <v>1.3240000000000001</v>
      </c>
      <c r="D85" s="10">
        <f t="shared" si="35"/>
        <v>1.006</v>
      </c>
      <c r="E85" s="10">
        <f t="shared" si="36"/>
        <v>0.876</v>
      </c>
      <c r="F85" s="10">
        <f t="shared" si="37"/>
        <v>0.66600000000000004</v>
      </c>
      <c r="G85" s="10">
        <f t="shared" si="38"/>
        <v>1.2849999999999999</v>
      </c>
      <c r="I85" s="124">
        <v>1026</v>
      </c>
      <c r="J85" s="124">
        <v>1324</v>
      </c>
      <c r="K85" s="124">
        <v>1006</v>
      </c>
      <c r="L85" s="124">
        <v>876</v>
      </c>
      <c r="M85" s="124">
        <v>666</v>
      </c>
      <c r="N85" s="124">
        <v>1285</v>
      </c>
    </row>
    <row r="86" spans="1:14" ht="13.2" x14ac:dyDescent="0.25">
      <c r="A86" s="9" t="s">
        <v>107</v>
      </c>
      <c r="B86" s="10">
        <f t="shared" si="33"/>
        <v>80.798000000000002</v>
      </c>
      <c r="C86" s="10">
        <f t="shared" si="34"/>
        <v>80.210999999999999</v>
      </c>
      <c r="D86" s="10">
        <f t="shared" si="35"/>
        <v>79.94</v>
      </c>
      <c r="E86" s="10">
        <f t="shared" si="36"/>
        <v>92.805999999999997</v>
      </c>
      <c r="F86" s="10">
        <f t="shared" si="37"/>
        <v>106.40300000000001</v>
      </c>
      <c r="G86" s="10">
        <f t="shared" si="38"/>
        <v>110.452</v>
      </c>
      <c r="I86" s="124">
        <v>80798</v>
      </c>
      <c r="J86" s="124">
        <v>80211</v>
      </c>
      <c r="K86" s="124">
        <v>79940</v>
      </c>
      <c r="L86" s="124">
        <v>92806</v>
      </c>
      <c r="M86" s="124">
        <v>106403</v>
      </c>
      <c r="N86" s="124">
        <v>110452</v>
      </c>
    </row>
    <row r="87" spans="1:14" ht="13.2" x14ac:dyDescent="0.25">
      <c r="A87" s="9" t="s">
        <v>229</v>
      </c>
      <c r="B87" s="10">
        <f t="shared" si="33"/>
        <v>13.132999999999999</v>
      </c>
      <c r="C87" s="10">
        <f t="shared" si="34"/>
        <v>13.679</v>
      </c>
      <c r="D87" s="10">
        <f t="shared" si="35"/>
        <v>14.438000000000001</v>
      </c>
      <c r="E87" s="10">
        <f t="shared" si="36"/>
        <v>17.632999999999999</v>
      </c>
      <c r="F87" s="10">
        <f t="shared" si="37"/>
        <v>18.591999999999999</v>
      </c>
      <c r="G87" s="10">
        <f t="shared" si="38"/>
        <v>21.672000000000001</v>
      </c>
      <c r="I87" s="124">
        <v>13133</v>
      </c>
      <c r="J87" s="124">
        <v>13679</v>
      </c>
      <c r="K87" s="124">
        <v>14438</v>
      </c>
      <c r="L87" s="124">
        <v>17633</v>
      </c>
      <c r="M87" s="124">
        <v>18592</v>
      </c>
      <c r="N87" s="124">
        <v>21672</v>
      </c>
    </row>
    <row r="88" spans="1:14" ht="13.2" x14ac:dyDescent="0.25">
      <c r="A88" s="9" t="s">
        <v>230</v>
      </c>
      <c r="B88" s="10">
        <f t="shared" si="33"/>
        <v>4.5229999999999997</v>
      </c>
      <c r="C88" s="10">
        <f t="shared" si="34"/>
        <v>3.7250000000000001</v>
      </c>
      <c r="D88" s="10">
        <f t="shared" si="35"/>
        <v>3.8439999999999999</v>
      </c>
      <c r="E88" s="10">
        <f t="shared" si="36"/>
        <v>5.1950000000000003</v>
      </c>
      <c r="F88" s="10">
        <f t="shared" si="37"/>
        <v>6.0259999999999998</v>
      </c>
      <c r="G88" s="10">
        <f t="shared" si="38"/>
        <v>5.94</v>
      </c>
      <c r="I88" s="124">
        <v>4523</v>
      </c>
      <c r="J88" s="124">
        <v>3725</v>
      </c>
      <c r="K88" s="124">
        <v>3844</v>
      </c>
      <c r="L88" s="124">
        <v>5195</v>
      </c>
      <c r="M88" s="124">
        <v>6026</v>
      </c>
      <c r="N88" s="124">
        <v>5940</v>
      </c>
    </row>
    <row r="89" spans="1:14" ht="13.2" x14ac:dyDescent="0.25">
      <c r="A89" s="9" t="s">
        <v>231</v>
      </c>
      <c r="B89" s="10">
        <f t="shared" si="33"/>
        <v>11.84</v>
      </c>
      <c r="C89" s="10">
        <f t="shared" si="34"/>
        <v>12.042</v>
      </c>
      <c r="D89" s="10">
        <f t="shared" si="35"/>
        <v>12.068</v>
      </c>
      <c r="E89" s="10">
        <f t="shared" si="36"/>
        <v>13.068</v>
      </c>
      <c r="F89" s="10">
        <f t="shared" si="37"/>
        <v>15.154999999999999</v>
      </c>
      <c r="G89" s="10">
        <f t="shared" si="38"/>
        <v>14.209</v>
      </c>
      <c r="I89" s="124">
        <v>11840</v>
      </c>
      <c r="J89" s="124">
        <v>12042</v>
      </c>
      <c r="K89" s="124">
        <v>12068</v>
      </c>
      <c r="L89" s="124">
        <v>13068</v>
      </c>
      <c r="M89" s="124">
        <v>15155</v>
      </c>
      <c r="N89" s="124">
        <v>14209</v>
      </c>
    </row>
    <row r="90" spans="1:14" ht="13.2" x14ac:dyDescent="0.25">
      <c r="A90" s="9" t="s">
        <v>232</v>
      </c>
      <c r="B90" s="10">
        <f t="shared" si="33"/>
        <v>5.7809999999999997</v>
      </c>
      <c r="C90" s="10">
        <f t="shared" si="34"/>
        <v>5.508</v>
      </c>
      <c r="D90" s="10">
        <f t="shared" si="35"/>
        <v>5.72</v>
      </c>
      <c r="E90" s="10">
        <f t="shared" si="36"/>
        <v>5.4009999999999998</v>
      </c>
      <c r="F90" s="10">
        <f t="shared" si="37"/>
        <v>6.8620000000000001</v>
      </c>
      <c r="G90" s="10">
        <f t="shared" si="38"/>
        <v>9.157</v>
      </c>
      <c r="I90" s="124">
        <v>5781</v>
      </c>
      <c r="J90" s="124">
        <v>5508</v>
      </c>
      <c r="K90" s="124">
        <v>5720</v>
      </c>
      <c r="L90" s="124">
        <v>5401</v>
      </c>
      <c r="M90" s="124">
        <v>6862</v>
      </c>
      <c r="N90" s="124">
        <v>9157</v>
      </c>
    </row>
    <row r="91" spans="1:14" ht="13.2" x14ac:dyDescent="0.25">
      <c r="A91" s="39" t="s">
        <v>233</v>
      </c>
      <c r="B91" s="10">
        <f t="shared" si="33"/>
        <v>3.2069999999999999</v>
      </c>
      <c r="C91" s="10">
        <f t="shared" si="34"/>
        <v>2.2799999999999998</v>
      </c>
      <c r="D91" s="10">
        <f t="shared" si="35"/>
        <v>2.2120000000000002</v>
      </c>
      <c r="E91" s="10">
        <f t="shared" si="36"/>
        <v>2.4609999999999999</v>
      </c>
      <c r="F91" s="10">
        <f t="shared" si="37"/>
        <v>2.2069999999999999</v>
      </c>
      <c r="G91" s="10">
        <f t="shared" si="38"/>
        <v>2.464</v>
      </c>
      <c r="I91" s="124">
        <v>3207</v>
      </c>
      <c r="J91" s="124">
        <v>2280</v>
      </c>
      <c r="K91" s="124">
        <v>2212</v>
      </c>
      <c r="L91" s="124">
        <v>2461</v>
      </c>
      <c r="M91" s="124">
        <v>2207</v>
      </c>
      <c r="N91" s="124">
        <v>2464</v>
      </c>
    </row>
    <row r="92" spans="1:14" ht="13.2" x14ac:dyDescent="0.25">
      <c r="A92" s="9" t="s">
        <v>234</v>
      </c>
      <c r="B92" s="10">
        <f t="shared" si="33"/>
        <v>2.1720000000000002</v>
      </c>
      <c r="C92" s="10">
        <f t="shared" si="34"/>
        <v>1.948</v>
      </c>
      <c r="D92" s="10">
        <f t="shared" si="35"/>
        <v>2.1509999999999998</v>
      </c>
      <c r="E92" s="10">
        <f t="shared" si="36"/>
        <v>2.4140000000000001</v>
      </c>
      <c r="F92" s="10">
        <f t="shared" si="37"/>
        <v>3.214</v>
      </c>
      <c r="G92" s="10">
        <f t="shared" si="38"/>
        <v>2.9889999999999999</v>
      </c>
      <c r="I92" s="124">
        <v>2172</v>
      </c>
      <c r="J92" s="124">
        <v>1948</v>
      </c>
      <c r="K92" s="124">
        <v>2151</v>
      </c>
      <c r="L92" s="124">
        <v>2414</v>
      </c>
      <c r="M92" s="124">
        <v>3214</v>
      </c>
      <c r="N92" s="124">
        <v>2989</v>
      </c>
    </row>
    <row r="93" spans="1:14" ht="13.2" x14ac:dyDescent="0.25">
      <c r="A93" s="9" t="s">
        <v>514</v>
      </c>
      <c r="B93" s="10">
        <f t="shared" si="33"/>
        <v>144.20699999999999</v>
      </c>
      <c r="C93" s="10">
        <f t="shared" si="34"/>
        <v>139.65600000000001</v>
      </c>
      <c r="D93" s="10">
        <f t="shared" si="35"/>
        <v>143.214</v>
      </c>
      <c r="E93" s="10">
        <f t="shared" si="36"/>
        <v>147.893</v>
      </c>
      <c r="F93" s="10">
        <f t="shared" si="37"/>
        <v>182.02699999999999</v>
      </c>
      <c r="G93" s="10">
        <f t="shared" si="38"/>
        <v>197.67599999999999</v>
      </c>
      <c r="I93" s="124">
        <v>144207</v>
      </c>
      <c r="J93" s="124">
        <v>139656</v>
      </c>
      <c r="K93" s="124">
        <v>143214</v>
      </c>
      <c r="L93" s="124">
        <v>147893</v>
      </c>
      <c r="M93" s="124">
        <v>182027</v>
      </c>
      <c r="N93" s="124">
        <v>197676</v>
      </c>
    </row>
    <row r="94" spans="1:14" ht="13.2" x14ac:dyDescent="0.25">
      <c r="A94" s="9" t="s">
        <v>235</v>
      </c>
      <c r="B94" s="10">
        <f t="shared" si="33"/>
        <v>22.033999999999999</v>
      </c>
      <c r="C94" s="10">
        <f t="shared" si="34"/>
        <v>24.571999999999999</v>
      </c>
      <c r="D94" s="10">
        <f t="shared" si="35"/>
        <v>18.751000000000001</v>
      </c>
      <c r="E94" s="10">
        <f t="shared" si="36"/>
        <v>24.49</v>
      </c>
      <c r="F94" s="10">
        <f t="shared" si="37"/>
        <v>29.858000000000001</v>
      </c>
      <c r="G94" s="10">
        <f t="shared" si="38"/>
        <v>31.37</v>
      </c>
      <c r="I94" s="124">
        <v>22034</v>
      </c>
      <c r="J94" s="124">
        <v>24572</v>
      </c>
      <c r="K94" s="124">
        <v>18751</v>
      </c>
      <c r="L94" s="124">
        <v>24490</v>
      </c>
      <c r="M94" s="124">
        <v>29858</v>
      </c>
      <c r="N94" s="124">
        <v>31370</v>
      </c>
    </row>
    <row r="95" spans="1:14" ht="13.2" x14ac:dyDescent="0.25">
      <c r="A95" s="9" t="s">
        <v>236</v>
      </c>
      <c r="B95" s="10">
        <f t="shared" si="33"/>
        <v>15.87</v>
      </c>
      <c r="C95" s="10">
        <f t="shared" si="34"/>
        <v>17.361000000000001</v>
      </c>
      <c r="D95" s="10">
        <f t="shared" si="35"/>
        <v>11.874000000000001</v>
      </c>
      <c r="E95" s="10">
        <f t="shared" si="36"/>
        <v>16.95</v>
      </c>
      <c r="F95" s="10">
        <f t="shared" si="37"/>
        <v>21.827999999999999</v>
      </c>
      <c r="G95" s="10">
        <f t="shared" si="38"/>
        <v>21.238</v>
      </c>
      <c r="I95" s="124">
        <v>15870</v>
      </c>
      <c r="J95" s="124">
        <v>17361</v>
      </c>
      <c r="K95" s="124">
        <v>11874</v>
      </c>
      <c r="L95" s="124">
        <v>16950</v>
      </c>
      <c r="M95" s="124">
        <v>21828</v>
      </c>
      <c r="N95" s="124">
        <v>21238</v>
      </c>
    </row>
    <row r="96" spans="1:14" ht="13.2" x14ac:dyDescent="0.25">
      <c r="A96" s="9" t="s">
        <v>237</v>
      </c>
      <c r="B96" s="10">
        <f t="shared" si="33"/>
        <v>4.7960000000000003</v>
      </c>
      <c r="C96" s="10">
        <f t="shared" si="34"/>
        <v>5.4740000000000002</v>
      </c>
      <c r="D96" s="10">
        <f t="shared" si="35"/>
        <v>5.2729999999999997</v>
      </c>
      <c r="E96" s="10">
        <f t="shared" si="36"/>
        <v>6.1749999999999998</v>
      </c>
      <c r="F96" s="10">
        <f t="shared" si="37"/>
        <v>6.0549999999999997</v>
      </c>
      <c r="G96" s="10">
        <f t="shared" si="38"/>
        <v>7.8209999999999997</v>
      </c>
      <c r="I96" s="124">
        <v>4796</v>
      </c>
      <c r="J96" s="124">
        <v>5474</v>
      </c>
      <c r="K96" s="124">
        <v>5273</v>
      </c>
      <c r="L96" s="124">
        <v>6175</v>
      </c>
      <c r="M96" s="124">
        <v>6055</v>
      </c>
      <c r="N96" s="124">
        <v>7821</v>
      </c>
    </row>
    <row r="97" spans="1:14" ht="13.2" x14ac:dyDescent="0.25">
      <c r="A97" s="9" t="s">
        <v>238</v>
      </c>
      <c r="B97" s="10">
        <f t="shared" si="33"/>
        <v>0</v>
      </c>
      <c r="C97" s="10">
        <f t="shared" si="34"/>
        <v>0</v>
      </c>
      <c r="D97" s="10">
        <f t="shared" si="35"/>
        <v>0</v>
      </c>
      <c r="E97" s="10">
        <f t="shared" si="36"/>
        <v>0</v>
      </c>
      <c r="F97" s="10">
        <f t="shared" si="37"/>
        <v>0</v>
      </c>
      <c r="G97" s="10">
        <f t="shared" si="38"/>
        <v>0</v>
      </c>
      <c r="I97" s="124">
        <v>0</v>
      </c>
      <c r="J97" s="124">
        <v>0</v>
      </c>
      <c r="K97" s="124">
        <v>0</v>
      </c>
      <c r="L97" s="124">
        <v>0</v>
      </c>
      <c r="M97" s="124">
        <v>0</v>
      </c>
      <c r="N97" s="124">
        <v>0</v>
      </c>
    </row>
    <row r="98" spans="1:14" ht="13.2" x14ac:dyDescent="0.25">
      <c r="A98" s="9" t="s">
        <v>108</v>
      </c>
      <c r="B98" s="10">
        <f t="shared" si="33"/>
        <v>2.2879999999999998</v>
      </c>
      <c r="C98" s="10">
        <f t="shared" si="34"/>
        <v>1.9550000000000001</v>
      </c>
      <c r="D98" s="10">
        <f t="shared" si="35"/>
        <v>1.591</v>
      </c>
      <c r="E98" s="10">
        <f t="shared" si="36"/>
        <v>2.0470000000000002</v>
      </c>
      <c r="F98" s="10">
        <f t="shared" si="37"/>
        <v>1.897</v>
      </c>
      <c r="G98" s="10">
        <f t="shared" si="38"/>
        <v>3.3250000000000002</v>
      </c>
      <c r="I98" s="124">
        <v>2288</v>
      </c>
      <c r="J98" s="124">
        <v>1955</v>
      </c>
      <c r="K98" s="124">
        <v>1591</v>
      </c>
      <c r="L98" s="124">
        <v>2047</v>
      </c>
      <c r="M98" s="124">
        <v>1897</v>
      </c>
      <c r="N98" s="124">
        <v>3325</v>
      </c>
    </row>
    <row r="99" spans="1:14" ht="13.2" x14ac:dyDescent="0.25">
      <c r="A99" s="9" t="s">
        <v>109</v>
      </c>
      <c r="B99" s="10">
        <f t="shared" si="33"/>
        <v>5.9550000000000001</v>
      </c>
      <c r="C99" s="10">
        <f t="shared" si="34"/>
        <v>6.9560000000000004</v>
      </c>
      <c r="D99" s="10">
        <f t="shared" si="35"/>
        <v>7.085</v>
      </c>
      <c r="E99" s="10">
        <f t="shared" si="36"/>
        <v>6.1870000000000003</v>
      </c>
      <c r="F99" s="10">
        <f t="shared" si="37"/>
        <v>10.465999999999999</v>
      </c>
      <c r="G99" s="10">
        <f t="shared" si="38"/>
        <v>11.263</v>
      </c>
      <c r="I99" s="124">
        <v>5955</v>
      </c>
      <c r="J99" s="124">
        <v>6956</v>
      </c>
      <c r="K99" s="124">
        <v>7085</v>
      </c>
      <c r="L99" s="124">
        <v>6187</v>
      </c>
      <c r="M99" s="124">
        <v>10466</v>
      </c>
      <c r="N99" s="124">
        <v>11263</v>
      </c>
    </row>
    <row r="100" spans="1:14" x14ac:dyDescent="0.2">
      <c r="A100" s="9"/>
      <c r="B100" s="10"/>
      <c r="C100" s="10"/>
      <c r="D100" s="10"/>
      <c r="E100" s="10"/>
      <c r="I100" s="125"/>
      <c r="J100" s="125"/>
      <c r="K100" s="125"/>
      <c r="L100" s="125"/>
      <c r="M100" s="125"/>
      <c r="N100" s="125"/>
    </row>
    <row r="101" spans="1:14" ht="12" x14ac:dyDescent="0.2">
      <c r="A101" s="41" t="s">
        <v>110</v>
      </c>
      <c r="B101" s="48"/>
      <c r="C101" s="48"/>
      <c r="D101" s="48"/>
      <c r="E101" s="48"/>
      <c r="F101" s="48"/>
      <c r="G101" s="48"/>
      <c r="I101" s="125"/>
      <c r="J101" s="125"/>
      <c r="K101" s="125"/>
      <c r="L101" s="125"/>
      <c r="M101" s="125"/>
      <c r="N101" s="125"/>
    </row>
    <row r="102" spans="1:14" ht="13.2" x14ac:dyDescent="0.25">
      <c r="A102" s="9" t="s">
        <v>515</v>
      </c>
      <c r="B102" s="10">
        <f t="shared" ref="B102" si="39">I102/1000</f>
        <v>1.266</v>
      </c>
      <c r="C102" s="10">
        <f t="shared" ref="C102" si="40">J102/1000</f>
        <v>1.3560000000000001</v>
      </c>
      <c r="D102" s="10">
        <f t="shared" ref="D102" si="41">K102/1000</f>
        <v>1.08</v>
      </c>
      <c r="E102" s="10">
        <f t="shared" ref="E102" si="42">L102/1000</f>
        <v>1.55</v>
      </c>
      <c r="F102" s="10">
        <f t="shared" ref="F102" si="43">M102/1000</f>
        <v>1.746</v>
      </c>
      <c r="G102" s="10">
        <f t="shared" ref="G102" si="44">N102/1000</f>
        <v>1.508</v>
      </c>
      <c r="I102" s="124">
        <v>1266</v>
      </c>
      <c r="J102" s="124">
        <v>1356</v>
      </c>
      <c r="K102" s="124">
        <v>1080</v>
      </c>
      <c r="L102" s="124">
        <v>1550</v>
      </c>
      <c r="M102" s="124">
        <v>1746</v>
      </c>
      <c r="N102" s="124">
        <v>1508</v>
      </c>
    </row>
    <row r="103" spans="1:14" ht="13.2" x14ac:dyDescent="0.25">
      <c r="A103" s="9" t="s">
        <v>516</v>
      </c>
      <c r="B103" s="10">
        <f t="shared" ref="B103:B104" si="45">I103/1000</f>
        <v>106.03</v>
      </c>
      <c r="C103" s="10">
        <f t="shared" ref="C103:C104" si="46">J103/1000</f>
        <v>109.50700000000001</v>
      </c>
      <c r="D103" s="10">
        <f t="shared" ref="D103:D104" si="47">K103/1000</f>
        <v>86.394999999999996</v>
      </c>
      <c r="E103" s="10">
        <f t="shared" ref="E103:E104" si="48">L103/1000</f>
        <v>126.581</v>
      </c>
      <c r="F103" s="10">
        <f t="shared" ref="F103:F104" si="49">M103/1000</f>
        <v>159.345</v>
      </c>
      <c r="G103" s="10">
        <f t="shared" ref="G103:G104" si="50">N103/1000</f>
        <v>132.36500000000001</v>
      </c>
      <c r="I103" s="124">
        <v>106030</v>
      </c>
      <c r="J103" s="124">
        <v>109507</v>
      </c>
      <c r="K103" s="124">
        <v>86395</v>
      </c>
      <c r="L103" s="124">
        <v>126581</v>
      </c>
      <c r="M103" s="124">
        <v>159345</v>
      </c>
      <c r="N103" s="124">
        <v>132365</v>
      </c>
    </row>
    <row r="104" spans="1:14" ht="13.2" x14ac:dyDescent="0.25">
      <c r="A104" s="9" t="s">
        <v>517</v>
      </c>
      <c r="B104" s="66">
        <f t="shared" si="45"/>
        <v>21.780999999999999</v>
      </c>
      <c r="C104" s="66">
        <f t="shared" si="46"/>
        <v>25.523</v>
      </c>
      <c r="D104" s="66">
        <f t="shared" si="47"/>
        <v>14.968</v>
      </c>
      <c r="E104" s="66">
        <f t="shared" si="48"/>
        <v>44.905999999999999</v>
      </c>
      <c r="F104" s="66">
        <f t="shared" si="49"/>
        <v>56.439</v>
      </c>
      <c r="G104" s="66">
        <f t="shared" si="50"/>
        <v>20.363</v>
      </c>
      <c r="I104" s="124">
        <v>21781</v>
      </c>
      <c r="J104" s="124">
        <v>25523</v>
      </c>
      <c r="K104" s="124">
        <v>14968</v>
      </c>
      <c r="L104" s="124">
        <v>44906</v>
      </c>
      <c r="M104" s="124">
        <v>56439</v>
      </c>
      <c r="N104" s="124">
        <v>20363</v>
      </c>
    </row>
    <row r="105" spans="1:14" ht="13.2" x14ac:dyDescent="0.25">
      <c r="A105" s="122" t="s">
        <v>239</v>
      </c>
      <c r="B105" s="123">
        <v>18.5</v>
      </c>
      <c r="C105" s="123">
        <v>22</v>
      </c>
      <c r="D105" s="123">
        <v>22.6</v>
      </c>
      <c r="E105" s="123">
        <v>35.799999999999997</v>
      </c>
      <c r="F105" s="123">
        <v>36.5</v>
      </c>
      <c r="G105" s="123">
        <v>21.1</v>
      </c>
      <c r="I105" s="124">
        <v>18.5</v>
      </c>
      <c r="J105" s="124">
        <v>22</v>
      </c>
      <c r="K105" s="124">
        <v>22.6</v>
      </c>
      <c r="L105" s="124">
        <v>35.799999999999997</v>
      </c>
      <c r="M105" s="124">
        <v>36.5</v>
      </c>
      <c r="N105" s="124">
        <v>21.1</v>
      </c>
    </row>
    <row r="106" spans="1:14" ht="13.2" x14ac:dyDescent="0.25">
      <c r="A106" s="122" t="s">
        <v>240</v>
      </c>
      <c r="B106" s="123">
        <v>76.3</v>
      </c>
      <c r="C106" s="123">
        <v>77</v>
      </c>
      <c r="D106" s="123">
        <v>104.4</v>
      </c>
      <c r="E106" s="123">
        <v>79.400000000000006</v>
      </c>
      <c r="F106" s="123">
        <v>81.599999999999994</v>
      </c>
      <c r="G106" s="123">
        <v>113.4</v>
      </c>
      <c r="I106" s="124">
        <v>76.3</v>
      </c>
      <c r="J106" s="124">
        <v>77</v>
      </c>
      <c r="K106" s="124">
        <v>104.4</v>
      </c>
      <c r="L106" s="124">
        <v>79.400000000000006</v>
      </c>
      <c r="M106" s="124">
        <v>81.599999999999994</v>
      </c>
      <c r="N106" s="124">
        <v>113.4</v>
      </c>
    </row>
    <row r="107" spans="1:14" ht="13.2" x14ac:dyDescent="0.25">
      <c r="A107" s="122" t="s">
        <v>111</v>
      </c>
      <c r="B107" s="123">
        <v>47.1</v>
      </c>
      <c r="C107" s="123">
        <v>48</v>
      </c>
      <c r="D107" s="123">
        <v>51.6</v>
      </c>
      <c r="E107" s="123">
        <v>49.9</v>
      </c>
      <c r="F107" s="123">
        <v>49</v>
      </c>
      <c r="G107" s="123">
        <v>53.7</v>
      </c>
      <c r="I107" s="124">
        <v>47.1</v>
      </c>
      <c r="J107" s="124">
        <v>48</v>
      </c>
      <c r="K107" s="124">
        <v>51.6</v>
      </c>
      <c r="L107" s="124">
        <v>49.9</v>
      </c>
      <c r="M107" s="124">
        <v>49</v>
      </c>
      <c r="N107" s="124">
        <v>53.7</v>
      </c>
    </row>
    <row r="108" spans="1:14" ht="13.2" x14ac:dyDescent="0.25">
      <c r="A108" s="121" t="s">
        <v>112</v>
      </c>
      <c r="B108" s="123">
        <v>61.6</v>
      </c>
      <c r="C108" s="123">
        <v>61.6</v>
      </c>
      <c r="D108" s="123">
        <v>59.3</v>
      </c>
      <c r="E108" s="123">
        <v>59.6</v>
      </c>
      <c r="F108" s="123">
        <v>61.8</v>
      </c>
      <c r="G108" s="123">
        <v>56.4</v>
      </c>
      <c r="I108" s="124">
        <v>61.6</v>
      </c>
      <c r="J108" s="124">
        <v>61.6</v>
      </c>
      <c r="K108" s="124">
        <v>59.3</v>
      </c>
      <c r="L108" s="124">
        <v>59.6</v>
      </c>
      <c r="M108" s="124">
        <v>61.8</v>
      </c>
      <c r="N108" s="124">
        <v>56.4</v>
      </c>
    </row>
  </sheetData>
  <sheetProtection selectLockedCells="1" selectUnlockedCells="1"/>
  <phoneticPr fontId="15" type="noConversion"/>
  <pageMargins left="0.19685039370078741" right="0.19685039370078741" top="0.59055118110236215" bottom="0.39370078740157483" header="0.11811023622047244" footer="0.11811023622047244"/>
  <pageSetup paperSize="9" scale="81" firstPageNumber="0" fitToHeight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70"/>
  <sheetViews>
    <sheetView topLeftCell="A22" zoomScale="80" zoomScaleNormal="80" workbookViewId="0">
      <selection activeCell="A68" sqref="A68:T69"/>
    </sheetView>
  </sheetViews>
  <sheetFormatPr baseColWidth="10" defaultColWidth="9.109375" defaultRowHeight="11.4" x14ac:dyDescent="0.2"/>
  <cols>
    <col min="1" max="1" width="26.6640625" style="1" customWidth="1"/>
    <col min="2" max="2" width="24" style="1" customWidth="1"/>
    <col min="3" max="16" width="12.109375" style="1" customWidth="1"/>
    <col min="17" max="22" width="12.33203125" style="1" customWidth="1"/>
    <col min="23" max="16384" width="9.109375" style="1"/>
  </cols>
  <sheetData>
    <row r="1" spans="1:22" ht="15.6" x14ac:dyDescent="0.3">
      <c r="A1" s="127" t="s">
        <v>522</v>
      </c>
    </row>
    <row r="2" spans="1:22" ht="15.6" x14ac:dyDescent="0.3">
      <c r="A2" s="127" t="s">
        <v>518</v>
      </c>
    </row>
    <row r="3" spans="1:22" ht="12" x14ac:dyDescent="0.25">
      <c r="A3" s="11" t="s">
        <v>523</v>
      </c>
    </row>
    <row r="6" spans="1:22" ht="15" x14ac:dyDescent="0.25">
      <c r="B6" s="11"/>
      <c r="C6" s="126" t="s">
        <v>60</v>
      </c>
      <c r="D6" s="126"/>
      <c r="E6" s="126" t="s">
        <v>61</v>
      </c>
      <c r="F6" s="126"/>
      <c r="G6" s="126" t="s">
        <v>62</v>
      </c>
      <c r="H6" s="126"/>
      <c r="I6" s="126" t="s">
        <v>63</v>
      </c>
      <c r="J6" s="126"/>
      <c r="K6" s="126" t="s">
        <v>64</v>
      </c>
      <c r="L6" s="126"/>
      <c r="M6" s="126" t="s">
        <v>241</v>
      </c>
      <c r="N6" s="126"/>
      <c r="O6" s="126" t="s">
        <v>242</v>
      </c>
      <c r="P6" s="126"/>
      <c r="Q6" s="126" t="s">
        <v>244</v>
      </c>
      <c r="R6" s="126"/>
      <c r="S6" s="126" t="s">
        <v>493</v>
      </c>
      <c r="T6" s="126"/>
      <c r="U6" s="126" t="s">
        <v>519</v>
      </c>
      <c r="V6" s="126"/>
    </row>
    <row r="7" spans="1:22" ht="34.200000000000003" x14ac:dyDescent="0.2">
      <c r="A7" s="1" t="s">
        <v>74</v>
      </c>
      <c r="B7" s="1" t="s">
        <v>113</v>
      </c>
      <c r="C7" s="52" t="s">
        <v>520</v>
      </c>
      <c r="D7" s="52" t="s">
        <v>521</v>
      </c>
      <c r="E7" s="52" t="s">
        <v>520</v>
      </c>
      <c r="F7" s="52" t="s">
        <v>521</v>
      </c>
      <c r="G7" s="52" t="s">
        <v>520</v>
      </c>
      <c r="H7" s="52" t="s">
        <v>521</v>
      </c>
      <c r="I7" s="52" t="s">
        <v>520</v>
      </c>
      <c r="J7" s="52" t="s">
        <v>521</v>
      </c>
      <c r="K7" s="52" t="s">
        <v>520</v>
      </c>
      <c r="L7" s="52" t="s">
        <v>521</v>
      </c>
      <c r="M7" s="52" t="s">
        <v>520</v>
      </c>
      <c r="N7" s="52" t="s">
        <v>521</v>
      </c>
      <c r="O7" s="52" t="s">
        <v>520</v>
      </c>
      <c r="P7" s="52" t="s">
        <v>521</v>
      </c>
      <c r="Q7" s="52" t="s">
        <v>520</v>
      </c>
      <c r="R7" s="52" t="s">
        <v>521</v>
      </c>
      <c r="S7" s="52" t="s">
        <v>520</v>
      </c>
      <c r="T7" s="52" t="s">
        <v>521</v>
      </c>
      <c r="U7" s="52" t="s">
        <v>520</v>
      </c>
      <c r="V7" s="52" t="s">
        <v>521</v>
      </c>
    </row>
    <row r="8" spans="1:22" x14ac:dyDescent="0.2">
      <c r="A8" s="53" t="s">
        <v>245</v>
      </c>
      <c r="B8" s="53" t="s">
        <v>246</v>
      </c>
      <c r="C8" s="129">
        <v>35113.9</v>
      </c>
      <c r="D8" s="129">
        <v>1694.7</v>
      </c>
      <c r="E8" s="129">
        <v>30014.2</v>
      </c>
      <c r="F8" s="129">
        <v>2128</v>
      </c>
      <c r="G8" s="129">
        <v>25485.1</v>
      </c>
      <c r="H8" s="129">
        <v>2163.9</v>
      </c>
      <c r="I8" s="129">
        <v>30510.2</v>
      </c>
      <c r="J8" s="129">
        <v>1644</v>
      </c>
      <c r="K8" s="129">
        <v>31205.4</v>
      </c>
      <c r="L8" s="129">
        <v>1750.3</v>
      </c>
      <c r="M8" s="129">
        <v>31517.5</v>
      </c>
      <c r="N8" s="129">
        <v>1689.9</v>
      </c>
      <c r="O8" s="129">
        <v>27335.599999999999</v>
      </c>
      <c r="P8" s="129">
        <v>1525.5</v>
      </c>
      <c r="Q8" s="129">
        <v>31501</v>
      </c>
      <c r="R8" s="129">
        <v>1577.3</v>
      </c>
      <c r="S8" s="129">
        <v>24461.599999999999</v>
      </c>
      <c r="T8" s="129">
        <v>1312.3</v>
      </c>
      <c r="U8" s="129">
        <v>25142.2</v>
      </c>
      <c r="V8" s="129">
        <v>1225.4000000000001</v>
      </c>
    </row>
    <row r="9" spans="1:22" x14ac:dyDescent="0.2">
      <c r="A9" s="53" t="s">
        <v>245</v>
      </c>
      <c r="B9" s="53" t="s">
        <v>247</v>
      </c>
      <c r="C9" s="129">
        <v>17155.2</v>
      </c>
      <c r="D9" s="129">
        <v>1206.0999999999999</v>
      </c>
      <c r="E9" s="129">
        <v>15221.7</v>
      </c>
      <c r="F9" s="129">
        <v>1629.6</v>
      </c>
      <c r="G9" s="129">
        <v>15769</v>
      </c>
      <c r="H9" s="129">
        <v>1727.4</v>
      </c>
      <c r="I9" s="129">
        <v>17626.2</v>
      </c>
      <c r="J9" s="129">
        <v>1248.9000000000001</v>
      </c>
      <c r="K9" s="129">
        <v>16617.900000000001</v>
      </c>
      <c r="L9" s="129">
        <v>1273.0999999999999</v>
      </c>
      <c r="M9" s="129">
        <v>15104.9</v>
      </c>
      <c r="N9" s="129">
        <v>1265.5</v>
      </c>
      <c r="O9" s="129">
        <v>14475.6</v>
      </c>
      <c r="P9" s="129">
        <v>1182.4000000000001</v>
      </c>
      <c r="Q9" s="129">
        <v>16919.3</v>
      </c>
      <c r="R9" s="129">
        <v>1097.5999999999999</v>
      </c>
      <c r="S9" s="129">
        <v>13204.6</v>
      </c>
      <c r="T9" s="129">
        <v>878.6</v>
      </c>
      <c r="U9" s="129">
        <v>14119.3</v>
      </c>
      <c r="V9" s="129">
        <v>863.9</v>
      </c>
    </row>
    <row r="10" spans="1:22" x14ac:dyDescent="0.2">
      <c r="A10" s="53" t="s">
        <v>245</v>
      </c>
      <c r="B10" s="53" t="s">
        <v>248</v>
      </c>
      <c r="C10" s="129">
        <v>17958.7</v>
      </c>
      <c r="D10" s="129">
        <v>488.6</v>
      </c>
      <c r="E10" s="129">
        <v>14792.5</v>
      </c>
      <c r="F10" s="129">
        <v>498.4</v>
      </c>
      <c r="G10" s="129">
        <v>9716.1</v>
      </c>
      <c r="H10" s="129">
        <v>436.5</v>
      </c>
      <c r="I10" s="129">
        <v>12883.9</v>
      </c>
      <c r="J10" s="129">
        <v>395.1</v>
      </c>
      <c r="K10" s="129">
        <v>14587.5</v>
      </c>
      <c r="L10" s="129">
        <v>477.3</v>
      </c>
      <c r="M10" s="129">
        <v>16412.599999999999</v>
      </c>
      <c r="N10" s="129">
        <v>424.4</v>
      </c>
      <c r="O10" s="129">
        <v>12860.1</v>
      </c>
      <c r="P10" s="129">
        <v>343</v>
      </c>
      <c r="Q10" s="129">
        <v>14581.7</v>
      </c>
      <c r="R10" s="129">
        <v>479.8</v>
      </c>
      <c r="S10" s="129">
        <v>11256.9</v>
      </c>
      <c r="T10" s="129">
        <v>433.7</v>
      </c>
      <c r="U10" s="129">
        <v>11022.9</v>
      </c>
      <c r="V10" s="129">
        <v>361.5</v>
      </c>
    </row>
    <row r="11" spans="1:22" x14ac:dyDescent="0.2">
      <c r="A11" s="132" t="s">
        <v>15</v>
      </c>
      <c r="B11" s="132" t="s">
        <v>246</v>
      </c>
      <c r="C11" s="133">
        <v>18709.900000000001</v>
      </c>
      <c r="D11" s="133">
        <v>504.7</v>
      </c>
      <c r="E11" s="133">
        <v>17323.7</v>
      </c>
      <c r="F11" s="133">
        <v>803.7</v>
      </c>
      <c r="G11" s="133">
        <v>13942.9</v>
      </c>
      <c r="H11" s="133">
        <v>521.70000000000005</v>
      </c>
      <c r="I11" s="133">
        <v>17461.599999999999</v>
      </c>
      <c r="J11" s="133">
        <v>309.3</v>
      </c>
      <c r="K11" s="133">
        <v>18286.099999999999</v>
      </c>
      <c r="L11" s="133">
        <v>259.89999999999998</v>
      </c>
      <c r="M11" s="133">
        <v>18665.099999999999</v>
      </c>
      <c r="N11" s="133">
        <v>221.1</v>
      </c>
      <c r="O11" s="133">
        <v>15244.2</v>
      </c>
      <c r="P11" s="133">
        <v>232.5</v>
      </c>
      <c r="Q11" s="133">
        <v>18994.2</v>
      </c>
      <c r="R11" s="133">
        <v>165.3</v>
      </c>
      <c r="S11" s="133">
        <v>12681.5</v>
      </c>
      <c r="T11" s="133">
        <v>142.69999999999999</v>
      </c>
      <c r="U11" s="133">
        <v>14203.6</v>
      </c>
      <c r="V11" s="133">
        <v>159.80000000000001</v>
      </c>
    </row>
    <row r="12" spans="1:22" x14ac:dyDescent="0.2">
      <c r="A12" s="1" t="s">
        <v>15</v>
      </c>
      <c r="B12" s="1" t="s">
        <v>247</v>
      </c>
      <c r="C12" s="128">
        <v>7064.5</v>
      </c>
      <c r="D12" s="128">
        <v>483.6</v>
      </c>
      <c r="E12" s="128">
        <v>6746.9</v>
      </c>
      <c r="F12" s="128">
        <v>716.8</v>
      </c>
      <c r="G12" s="128">
        <v>7567.7</v>
      </c>
      <c r="H12" s="128">
        <v>514.79999999999995</v>
      </c>
      <c r="I12" s="128">
        <v>8298.6</v>
      </c>
      <c r="J12" s="128">
        <v>300.39999999999998</v>
      </c>
      <c r="K12" s="128">
        <v>7629.7</v>
      </c>
      <c r="L12" s="128">
        <v>255.3</v>
      </c>
      <c r="M12" s="128">
        <v>6489.7</v>
      </c>
      <c r="N12" s="128">
        <v>215.4</v>
      </c>
      <c r="O12" s="128">
        <v>7008.2</v>
      </c>
      <c r="P12" s="128">
        <v>228.4</v>
      </c>
      <c r="Q12" s="128">
        <v>7486.9</v>
      </c>
      <c r="R12" s="128">
        <v>158.4</v>
      </c>
      <c r="S12" s="128">
        <v>6059</v>
      </c>
      <c r="T12" s="128">
        <v>127.6</v>
      </c>
      <c r="U12" s="128">
        <v>6344</v>
      </c>
      <c r="V12" s="128">
        <v>152.30000000000001</v>
      </c>
    </row>
    <row r="13" spans="1:22" x14ac:dyDescent="0.2">
      <c r="A13" s="1" t="s">
        <v>15</v>
      </c>
      <c r="B13" s="1" t="s">
        <v>248</v>
      </c>
      <c r="C13" s="128">
        <v>11645.4</v>
      </c>
      <c r="D13" s="128">
        <v>21.1</v>
      </c>
      <c r="E13" s="128">
        <v>10576.9</v>
      </c>
      <c r="F13" s="128">
        <v>86.9</v>
      </c>
      <c r="G13" s="128">
        <v>6375.2</v>
      </c>
      <c r="H13" s="128">
        <v>6.9</v>
      </c>
      <c r="I13" s="128">
        <v>9163</v>
      </c>
      <c r="J13" s="128">
        <v>9</v>
      </c>
      <c r="K13" s="128">
        <v>10656.4</v>
      </c>
      <c r="L13" s="128">
        <v>4.5999999999999996</v>
      </c>
      <c r="M13" s="128">
        <v>12175.4</v>
      </c>
      <c r="N13" s="128">
        <v>5.6</v>
      </c>
      <c r="O13" s="128">
        <v>8236</v>
      </c>
      <c r="P13" s="128">
        <v>4.2</v>
      </c>
      <c r="Q13" s="128">
        <v>11507.3</v>
      </c>
      <c r="R13" s="128">
        <v>6.9</v>
      </c>
      <c r="S13" s="128">
        <v>6622.4</v>
      </c>
      <c r="T13" s="128">
        <v>15.1</v>
      </c>
      <c r="U13" s="128">
        <v>7859.6</v>
      </c>
      <c r="V13" s="128">
        <v>7.6</v>
      </c>
    </row>
    <row r="14" spans="1:22" x14ac:dyDescent="0.2">
      <c r="A14" s="53" t="s">
        <v>14</v>
      </c>
      <c r="B14" s="53" t="s">
        <v>246</v>
      </c>
      <c r="C14" s="129">
        <v>1156.3</v>
      </c>
      <c r="D14" s="129">
        <v>135.6</v>
      </c>
      <c r="E14" s="129">
        <v>1054.2</v>
      </c>
      <c r="F14" s="129">
        <v>158.30000000000001</v>
      </c>
      <c r="G14" s="129">
        <v>1285.8</v>
      </c>
      <c r="H14" s="129">
        <v>148.5</v>
      </c>
      <c r="I14" s="129">
        <v>1478.7</v>
      </c>
      <c r="J14" s="129">
        <v>68.7</v>
      </c>
      <c r="K14" s="129">
        <v>1671.1</v>
      </c>
      <c r="L14" s="129">
        <v>42.4</v>
      </c>
      <c r="M14" s="129">
        <v>1128.4000000000001</v>
      </c>
      <c r="N14" s="129">
        <v>42.5</v>
      </c>
      <c r="O14" s="129">
        <v>845.3</v>
      </c>
      <c r="P14" s="129">
        <v>33.200000000000003</v>
      </c>
      <c r="Q14" s="129">
        <v>1202</v>
      </c>
      <c r="R14" s="129">
        <v>36.6</v>
      </c>
      <c r="S14" s="129">
        <v>807.5</v>
      </c>
      <c r="T14" s="129">
        <v>30.1</v>
      </c>
      <c r="U14" s="129">
        <v>877</v>
      </c>
      <c r="V14" s="129">
        <v>29.9</v>
      </c>
    </row>
    <row r="15" spans="1:22" x14ac:dyDescent="0.2">
      <c r="A15" s="53" t="s">
        <v>14</v>
      </c>
      <c r="B15" s="53" t="s">
        <v>247</v>
      </c>
      <c r="C15" s="129">
        <v>737.9</v>
      </c>
      <c r="D15" s="129">
        <v>64.900000000000006</v>
      </c>
      <c r="E15" s="129">
        <v>689.5</v>
      </c>
      <c r="F15" s="129">
        <v>150</v>
      </c>
      <c r="G15" s="129">
        <v>925.9</v>
      </c>
      <c r="H15" s="129">
        <v>102.5</v>
      </c>
      <c r="I15" s="129">
        <v>1214.8</v>
      </c>
      <c r="J15" s="129">
        <v>65.5</v>
      </c>
      <c r="K15" s="129">
        <v>1268.7</v>
      </c>
      <c r="L15" s="129">
        <v>38.5</v>
      </c>
      <c r="M15" s="129">
        <v>871.4</v>
      </c>
      <c r="N15" s="129">
        <v>27.9</v>
      </c>
      <c r="O15" s="129">
        <v>731.6</v>
      </c>
      <c r="P15" s="129">
        <v>32.799999999999997</v>
      </c>
      <c r="Q15" s="129">
        <v>1069.5999999999999</v>
      </c>
      <c r="R15" s="129">
        <v>35.299999999999997</v>
      </c>
      <c r="S15" s="129">
        <v>685.5</v>
      </c>
      <c r="T15" s="129">
        <v>29.8</v>
      </c>
      <c r="U15" s="129">
        <v>748.6</v>
      </c>
      <c r="V15" s="129">
        <v>29.6</v>
      </c>
    </row>
    <row r="16" spans="1:22" x14ac:dyDescent="0.2">
      <c r="A16" s="53" t="s">
        <v>14</v>
      </c>
      <c r="B16" s="53" t="s">
        <v>248</v>
      </c>
      <c r="C16" s="129">
        <v>418.3</v>
      </c>
      <c r="D16" s="129">
        <v>70.7</v>
      </c>
      <c r="E16" s="129">
        <v>364.7</v>
      </c>
      <c r="F16" s="129">
        <v>8.3000000000000007</v>
      </c>
      <c r="G16" s="129">
        <v>359.9</v>
      </c>
      <c r="H16" s="129">
        <v>46.1</v>
      </c>
      <c r="I16" s="129">
        <v>263.89999999999998</v>
      </c>
      <c r="J16" s="129">
        <v>3.2</v>
      </c>
      <c r="K16" s="129">
        <v>402.4</v>
      </c>
      <c r="L16" s="129">
        <v>3.9</v>
      </c>
      <c r="M16" s="129">
        <v>257</v>
      </c>
      <c r="N16" s="129">
        <v>14.6</v>
      </c>
      <c r="O16" s="129">
        <v>113.7</v>
      </c>
      <c r="P16" s="129">
        <v>0.3</v>
      </c>
      <c r="Q16" s="129">
        <v>132.4</v>
      </c>
      <c r="R16" s="129">
        <v>1.3</v>
      </c>
      <c r="S16" s="129">
        <v>122</v>
      </c>
      <c r="T16" s="129">
        <v>0.3</v>
      </c>
      <c r="U16" s="129">
        <v>128.4</v>
      </c>
      <c r="V16" s="129">
        <v>0.3</v>
      </c>
    </row>
    <row r="17" spans="1:22" x14ac:dyDescent="0.2">
      <c r="A17" s="132" t="s">
        <v>249</v>
      </c>
      <c r="B17" s="132" t="s">
        <v>246</v>
      </c>
      <c r="C17" s="133">
        <v>41.1</v>
      </c>
      <c r="D17" s="133">
        <v>0.9</v>
      </c>
      <c r="E17" s="133">
        <v>17.8</v>
      </c>
      <c r="F17" s="133">
        <v>1.1000000000000001</v>
      </c>
      <c r="G17" s="133">
        <v>20.9</v>
      </c>
      <c r="H17" s="133">
        <v>1.1000000000000001</v>
      </c>
      <c r="I17" s="133">
        <v>15.3</v>
      </c>
      <c r="J17" s="133">
        <v>2.7</v>
      </c>
      <c r="K17" s="133">
        <v>17.899999999999999</v>
      </c>
      <c r="L17" s="133">
        <v>4.5999999999999996</v>
      </c>
      <c r="M17" s="133">
        <v>26.2</v>
      </c>
      <c r="N17" s="133">
        <v>3.4</v>
      </c>
      <c r="O17" s="133">
        <v>19.600000000000001</v>
      </c>
      <c r="P17" s="133">
        <v>3</v>
      </c>
      <c r="Q17" s="133">
        <v>33.5</v>
      </c>
      <c r="R17" s="133">
        <v>2.2999999999999998</v>
      </c>
      <c r="S17" s="133">
        <v>29.6</v>
      </c>
      <c r="T17" s="133">
        <v>3.1</v>
      </c>
      <c r="U17" s="133">
        <v>22.7</v>
      </c>
      <c r="V17" s="133">
        <v>3.6</v>
      </c>
    </row>
    <row r="18" spans="1:22" x14ac:dyDescent="0.2">
      <c r="A18" s="1" t="s">
        <v>249</v>
      </c>
      <c r="B18" s="1" t="s">
        <v>247</v>
      </c>
      <c r="C18" s="128">
        <v>40.799999999999997</v>
      </c>
      <c r="D18" s="128">
        <v>0.9</v>
      </c>
      <c r="E18" s="128">
        <v>17.8</v>
      </c>
      <c r="F18" s="128">
        <v>1.1000000000000001</v>
      </c>
      <c r="G18" s="128">
        <v>20.9</v>
      </c>
      <c r="H18" s="128">
        <v>1.1000000000000001</v>
      </c>
      <c r="I18" s="128">
        <v>15.3</v>
      </c>
      <c r="J18" s="128">
        <v>2.5</v>
      </c>
      <c r="K18" s="128">
        <v>17.8</v>
      </c>
      <c r="L18" s="128">
        <v>4.5999999999999996</v>
      </c>
      <c r="M18" s="128">
        <v>26.2</v>
      </c>
      <c r="N18" s="128">
        <v>3.4</v>
      </c>
      <c r="O18" s="128">
        <v>19.600000000000001</v>
      </c>
      <c r="P18" s="128">
        <v>3</v>
      </c>
      <c r="Q18" s="128">
        <v>33.4</v>
      </c>
      <c r="R18" s="128">
        <v>2.2000000000000002</v>
      </c>
      <c r="S18" s="128">
        <v>29.5</v>
      </c>
      <c r="T18" s="128">
        <v>3</v>
      </c>
      <c r="U18" s="128">
        <v>21.4</v>
      </c>
      <c r="V18" s="128">
        <v>3.6</v>
      </c>
    </row>
    <row r="19" spans="1:22" x14ac:dyDescent="0.2">
      <c r="A19" s="1" t="s">
        <v>249</v>
      </c>
      <c r="B19" s="1" t="s">
        <v>248</v>
      </c>
      <c r="C19" s="128">
        <v>0.4</v>
      </c>
      <c r="D19" s="128">
        <v>0</v>
      </c>
      <c r="E19" s="128">
        <v>0</v>
      </c>
      <c r="F19" s="128">
        <v>0</v>
      </c>
      <c r="G19" s="128">
        <v>0</v>
      </c>
      <c r="H19" s="128">
        <v>0</v>
      </c>
      <c r="I19" s="128">
        <v>0</v>
      </c>
      <c r="J19" s="128">
        <v>0.2</v>
      </c>
      <c r="K19" s="128">
        <v>0.1</v>
      </c>
      <c r="L19" s="128">
        <v>0</v>
      </c>
      <c r="M19" s="128">
        <v>0</v>
      </c>
      <c r="N19" s="128">
        <v>0</v>
      </c>
      <c r="O19" s="128">
        <v>0</v>
      </c>
      <c r="P19" s="128">
        <v>0</v>
      </c>
      <c r="Q19" s="128">
        <v>0.1</v>
      </c>
      <c r="R19" s="128">
        <v>0.1</v>
      </c>
      <c r="S19" s="128">
        <v>0.1</v>
      </c>
      <c r="T19" s="128">
        <v>0.1</v>
      </c>
      <c r="U19" s="128">
        <v>1.3</v>
      </c>
      <c r="V19" s="128">
        <v>0</v>
      </c>
    </row>
    <row r="20" spans="1:22" x14ac:dyDescent="0.2">
      <c r="A20" s="53" t="s">
        <v>17</v>
      </c>
      <c r="B20" s="53" t="s">
        <v>246</v>
      </c>
      <c r="C20" s="129">
        <v>7557.1</v>
      </c>
      <c r="D20" s="129">
        <v>75.900000000000006</v>
      </c>
      <c r="E20" s="129">
        <v>5897.2</v>
      </c>
      <c r="F20" s="129">
        <v>68.599999999999994</v>
      </c>
      <c r="G20" s="129">
        <v>5655</v>
      </c>
      <c r="H20" s="129">
        <v>111.3</v>
      </c>
      <c r="I20" s="129">
        <v>6196.2</v>
      </c>
      <c r="J20" s="129">
        <v>73.5</v>
      </c>
      <c r="K20" s="129">
        <v>7169.9</v>
      </c>
      <c r="L20" s="129">
        <v>93.5</v>
      </c>
      <c r="M20" s="129">
        <v>6775.8</v>
      </c>
      <c r="N20" s="129">
        <v>66.5</v>
      </c>
      <c r="O20" s="129">
        <v>6548.1</v>
      </c>
      <c r="P20" s="129">
        <v>69.7</v>
      </c>
      <c r="Q20" s="129">
        <v>5574.4</v>
      </c>
      <c r="R20" s="129">
        <v>25.8</v>
      </c>
      <c r="S20" s="129">
        <v>6829.2</v>
      </c>
      <c r="T20" s="129">
        <v>54.1</v>
      </c>
      <c r="U20" s="129">
        <v>5602.3</v>
      </c>
      <c r="V20" s="129">
        <v>33.799999999999997</v>
      </c>
    </row>
    <row r="21" spans="1:22" x14ac:dyDescent="0.2">
      <c r="A21" s="53" t="s">
        <v>17</v>
      </c>
      <c r="B21" s="53" t="s">
        <v>247</v>
      </c>
      <c r="C21" s="129">
        <v>2801.3</v>
      </c>
      <c r="D21" s="129">
        <v>58.8</v>
      </c>
      <c r="E21" s="129">
        <v>2995.5</v>
      </c>
      <c r="F21" s="129">
        <v>49.6</v>
      </c>
      <c r="G21" s="129">
        <v>3193.7</v>
      </c>
      <c r="H21" s="129">
        <v>98</v>
      </c>
      <c r="I21" s="129">
        <v>3405.7</v>
      </c>
      <c r="J21" s="129">
        <v>62</v>
      </c>
      <c r="K21" s="129">
        <v>4071.6</v>
      </c>
      <c r="L21" s="129">
        <v>91.6</v>
      </c>
      <c r="M21" s="129">
        <v>3332.4</v>
      </c>
      <c r="N21" s="129">
        <v>41.4</v>
      </c>
      <c r="O21" s="129">
        <v>2523.5</v>
      </c>
      <c r="P21" s="129">
        <v>67.400000000000006</v>
      </c>
      <c r="Q21" s="129">
        <v>3180.8</v>
      </c>
      <c r="R21" s="129">
        <v>24</v>
      </c>
      <c r="S21" s="129">
        <v>2754.3</v>
      </c>
      <c r="T21" s="129">
        <v>51.4</v>
      </c>
      <c r="U21" s="129">
        <v>3061.6</v>
      </c>
      <c r="V21" s="129">
        <v>29.3</v>
      </c>
    </row>
    <row r="22" spans="1:22" x14ac:dyDescent="0.2">
      <c r="A22" s="53" t="s">
        <v>17</v>
      </c>
      <c r="B22" s="53" t="s">
        <v>248</v>
      </c>
      <c r="C22" s="129">
        <v>4755.8</v>
      </c>
      <c r="D22" s="129">
        <v>17.2</v>
      </c>
      <c r="E22" s="129">
        <v>2901.7</v>
      </c>
      <c r="F22" s="129">
        <v>19</v>
      </c>
      <c r="G22" s="129">
        <v>2461.3000000000002</v>
      </c>
      <c r="H22" s="129">
        <v>13.3</v>
      </c>
      <c r="I22" s="129">
        <v>2790.6</v>
      </c>
      <c r="J22" s="129">
        <v>11.5</v>
      </c>
      <c r="K22" s="129">
        <v>3098.3</v>
      </c>
      <c r="L22" s="129">
        <v>1.8</v>
      </c>
      <c r="M22" s="129">
        <v>3443.4</v>
      </c>
      <c r="N22" s="129">
        <v>25.1</v>
      </c>
      <c r="O22" s="129">
        <v>4024.6</v>
      </c>
      <c r="P22" s="129">
        <v>2.2999999999999998</v>
      </c>
      <c r="Q22" s="129">
        <v>2393.6</v>
      </c>
      <c r="R22" s="129">
        <v>1.8</v>
      </c>
      <c r="S22" s="129">
        <v>4074.9</v>
      </c>
      <c r="T22" s="129">
        <v>2.7</v>
      </c>
      <c r="U22" s="129">
        <v>2540.6999999999998</v>
      </c>
      <c r="V22" s="129">
        <v>4.5</v>
      </c>
    </row>
    <row r="23" spans="1:22" x14ac:dyDescent="0.2">
      <c r="A23" s="132" t="s">
        <v>65</v>
      </c>
      <c r="B23" s="132" t="s">
        <v>246</v>
      </c>
      <c r="C23" s="133">
        <v>84.9</v>
      </c>
      <c r="D23" s="133">
        <v>8.3000000000000007</v>
      </c>
      <c r="E23" s="133">
        <v>51.1</v>
      </c>
      <c r="F23" s="133">
        <v>18.5</v>
      </c>
      <c r="G23" s="133">
        <v>59.2</v>
      </c>
      <c r="H23" s="133">
        <v>12.8</v>
      </c>
      <c r="I23" s="133">
        <v>93.4</v>
      </c>
      <c r="J23" s="133">
        <v>11.1</v>
      </c>
      <c r="K23" s="133">
        <v>110.4</v>
      </c>
      <c r="L23" s="133">
        <v>12.8</v>
      </c>
      <c r="M23" s="133">
        <v>71</v>
      </c>
      <c r="N23" s="133">
        <v>14.9</v>
      </c>
      <c r="O23" s="133">
        <v>81.7</v>
      </c>
      <c r="P23" s="133">
        <v>18</v>
      </c>
      <c r="Q23" s="133">
        <v>129.19999999999999</v>
      </c>
      <c r="R23" s="133">
        <v>9.6</v>
      </c>
      <c r="S23" s="133">
        <v>107.9</v>
      </c>
      <c r="T23" s="133">
        <v>9.1999999999999993</v>
      </c>
      <c r="U23" s="133">
        <v>65.400000000000006</v>
      </c>
      <c r="V23" s="133">
        <v>12</v>
      </c>
    </row>
    <row r="24" spans="1:22" x14ac:dyDescent="0.2">
      <c r="A24" s="132" t="s">
        <v>65</v>
      </c>
      <c r="B24" s="132" t="s">
        <v>247</v>
      </c>
      <c r="C24" s="133">
        <v>79.7</v>
      </c>
      <c r="D24" s="133">
        <v>7.4</v>
      </c>
      <c r="E24" s="133">
        <v>48</v>
      </c>
      <c r="F24" s="133">
        <v>12.6</v>
      </c>
      <c r="G24" s="133">
        <v>51.4</v>
      </c>
      <c r="H24" s="133">
        <v>12.4</v>
      </c>
      <c r="I24" s="133">
        <v>77.099999999999994</v>
      </c>
      <c r="J24" s="133">
        <v>10.6</v>
      </c>
      <c r="K24" s="133">
        <v>93.4</v>
      </c>
      <c r="L24" s="133">
        <v>12</v>
      </c>
      <c r="M24" s="133">
        <v>58.4</v>
      </c>
      <c r="N24" s="133">
        <v>13.3</v>
      </c>
      <c r="O24" s="133">
        <v>66.099999999999994</v>
      </c>
      <c r="P24" s="133">
        <v>16.399999999999999</v>
      </c>
      <c r="Q24" s="133">
        <v>116.2</v>
      </c>
      <c r="R24" s="133">
        <v>8.6</v>
      </c>
      <c r="S24" s="133">
        <v>98.6</v>
      </c>
      <c r="T24" s="133">
        <v>8.1999999999999993</v>
      </c>
      <c r="U24" s="133">
        <v>57.4</v>
      </c>
      <c r="V24" s="133">
        <v>10.9</v>
      </c>
    </row>
    <row r="25" spans="1:22" x14ac:dyDescent="0.2">
      <c r="A25" s="1" t="s">
        <v>65</v>
      </c>
      <c r="B25" s="1" t="s">
        <v>248</v>
      </c>
      <c r="C25" s="128">
        <v>5.2</v>
      </c>
      <c r="D25" s="128">
        <v>0.9</v>
      </c>
      <c r="E25" s="128">
        <v>3.1</v>
      </c>
      <c r="F25" s="128">
        <v>5.9</v>
      </c>
      <c r="G25" s="128">
        <v>7.8</v>
      </c>
      <c r="H25" s="128">
        <v>0.3</v>
      </c>
      <c r="I25" s="128">
        <v>16.2</v>
      </c>
      <c r="J25" s="128">
        <v>0.5</v>
      </c>
      <c r="K25" s="128">
        <v>17</v>
      </c>
      <c r="L25" s="128">
        <v>0.8</v>
      </c>
      <c r="M25" s="128">
        <v>12.7</v>
      </c>
      <c r="N25" s="128">
        <v>1.5</v>
      </c>
      <c r="O25" s="128">
        <v>15.6</v>
      </c>
      <c r="P25" s="128">
        <v>1.6</v>
      </c>
      <c r="Q25" s="128">
        <v>13</v>
      </c>
      <c r="R25" s="128">
        <v>1</v>
      </c>
      <c r="S25" s="128">
        <v>9.4</v>
      </c>
      <c r="T25" s="128">
        <v>1</v>
      </c>
      <c r="U25" s="128">
        <v>8</v>
      </c>
      <c r="V25" s="128">
        <v>1.1000000000000001</v>
      </c>
    </row>
    <row r="26" spans="1:22" x14ac:dyDescent="0.2">
      <c r="A26" s="53" t="s">
        <v>250</v>
      </c>
      <c r="B26" s="53" t="s">
        <v>246</v>
      </c>
      <c r="C26" s="129">
        <v>7197.3</v>
      </c>
      <c r="D26" s="129">
        <v>363.7</v>
      </c>
      <c r="E26" s="129">
        <v>5444.1</v>
      </c>
      <c r="F26" s="129">
        <v>467.3</v>
      </c>
      <c r="G26" s="129">
        <v>4271.3</v>
      </c>
      <c r="H26" s="129">
        <v>749.9</v>
      </c>
      <c r="I26" s="129">
        <v>4968.5</v>
      </c>
      <c r="J26" s="129">
        <v>583.9</v>
      </c>
      <c r="K26" s="129">
        <v>3672.4</v>
      </c>
      <c r="L26" s="129">
        <v>705</v>
      </c>
      <c r="M26" s="129">
        <v>4554.5</v>
      </c>
      <c r="N26" s="129">
        <v>664.1</v>
      </c>
      <c r="O26" s="129">
        <v>4302.5</v>
      </c>
      <c r="P26" s="129">
        <v>525.79999999999995</v>
      </c>
      <c r="Q26" s="129">
        <v>5163.3</v>
      </c>
      <c r="R26" s="129">
        <v>648.29999999999995</v>
      </c>
      <c r="S26" s="129">
        <v>3755.1</v>
      </c>
      <c r="T26" s="129">
        <v>452.9</v>
      </c>
      <c r="U26" s="129">
        <v>4073.4</v>
      </c>
      <c r="V26" s="129">
        <v>351.2</v>
      </c>
    </row>
    <row r="27" spans="1:22" x14ac:dyDescent="0.2">
      <c r="A27" s="53" t="s">
        <v>250</v>
      </c>
      <c r="B27" s="53" t="s">
        <v>247</v>
      </c>
      <c r="C27" s="129">
        <v>6098.5</v>
      </c>
      <c r="D27" s="129">
        <v>318.10000000000002</v>
      </c>
      <c r="E27" s="129">
        <v>4523.2</v>
      </c>
      <c r="F27" s="129">
        <v>414.2</v>
      </c>
      <c r="G27" s="129">
        <v>3784.4</v>
      </c>
      <c r="H27" s="129">
        <v>697.5</v>
      </c>
      <c r="I27" s="129">
        <v>4351.8999999999996</v>
      </c>
      <c r="J27" s="129">
        <v>513.70000000000005</v>
      </c>
      <c r="K27" s="129">
        <v>3284.6</v>
      </c>
      <c r="L27" s="129">
        <v>574.70000000000005</v>
      </c>
      <c r="M27" s="129">
        <v>4057.5</v>
      </c>
      <c r="N27" s="129">
        <v>631.29999999999995</v>
      </c>
      <c r="O27" s="129">
        <v>3854</v>
      </c>
      <c r="P27" s="129">
        <v>501.9</v>
      </c>
      <c r="Q27" s="129">
        <v>4648.8</v>
      </c>
      <c r="R27" s="129">
        <v>597.4</v>
      </c>
      <c r="S27" s="129">
        <v>3346</v>
      </c>
      <c r="T27" s="129">
        <v>400.7</v>
      </c>
      <c r="U27" s="129">
        <v>3609</v>
      </c>
      <c r="V27" s="129">
        <v>309</v>
      </c>
    </row>
    <row r="28" spans="1:22" x14ac:dyDescent="0.2">
      <c r="A28" s="53" t="s">
        <v>250</v>
      </c>
      <c r="B28" s="53" t="s">
        <v>248</v>
      </c>
      <c r="C28" s="129">
        <v>1098.8</v>
      </c>
      <c r="D28" s="129">
        <v>45.7</v>
      </c>
      <c r="E28" s="129">
        <v>920.9</v>
      </c>
      <c r="F28" s="129">
        <v>53.1</v>
      </c>
      <c r="G28" s="129">
        <v>487</v>
      </c>
      <c r="H28" s="129">
        <v>52.4</v>
      </c>
      <c r="I28" s="129">
        <v>616.70000000000005</v>
      </c>
      <c r="J28" s="129">
        <v>70.2</v>
      </c>
      <c r="K28" s="129">
        <v>387.9</v>
      </c>
      <c r="L28" s="129">
        <v>130.30000000000001</v>
      </c>
      <c r="M28" s="129">
        <v>497</v>
      </c>
      <c r="N28" s="129">
        <v>32.799999999999997</v>
      </c>
      <c r="O28" s="129">
        <v>448.5</v>
      </c>
      <c r="P28" s="129">
        <v>23.9</v>
      </c>
      <c r="Q28" s="129">
        <v>514.5</v>
      </c>
      <c r="R28" s="129">
        <v>51</v>
      </c>
      <c r="S28" s="129">
        <v>409.1</v>
      </c>
      <c r="T28" s="129">
        <v>52.2</v>
      </c>
      <c r="U28" s="129">
        <v>464.3</v>
      </c>
      <c r="V28" s="129">
        <v>42.2</v>
      </c>
    </row>
    <row r="29" spans="1:22" x14ac:dyDescent="0.2">
      <c r="A29" s="132" t="s">
        <v>251</v>
      </c>
      <c r="B29" s="132" t="s">
        <v>246</v>
      </c>
      <c r="C29" s="133">
        <v>186.1</v>
      </c>
      <c r="D29" s="133">
        <v>3.3</v>
      </c>
      <c r="E29" s="133">
        <v>112</v>
      </c>
      <c r="F29" s="133">
        <v>1.7</v>
      </c>
      <c r="G29" s="133">
        <v>117.1</v>
      </c>
      <c r="H29" s="133">
        <v>1.6</v>
      </c>
      <c r="I29" s="133">
        <v>153.30000000000001</v>
      </c>
      <c r="J29" s="133">
        <v>1.7</v>
      </c>
      <c r="K29" s="133">
        <v>125.5</v>
      </c>
      <c r="L29" s="133">
        <v>1.9</v>
      </c>
      <c r="M29" s="133">
        <v>165.2</v>
      </c>
      <c r="N29" s="133">
        <v>2.9</v>
      </c>
      <c r="O29" s="133">
        <v>162.30000000000001</v>
      </c>
      <c r="P29" s="133">
        <v>5.0999999999999996</v>
      </c>
      <c r="Q29" s="133">
        <v>150.30000000000001</v>
      </c>
      <c r="R29" s="133">
        <v>4.5</v>
      </c>
      <c r="S29" s="133">
        <v>107.2</v>
      </c>
      <c r="T29" s="133">
        <v>3.3</v>
      </c>
      <c r="U29" s="128">
        <v>163.69999999999999</v>
      </c>
      <c r="V29" s="128">
        <v>2.6</v>
      </c>
    </row>
    <row r="30" spans="1:22" x14ac:dyDescent="0.2">
      <c r="A30" s="132" t="s">
        <v>251</v>
      </c>
      <c r="B30" s="132" t="s">
        <v>247</v>
      </c>
      <c r="C30" s="133">
        <v>173.2</v>
      </c>
      <c r="D30" s="133">
        <v>0.6</v>
      </c>
      <c r="E30" s="133">
        <v>101.6</v>
      </c>
      <c r="F30" s="133">
        <v>0.3</v>
      </c>
      <c r="G30" s="133">
        <v>105.4</v>
      </c>
      <c r="H30" s="133">
        <v>1</v>
      </c>
      <c r="I30" s="133">
        <v>139.1</v>
      </c>
      <c r="J30" s="133">
        <v>1</v>
      </c>
      <c r="K30" s="133">
        <v>113.7</v>
      </c>
      <c r="L30" s="133">
        <v>1</v>
      </c>
      <c r="M30" s="133">
        <v>151.69999999999999</v>
      </c>
      <c r="N30" s="133">
        <v>1.4</v>
      </c>
      <c r="O30" s="133">
        <v>146.19999999999999</v>
      </c>
      <c r="P30" s="133">
        <v>2.8</v>
      </c>
      <c r="Q30" s="133">
        <v>138.4</v>
      </c>
      <c r="R30" s="133">
        <v>2.4</v>
      </c>
      <c r="S30" s="133">
        <v>95.5</v>
      </c>
      <c r="T30" s="133">
        <v>1.8</v>
      </c>
      <c r="U30" s="128">
        <v>152.1</v>
      </c>
      <c r="V30" s="128">
        <v>0.6</v>
      </c>
    </row>
    <row r="31" spans="1:22" x14ac:dyDescent="0.2">
      <c r="A31" s="1" t="s">
        <v>251</v>
      </c>
      <c r="B31" s="1" t="s">
        <v>248</v>
      </c>
      <c r="C31" s="128">
        <v>12.8</v>
      </c>
      <c r="D31" s="128">
        <v>2.8</v>
      </c>
      <c r="E31" s="128">
        <v>10.4</v>
      </c>
      <c r="F31" s="128">
        <v>1.4</v>
      </c>
      <c r="G31" s="128">
        <v>11.7</v>
      </c>
      <c r="H31" s="128">
        <v>0.6</v>
      </c>
      <c r="I31" s="128">
        <v>14.2</v>
      </c>
      <c r="J31" s="128">
        <v>0.7</v>
      </c>
      <c r="K31" s="128">
        <v>11.9</v>
      </c>
      <c r="L31" s="128">
        <v>0.9</v>
      </c>
      <c r="M31" s="128">
        <v>13.5</v>
      </c>
      <c r="N31" s="128">
        <v>1.5</v>
      </c>
      <c r="O31" s="128">
        <v>16.2</v>
      </c>
      <c r="P31" s="128">
        <v>2.2000000000000002</v>
      </c>
      <c r="Q31" s="128">
        <v>11.9</v>
      </c>
      <c r="R31" s="128">
        <v>2.1</v>
      </c>
      <c r="S31" s="128">
        <v>11.7</v>
      </c>
      <c r="T31" s="128">
        <v>1.4</v>
      </c>
      <c r="U31" s="128">
        <v>11.6</v>
      </c>
      <c r="V31" s="128">
        <v>2</v>
      </c>
    </row>
    <row r="32" spans="1:22" x14ac:dyDescent="0.2">
      <c r="A32" s="53" t="s">
        <v>66</v>
      </c>
      <c r="B32" s="53" t="s">
        <v>246</v>
      </c>
      <c r="C32" s="129">
        <v>80.2</v>
      </c>
      <c r="D32" s="129">
        <v>8.9</v>
      </c>
      <c r="E32" s="129">
        <v>36.799999999999997</v>
      </c>
      <c r="F32" s="129">
        <v>13</v>
      </c>
      <c r="G32" s="129">
        <v>58.4</v>
      </c>
      <c r="H32" s="129">
        <v>20.3</v>
      </c>
      <c r="I32" s="129">
        <v>49.5</v>
      </c>
      <c r="J32" s="129">
        <v>12.4</v>
      </c>
      <c r="K32" s="129">
        <v>61.2</v>
      </c>
      <c r="L32" s="129">
        <v>16.5</v>
      </c>
      <c r="M32" s="129">
        <v>54.6</v>
      </c>
      <c r="N32" s="129">
        <v>25.2</v>
      </c>
      <c r="O32" s="129">
        <v>50.5</v>
      </c>
      <c r="P32" s="129">
        <v>27.6</v>
      </c>
      <c r="Q32" s="129">
        <v>154.9</v>
      </c>
      <c r="R32" s="129">
        <v>7.4</v>
      </c>
      <c r="S32" s="129">
        <v>88</v>
      </c>
      <c r="T32" s="129">
        <v>1.2</v>
      </c>
      <c r="U32" s="129">
        <v>48.5</v>
      </c>
      <c r="V32" s="129">
        <v>1.6</v>
      </c>
    </row>
    <row r="33" spans="1:22" x14ac:dyDescent="0.2">
      <c r="A33" s="53" t="s">
        <v>66</v>
      </c>
      <c r="B33" s="53" t="s">
        <v>247</v>
      </c>
      <c r="C33" s="129">
        <v>80</v>
      </c>
      <c r="D33" s="129">
        <v>8.6999999999999993</v>
      </c>
      <c r="E33" s="129">
        <v>36.700000000000003</v>
      </c>
      <c r="F33" s="129">
        <v>12.9</v>
      </c>
      <c r="G33" s="129">
        <v>58.2</v>
      </c>
      <c r="H33" s="129">
        <v>20.3</v>
      </c>
      <c r="I33" s="129">
        <v>48.7</v>
      </c>
      <c r="J33" s="129">
        <v>12.4</v>
      </c>
      <c r="K33" s="129">
        <v>61.1</v>
      </c>
      <c r="L33" s="129">
        <v>16.5</v>
      </c>
      <c r="M33" s="129">
        <v>54.5</v>
      </c>
      <c r="N33" s="129">
        <v>25.2</v>
      </c>
      <c r="O33" s="129">
        <v>50.2</v>
      </c>
      <c r="P33" s="129">
        <v>27.5</v>
      </c>
      <c r="Q33" s="129">
        <v>154.6</v>
      </c>
      <c r="R33" s="129">
        <v>7.4</v>
      </c>
      <c r="S33" s="129">
        <v>87.2</v>
      </c>
      <c r="T33" s="129">
        <v>1.1000000000000001</v>
      </c>
      <c r="U33" s="129">
        <v>48.3</v>
      </c>
      <c r="V33" s="129">
        <v>1.4</v>
      </c>
    </row>
    <row r="34" spans="1:22" x14ac:dyDescent="0.2">
      <c r="A34" s="53" t="s">
        <v>66</v>
      </c>
      <c r="B34" s="53" t="s">
        <v>248</v>
      </c>
      <c r="C34" s="129">
        <v>0.2</v>
      </c>
      <c r="D34" s="129">
        <v>0.3</v>
      </c>
      <c r="E34" s="129">
        <v>0.1</v>
      </c>
      <c r="F34" s="129">
        <v>0.1</v>
      </c>
      <c r="G34" s="129">
        <v>0.2</v>
      </c>
      <c r="H34" s="129">
        <v>0</v>
      </c>
      <c r="I34" s="129">
        <v>0.7</v>
      </c>
      <c r="J34" s="129">
        <v>0</v>
      </c>
      <c r="K34" s="129">
        <v>0.2</v>
      </c>
      <c r="L34" s="129">
        <v>0</v>
      </c>
      <c r="M34" s="129">
        <v>0.2</v>
      </c>
      <c r="N34" s="129">
        <v>0</v>
      </c>
      <c r="O34" s="129">
        <v>0.3</v>
      </c>
      <c r="P34" s="129">
        <v>0.1</v>
      </c>
      <c r="Q34" s="129">
        <v>0.3</v>
      </c>
      <c r="R34" s="129">
        <v>0</v>
      </c>
      <c r="S34" s="129">
        <v>0.8</v>
      </c>
      <c r="T34" s="129">
        <v>0.1</v>
      </c>
      <c r="U34" s="129">
        <v>0.3</v>
      </c>
      <c r="V34" s="129">
        <v>0.1</v>
      </c>
    </row>
    <row r="35" spans="1:22" x14ac:dyDescent="0.2">
      <c r="A35" s="132" t="s">
        <v>18</v>
      </c>
      <c r="B35" s="132" t="s">
        <v>246</v>
      </c>
      <c r="C35" s="133">
        <v>25.6</v>
      </c>
      <c r="D35" s="133">
        <v>21.6</v>
      </c>
      <c r="E35" s="133">
        <v>15</v>
      </c>
      <c r="F35" s="133">
        <v>21.1</v>
      </c>
      <c r="G35" s="133">
        <v>18.7</v>
      </c>
      <c r="H35" s="133">
        <v>21.6</v>
      </c>
      <c r="I35" s="133">
        <v>40.5</v>
      </c>
      <c r="J35" s="133">
        <v>18.399999999999999</v>
      </c>
      <c r="K35" s="133">
        <v>35.9</v>
      </c>
      <c r="L35" s="133">
        <v>18.3</v>
      </c>
      <c r="M35" s="133">
        <v>28.4</v>
      </c>
      <c r="N35" s="133">
        <v>22</v>
      </c>
      <c r="O35" s="133">
        <v>34.700000000000003</v>
      </c>
      <c r="P35" s="133">
        <v>20.9</v>
      </c>
      <c r="Q35" s="133">
        <v>44</v>
      </c>
      <c r="R35" s="133">
        <v>17.600000000000001</v>
      </c>
      <c r="S35" s="128">
        <v>24.8</v>
      </c>
      <c r="T35" s="128">
        <v>18</v>
      </c>
      <c r="U35" s="128">
        <v>34.5</v>
      </c>
      <c r="V35" s="128">
        <v>13.8</v>
      </c>
    </row>
    <row r="36" spans="1:22" x14ac:dyDescent="0.2">
      <c r="A36" s="132" t="s">
        <v>18</v>
      </c>
      <c r="B36" s="132" t="s">
        <v>247</v>
      </c>
      <c r="C36" s="133">
        <v>20.100000000000001</v>
      </c>
      <c r="D36" s="133">
        <v>13.1</v>
      </c>
      <c r="E36" s="133">
        <v>11.2</v>
      </c>
      <c r="F36" s="133">
        <v>11.8</v>
      </c>
      <c r="G36" s="133">
        <v>15.7</v>
      </c>
      <c r="H36" s="133">
        <v>11.8</v>
      </c>
      <c r="I36" s="133">
        <v>30.3</v>
      </c>
      <c r="J36" s="133">
        <v>9.4</v>
      </c>
      <c r="K36" s="133">
        <v>29.3</v>
      </c>
      <c r="L36" s="133">
        <v>8.6</v>
      </c>
      <c r="M36" s="133">
        <v>22.5</v>
      </c>
      <c r="N36" s="133">
        <v>9.5</v>
      </c>
      <c r="O36" s="133">
        <v>32.299999999999997</v>
      </c>
      <c r="P36" s="133">
        <v>10.9</v>
      </c>
      <c r="Q36" s="133">
        <v>37.6</v>
      </c>
      <c r="R36" s="133">
        <v>7.1</v>
      </c>
      <c r="S36" s="128">
        <v>20.6</v>
      </c>
      <c r="T36" s="128">
        <v>13</v>
      </c>
      <c r="U36" s="128">
        <v>28.2</v>
      </c>
      <c r="V36" s="128">
        <v>9.3000000000000007</v>
      </c>
    </row>
    <row r="37" spans="1:22" x14ac:dyDescent="0.2">
      <c r="A37" s="1" t="s">
        <v>18</v>
      </c>
      <c r="B37" s="1" t="s">
        <v>248</v>
      </c>
      <c r="C37" s="128">
        <v>5.5</v>
      </c>
      <c r="D37" s="128">
        <v>8.5</v>
      </c>
      <c r="E37" s="128">
        <v>3.7</v>
      </c>
      <c r="F37" s="128">
        <v>9.3000000000000007</v>
      </c>
      <c r="G37" s="128">
        <v>3</v>
      </c>
      <c r="H37" s="128">
        <v>9.8000000000000007</v>
      </c>
      <c r="I37" s="128">
        <v>10.199999999999999</v>
      </c>
      <c r="J37" s="128">
        <v>9</v>
      </c>
      <c r="K37" s="128">
        <v>6.6</v>
      </c>
      <c r="L37" s="128">
        <v>9.6999999999999993</v>
      </c>
      <c r="M37" s="128">
        <v>5.9</v>
      </c>
      <c r="N37" s="128">
        <v>12.5</v>
      </c>
      <c r="O37" s="128">
        <v>2.2999999999999998</v>
      </c>
      <c r="P37" s="128">
        <v>9.9</v>
      </c>
      <c r="Q37" s="128">
        <v>6.3</v>
      </c>
      <c r="R37" s="128">
        <v>10.5</v>
      </c>
      <c r="S37" s="128">
        <v>4.2</v>
      </c>
      <c r="T37" s="128">
        <v>5.0999999999999996</v>
      </c>
      <c r="U37" s="128">
        <v>6.3</v>
      </c>
      <c r="V37" s="128">
        <v>4.5</v>
      </c>
    </row>
    <row r="38" spans="1:22" x14ac:dyDescent="0.2">
      <c r="A38" s="53" t="s">
        <v>252</v>
      </c>
      <c r="B38" s="53" t="s">
        <v>246</v>
      </c>
      <c r="C38" s="129">
        <v>75.400000000000006</v>
      </c>
      <c r="D38" s="129">
        <v>571.70000000000005</v>
      </c>
      <c r="E38" s="129">
        <v>62.5</v>
      </c>
      <c r="F38" s="129">
        <v>574.79999999999995</v>
      </c>
      <c r="G38" s="129">
        <v>56</v>
      </c>
      <c r="H38" s="129">
        <v>575.1</v>
      </c>
      <c r="I38" s="129">
        <v>53.1</v>
      </c>
      <c r="J38" s="129">
        <v>562.20000000000005</v>
      </c>
      <c r="K38" s="129">
        <v>55</v>
      </c>
      <c r="L38" s="129">
        <v>595.4</v>
      </c>
      <c r="M38" s="129">
        <v>48.3</v>
      </c>
      <c r="N38" s="129">
        <v>627.4</v>
      </c>
      <c r="O38" s="129">
        <v>46.8</v>
      </c>
      <c r="P38" s="129">
        <v>589.79999999999995</v>
      </c>
      <c r="Q38" s="129">
        <v>55.2</v>
      </c>
      <c r="R38" s="129">
        <v>659.9</v>
      </c>
      <c r="S38" s="129">
        <v>30.7</v>
      </c>
      <c r="T38" s="129">
        <v>597.6</v>
      </c>
      <c r="U38" s="129">
        <v>51.2</v>
      </c>
      <c r="V38" s="129">
        <v>617.1</v>
      </c>
    </row>
    <row r="39" spans="1:22" x14ac:dyDescent="0.2">
      <c r="A39" s="53" t="s">
        <v>252</v>
      </c>
      <c r="B39" s="53" t="s">
        <v>247</v>
      </c>
      <c r="C39" s="129">
        <v>59.1</v>
      </c>
      <c r="D39" s="129">
        <v>250.1</v>
      </c>
      <c r="E39" s="129">
        <v>51.4</v>
      </c>
      <c r="F39" s="129">
        <v>260.3</v>
      </c>
      <c r="G39" s="129">
        <v>45.8</v>
      </c>
      <c r="H39" s="129">
        <v>268</v>
      </c>
      <c r="I39" s="129">
        <v>44.7</v>
      </c>
      <c r="J39" s="129">
        <v>271.39999999999998</v>
      </c>
      <c r="K39" s="129">
        <v>48.1</v>
      </c>
      <c r="L39" s="129">
        <v>270.10000000000002</v>
      </c>
      <c r="M39" s="129">
        <v>40.700000000000003</v>
      </c>
      <c r="N39" s="129">
        <v>296.5</v>
      </c>
      <c r="O39" s="129">
        <v>43.9</v>
      </c>
      <c r="P39" s="129">
        <v>291.3</v>
      </c>
      <c r="Q39" s="129">
        <v>53</v>
      </c>
      <c r="R39" s="129">
        <v>254.8</v>
      </c>
      <c r="S39" s="129">
        <v>28.3</v>
      </c>
      <c r="T39" s="129">
        <v>241.9</v>
      </c>
      <c r="U39" s="129">
        <v>48.8</v>
      </c>
      <c r="V39" s="129">
        <v>317.8</v>
      </c>
    </row>
    <row r="40" spans="1:22" x14ac:dyDescent="0.2">
      <c r="A40" s="53" t="s">
        <v>252</v>
      </c>
      <c r="B40" s="53" t="s">
        <v>248</v>
      </c>
      <c r="C40" s="129">
        <v>16.2</v>
      </c>
      <c r="D40" s="129">
        <v>321.60000000000002</v>
      </c>
      <c r="E40" s="129">
        <v>11.1</v>
      </c>
      <c r="F40" s="129">
        <v>314.60000000000002</v>
      </c>
      <c r="G40" s="129">
        <v>10.199999999999999</v>
      </c>
      <c r="H40" s="129">
        <v>307</v>
      </c>
      <c r="I40" s="129">
        <v>8.4</v>
      </c>
      <c r="J40" s="129">
        <v>290.8</v>
      </c>
      <c r="K40" s="129">
        <v>6.9</v>
      </c>
      <c r="L40" s="129">
        <v>325.3</v>
      </c>
      <c r="M40" s="129">
        <v>7.6</v>
      </c>
      <c r="N40" s="129">
        <v>330.8</v>
      </c>
      <c r="O40" s="129">
        <v>2.9</v>
      </c>
      <c r="P40" s="129">
        <v>298.39999999999998</v>
      </c>
      <c r="Q40" s="129">
        <v>2.2000000000000002</v>
      </c>
      <c r="R40" s="129">
        <v>405.1</v>
      </c>
      <c r="S40" s="129">
        <v>2.4</v>
      </c>
      <c r="T40" s="129">
        <v>355.7</v>
      </c>
      <c r="U40" s="129">
        <v>2.5</v>
      </c>
      <c r="V40" s="129">
        <v>299.2</v>
      </c>
    </row>
    <row r="41" spans="1:22" x14ac:dyDescent="0.2">
      <c r="A41" s="54" t="s">
        <v>253</v>
      </c>
      <c r="B41" s="54" t="s">
        <v>246</v>
      </c>
      <c r="C41" s="130">
        <v>1953.2</v>
      </c>
      <c r="D41" s="130">
        <v>2178.9</v>
      </c>
      <c r="E41" s="130">
        <v>1921.2</v>
      </c>
      <c r="F41" s="130">
        <v>2774.7</v>
      </c>
      <c r="G41" s="130">
        <v>1869.1</v>
      </c>
      <c r="H41" s="130">
        <v>2214.5</v>
      </c>
      <c r="I41" s="130">
        <v>2095</v>
      </c>
      <c r="J41" s="130">
        <v>2059.3000000000002</v>
      </c>
      <c r="K41" s="130">
        <v>2250.8000000000002</v>
      </c>
      <c r="L41" s="130">
        <v>2305.4</v>
      </c>
      <c r="M41" s="130">
        <v>1707.5</v>
      </c>
      <c r="N41" s="130">
        <v>2628.8</v>
      </c>
      <c r="O41" s="130">
        <v>1821.3</v>
      </c>
      <c r="P41" s="130">
        <v>2576.9</v>
      </c>
      <c r="Q41" s="130">
        <v>1819.1</v>
      </c>
      <c r="R41" s="130">
        <v>2186.4</v>
      </c>
      <c r="S41" s="130">
        <v>1824.6</v>
      </c>
      <c r="T41" s="130">
        <v>2506.1</v>
      </c>
      <c r="U41" s="130">
        <v>1753.4</v>
      </c>
      <c r="V41" s="130">
        <v>2063.4</v>
      </c>
    </row>
    <row r="42" spans="1:22" x14ac:dyDescent="0.2">
      <c r="A42" s="54" t="s">
        <v>253</v>
      </c>
      <c r="B42" s="54" t="s">
        <v>247</v>
      </c>
      <c r="C42" s="130">
        <v>1855.5</v>
      </c>
      <c r="D42" s="130">
        <v>703.7</v>
      </c>
      <c r="E42" s="130">
        <v>1845.8</v>
      </c>
      <c r="F42" s="130">
        <v>1027</v>
      </c>
      <c r="G42" s="130">
        <v>1781.4</v>
      </c>
      <c r="H42" s="130">
        <v>517.5</v>
      </c>
      <c r="I42" s="130">
        <v>1955.2</v>
      </c>
      <c r="J42" s="130">
        <v>577.70000000000005</v>
      </c>
      <c r="K42" s="130">
        <v>2077.4</v>
      </c>
      <c r="L42" s="130">
        <v>446.2</v>
      </c>
      <c r="M42" s="130">
        <v>1499.7</v>
      </c>
      <c r="N42" s="130">
        <v>432</v>
      </c>
      <c r="O42" s="130">
        <v>1695.1</v>
      </c>
      <c r="P42" s="130">
        <v>627.70000000000005</v>
      </c>
      <c r="Q42" s="130">
        <v>1699.6</v>
      </c>
      <c r="R42" s="130">
        <v>335.5</v>
      </c>
      <c r="S42" s="130">
        <v>1781.3</v>
      </c>
      <c r="T42" s="130">
        <v>623.5</v>
      </c>
      <c r="U42" s="130">
        <v>1627.7</v>
      </c>
      <c r="V42" s="130">
        <v>345.3</v>
      </c>
    </row>
    <row r="43" spans="1:22" x14ac:dyDescent="0.2">
      <c r="A43" s="54" t="s">
        <v>253</v>
      </c>
      <c r="B43" s="54" t="s">
        <v>248</v>
      </c>
      <c r="C43" s="130">
        <v>97.7</v>
      </c>
      <c r="D43" s="130">
        <v>1475.1</v>
      </c>
      <c r="E43" s="130">
        <v>75.400000000000006</v>
      </c>
      <c r="F43" s="130">
        <v>1747.7</v>
      </c>
      <c r="G43" s="130">
        <v>87.7</v>
      </c>
      <c r="H43" s="130">
        <v>1697</v>
      </c>
      <c r="I43" s="130">
        <v>139.80000000000001</v>
      </c>
      <c r="J43" s="130">
        <v>1481.5</v>
      </c>
      <c r="K43" s="130">
        <v>173.4</v>
      </c>
      <c r="L43" s="130">
        <v>1859.2</v>
      </c>
      <c r="M43" s="130">
        <v>207.8</v>
      </c>
      <c r="N43" s="130">
        <v>2196.9</v>
      </c>
      <c r="O43" s="130">
        <v>126.2</v>
      </c>
      <c r="P43" s="130">
        <v>1949.2</v>
      </c>
      <c r="Q43" s="130">
        <v>119.6</v>
      </c>
      <c r="R43" s="130">
        <v>1850.9</v>
      </c>
      <c r="S43" s="130">
        <v>43.3</v>
      </c>
      <c r="T43" s="130">
        <v>1882.7</v>
      </c>
      <c r="U43" s="130">
        <v>125.7</v>
      </c>
      <c r="V43" s="130">
        <v>1718.1</v>
      </c>
    </row>
    <row r="44" spans="1:22" x14ac:dyDescent="0.2">
      <c r="A44" s="132" t="s">
        <v>189</v>
      </c>
      <c r="B44" s="132" t="s">
        <v>246</v>
      </c>
      <c r="C44" s="133">
        <v>1456.9</v>
      </c>
      <c r="D44" s="133">
        <v>1101.7</v>
      </c>
      <c r="E44" s="133">
        <v>1484.7</v>
      </c>
      <c r="F44" s="133">
        <v>1045.5</v>
      </c>
      <c r="G44" s="133">
        <v>1402.1</v>
      </c>
      <c r="H44" s="133">
        <v>1185.4000000000001</v>
      </c>
      <c r="I44" s="133">
        <v>1372.3</v>
      </c>
      <c r="J44" s="133">
        <v>949.6</v>
      </c>
      <c r="K44" s="133">
        <v>1590.8</v>
      </c>
      <c r="L44" s="133">
        <v>1234.5999999999999</v>
      </c>
      <c r="M44" s="133">
        <v>1060</v>
      </c>
      <c r="N44" s="133">
        <v>1536.5</v>
      </c>
      <c r="O44" s="133">
        <v>1213.2</v>
      </c>
      <c r="P44" s="133">
        <v>1747.5</v>
      </c>
      <c r="Q44" s="133">
        <v>983.2</v>
      </c>
      <c r="R44" s="133">
        <v>1404.8</v>
      </c>
      <c r="S44" s="133">
        <v>1086.9000000000001</v>
      </c>
      <c r="T44" s="128">
        <v>1543.6</v>
      </c>
      <c r="U44" s="128">
        <v>1096.7</v>
      </c>
      <c r="V44" s="128">
        <v>1135.2</v>
      </c>
    </row>
    <row r="45" spans="1:22" x14ac:dyDescent="0.2">
      <c r="A45" s="132" t="s">
        <v>189</v>
      </c>
      <c r="B45" s="132" t="s">
        <v>247</v>
      </c>
      <c r="C45" s="133">
        <v>1398</v>
      </c>
      <c r="D45" s="133">
        <v>317.60000000000002</v>
      </c>
      <c r="E45" s="133">
        <v>1450.4</v>
      </c>
      <c r="F45" s="133">
        <v>309.39999999999998</v>
      </c>
      <c r="G45" s="133">
        <v>1361.9</v>
      </c>
      <c r="H45" s="133">
        <v>112.6</v>
      </c>
      <c r="I45" s="133">
        <v>1281.9000000000001</v>
      </c>
      <c r="J45" s="133">
        <v>233.7</v>
      </c>
      <c r="K45" s="133">
        <v>1472.2</v>
      </c>
      <c r="L45" s="133">
        <v>89.7</v>
      </c>
      <c r="M45" s="133">
        <v>943.8</v>
      </c>
      <c r="N45" s="133">
        <v>112.6</v>
      </c>
      <c r="O45" s="133">
        <v>1142.8</v>
      </c>
      <c r="P45" s="133">
        <v>344.9</v>
      </c>
      <c r="Q45" s="133">
        <v>898.5</v>
      </c>
      <c r="R45" s="133">
        <v>168.3</v>
      </c>
      <c r="S45" s="133">
        <v>1072.0999999999999</v>
      </c>
      <c r="T45" s="128">
        <v>273.5</v>
      </c>
      <c r="U45" s="128">
        <v>1012.5</v>
      </c>
      <c r="V45" s="128">
        <v>135.1</v>
      </c>
    </row>
    <row r="46" spans="1:22" x14ac:dyDescent="0.2">
      <c r="A46" s="1" t="s">
        <v>189</v>
      </c>
      <c r="B46" s="1" t="s">
        <v>248</v>
      </c>
      <c r="C46" s="128">
        <v>58.9</v>
      </c>
      <c r="D46" s="128">
        <v>784.1</v>
      </c>
      <c r="E46" s="128">
        <v>34.299999999999997</v>
      </c>
      <c r="F46" s="128">
        <v>736.1</v>
      </c>
      <c r="G46" s="128">
        <v>40.200000000000003</v>
      </c>
      <c r="H46" s="128">
        <v>1072.9000000000001</v>
      </c>
      <c r="I46" s="128">
        <v>90.4</v>
      </c>
      <c r="J46" s="128">
        <v>715.9</v>
      </c>
      <c r="K46" s="128">
        <v>118.6</v>
      </c>
      <c r="L46" s="128">
        <v>1144.9000000000001</v>
      </c>
      <c r="M46" s="128">
        <v>116.1</v>
      </c>
      <c r="N46" s="128">
        <v>1423.9</v>
      </c>
      <c r="O46" s="128">
        <v>70.400000000000006</v>
      </c>
      <c r="P46" s="128">
        <v>1402.7</v>
      </c>
      <c r="Q46" s="128">
        <v>84.7</v>
      </c>
      <c r="R46" s="128">
        <v>1236.5</v>
      </c>
      <c r="S46" s="128">
        <v>14.8</v>
      </c>
      <c r="T46" s="128">
        <v>1270.0999999999999</v>
      </c>
      <c r="U46" s="128">
        <v>84.2</v>
      </c>
      <c r="V46" s="128">
        <v>1000.1</v>
      </c>
    </row>
    <row r="47" spans="1:22" x14ac:dyDescent="0.2">
      <c r="A47" s="54" t="s">
        <v>67</v>
      </c>
      <c r="B47" s="54" t="s">
        <v>246</v>
      </c>
      <c r="C47" s="130">
        <v>403.4</v>
      </c>
      <c r="D47" s="130">
        <v>253.4</v>
      </c>
      <c r="E47" s="130">
        <v>303.3</v>
      </c>
      <c r="F47" s="130">
        <v>538.4</v>
      </c>
      <c r="G47" s="130">
        <v>350.7</v>
      </c>
      <c r="H47" s="130">
        <v>338.3</v>
      </c>
      <c r="I47" s="130">
        <v>551</v>
      </c>
      <c r="J47" s="130">
        <v>276.7</v>
      </c>
      <c r="K47" s="130">
        <v>489.7</v>
      </c>
      <c r="L47" s="130">
        <v>334.2</v>
      </c>
      <c r="M47" s="130">
        <v>424</v>
      </c>
      <c r="N47" s="130">
        <v>325.2</v>
      </c>
      <c r="O47" s="130">
        <v>461.5</v>
      </c>
      <c r="P47" s="130">
        <v>202</v>
      </c>
      <c r="Q47" s="130">
        <v>660.4</v>
      </c>
      <c r="R47" s="130">
        <v>181.3</v>
      </c>
      <c r="S47" s="130">
        <v>573</v>
      </c>
      <c r="T47" s="130">
        <v>341.6</v>
      </c>
      <c r="U47" s="130">
        <v>527.29999999999995</v>
      </c>
      <c r="V47" s="130">
        <v>168.7</v>
      </c>
    </row>
    <row r="48" spans="1:22" x14ac:dyDescent="0.2">
      <c r="A48" s="54" t="s">
        <v>67</v>
      </c>
      <c r="B48" s="54" t="s">
        <v>247</v>
      </c>
      <c r="C48" s="130">
        <v>384.2</v>
      </c>
      <c r="D48" s="130">
        <v>233.5</v>
      </c>
      <c r="E48" s="130">
        <v>279.60000000000002</v>
      </c>
      <c r="F48" s="130">
        <v>344.3</v>
      </c>
      <c r="G48" s="130">
        <v>324.2</v>
      </c>
      <c r="H48" s="130">
        <v>320.5</v>
      </c>
      <c r="I48" s="130">
        <v>525.29999999999995</v>
      </c>
      <c r="J48" s="130">
        <v>256.5</v>
      </c>
      <c r="K48" s="130">
        <v>465.5</v>
      </c>
      <c r="L48" s="130">
        <v>264.7</v>
      </c>
      <c r="M48" s="130">
        <v>367.8</v>
      </c>
      <c r="N48" s="130">
        <v>228.8</v>
      </c>
      <c r="O48" s="130">
        <v>425.2</v>
      </c>
      <c r="P48" s="130">
        <v>187.7</v>
      </c>
      <c r="Q48" s="130">
        <v>640.70000000000005</v>
      </c>
      <c r="R48" s="130">
        <v>89.8</v>
      </c>
      <c r="S48" s="130">
        <v>560.20000000000005</v>
      </c>
      <c r="T48" s="130">
        <v>275.10000000000002</v>
      </c>
      <c r="U48" s="130">
        <v>502.1</v>
      </c>
      <c r="V48" s="130">
        <v>133.4</v>
      </c>
    </row>
    <row r="49" spans="1:22" x14ac:dyDescent="0.2">
      <c r="A49" s="54" t="s">
        <v>67</v>
      </c>
      <c r="B49" s="54" t="s">
        <v>248</v>
      </c>
      <c r="C49" s="130">
        <v>19.2</v>
      </c>
      <c r="D49" s="130">
        <v>19.899999999999999</v>
      </c>
      <c r="E49" s="130">
        <v>23.6</v>
      </c>
      <c r="F49" s="130">
        <v>194.1</v>
      </c>
      <c r="G49" s="130">
        <v>26.6</v>
      </c>
      <c r="H49" s="130">
        <v>17.8</v>
      </c>
      <c r="I49" s="130">
        <v>25.7</v>
      </c>
      <c r="J49" s="130">
        <v>20.2</v>
      </c>
      <c r="K49" s="130">
        <v>24.3</v>
      </c>
      <c r="L49" s="130">
        <v>69.400000000000006</v>
      </c>
      <c r="M49" s="130">
        <v>56.2</v>
      </c>
      <c r="N49" s="130">
        <v>96.5</v>
      </c>
      <c r="O49" s="130">
        <v>36.299999999999997</v>
      </c>
      <c r="P49" s="130">
        <v>14.3</v>
      </c>
      <c r="Q49" s="130">
        <v>19.600000000000001</v>
      </c>
      <c r="R49" s="130">
        <v>91.5</v>
      </c>
      <c r="S49" s="130">
        <v>12.8</v>
      </c>
      <c r="T49" s="130">
        <v>66.599999999999994</v>
      </c>
      <c r="U49" s="130">
        <v>25.2</v>
      </c>
      <c r="V49" s="130">
        <v>35.299999999999997</v>
      </c>
    </row>
    <row r="50" spans="1:22" x14ac:dyDescent="0.2">
      <c r="A50" s="132" t="s">
        <v>68</v>
      </c>
      <c r="B50" s="132" t="s">
        <v>246</v>
      </c>
      <c r="C50" s="133">
        <v>66</v>
      </c>
      <c r="D50" s="133">
        <v>720.1</v>
      </c>
      <c r="E50" s="133">
        <v>108.8</v>
      </c>
      <c r="F50" s="133">
        <v>1084.4000000000001</v>
      </c>
      <c r="G50" s="133">
        <v>87.6</v>
      </c>
      <c r="H50" s="133">
        <v>574.29999999999995</v>
      </c>
      <c r="I50" s="133">
        <v>144.1</v>
      </c>
      <c r="J50" s="133">
        <v>696.7</v>
      </c>
      <c r="K50" s="133">
        <v>135.4</v>
      </c>
      <c r="L50" s="133">
        <v>600.79999999999995</v>
      </c>
      <c r="M50" s="133">
        <v>187.4</v>
      </c>
      <c r="N50" s="133">
        <v>620.4</v>
      </c>
      <c r="O50" s="133">
        <v>106.3</v>
      </c>
      <c r="P50" s="133">
        <v>487.9</v>
      </c>
      <c r="Q50" s="133">
        <v>126.9</v>
      </c>
      <c r="R50" s="133">
        <v>466.3</v>
      </c>
      <c r="S50" s="128">
        <v>121.7</v>
      </c>
      <c r="T50" s="128">
        <v>459.7</v>
      </c>
      <c r="U50" s="128">
        <v>90</v>
      </c>
      <c r="V50" s="128">
        <v>630.79999999999995</v>
      </c>
    </row>
    <row r="51" spans="1:22" x14ac:dyDescent="0.2">
      <c r="A51" s="1" t="s">
        <v>68</v>
      </c>
      <c r="B51" s="1" t="s">
        <v>247</v>
      </c>
      <c r="C51" s="128">
        <v>59.1</v>
      </c>
      <c r="D51" s="128">
        <v>113.5</v>
      </c>
      <c r="E51" s="128">
        <v>98.5</v>
      </c>
      <c r="F51" s="128">
        <v>330.3</v>
      </c>
      <c r="G51" s="128">
        <v>77.400000000000006</v>
      </c>
      <c r="H51" s="128">
        <v>38</v>
      </c>
      <c r="I51" s="128">
        <v>131.30000000000001</v>
      </c>
      <c r="J51" s="128">
        <v>41.9</v>
      </c>
      <c r="K51" s="128">
        <v>117.1</v>
      </c>
      <c r="L51" s="128">
        <v>41.8</v>
      </c>
      <c r="M51" s="128">
        <v>164.4</v>
      </c>
      <c r="N51" s="128">
        <v>33.9</v>
      </c>
      <c r="O51" s="128">
        <v>91.5</v>
      </c>
      <c r="P51" s="128">
        <v>44.9</v>
      </c>
      <c r="Q51" s="128">
        <v>118.6</v>
      </c>
      <c r="R51" s="128">
        <v>31.2</v>
      </c>
      <c r="S51" s="128">
        <v>112.4</v>
      </c>
      <c r="T51" s="128">
        <v>23.4</v>
      </c>
      <c r="U51" s="128">
        <v>80.3</v>
      </c>
      <c r="V51" s="128">
        <v>29.7</v>
      </c>
    </row>
    <row r="52" spans="1:22" x14ac:dyDescent="0.2">
      <c r="A52" s="1" t="s">
        <v>68</v>
      </c>
      <c r="B52" s="1" t="s">
        <v>248</v>
      </c>
      <c r="C52" s="128">
        <v>6.9</v>
      </c>
      <c r="D52" s="128">
        <v>606.70000000000005</v>
      </c>
      <c r="E52" s="128">
        <v>10.199999999999999</v>
      </c>
      <c r="F52" s="128">
        <v>754.1</v>
      </c>
      <c r="G52" s="128">
        <v>10.199999999999999</v>
      </c>
      <c r="H52" s="128">
        <v>536.4</v>
      </c>
      <c r="I52" s="128">
        <v>12.8</v>
      </c>
      <c r="J52" s="128">
        <v>654.79999999999995</v>
      </c>
      <c r="K52" s="128">
        <v>18.3</v>
      </c>
      <c r="L52" s="128">
        <v>559</v>
      </c>
      <c r="M52" s="128">
        <v>23</v>
      </c>
      <c r="N52" s="128">
        <v>586.5</v>
      </c>
      <c r="O52" s="128">
        <v>14.8</v>
      </c>
      <c r="P52" s="128">
        <v>443</v>
      </c>
      <c r="Q52" s="128">
        <v>8.3000000000000007</v>
      </c>
      <c r="R52" s="128">
        <v>435.1</v>
      </c>
      <c r="S52" s="128">
        <v>9.4</v>
      </c>
      <c r="T52" s="128">
        <v>436.3</v>
      </c>
      <c r="U52" s="128">
        <v>9.6999999999999993</v>
      </c>
      <c r="V52" s="128">
        <v>601.1</v>
      </c>
    </row>
    <row r="53" spans="1:22" x14ac:dyDescent="0.2">
      <c r="A53" s="54" t="s">
        <v>69</v>
      </c>
      <c r="B53" s="54" t="s">
        <v>246</v>
      </c>
      <c r="C53" s="130">
        <v>7.4</v>
      </c>
      <c r="D53" s="130">
        <v>28</v>
      </c>
      <c r="E53" s="130">
        <v>12.2</v>
      </c>
      <c r="F53" s="130">
        <v>26.9</v>
      </c>
      <c r="G53" s="130">
        <v>11.6</v>
      </c>
      <c r="H53" s="130">
        <v>36.799999999999997</v>
      </c>
      <c r="I53" s="130">
        <v>10.5</v>
      </c>
      <c r="J53" s="130">
        <v>42.3</v>
      </c>
      <c r="K53" s="130">
        <v>14.2</v>
      </c>
      <c r="L53" s="130">
        <v>32.1</v>
      </c>
      <c r="M53" s="130">
        <v>12.9</v>
      </c>
      <c r="N53" s="130">
        <v>42.9</v>
      </c>
      <c r="O53" s="130">
        <v>21.1</v>
      </c>
      <c r="P53" s="130">
        <v>38</v>
      </c>
      <c r="Q53" s="130">
        <v>23.2</v>
      </c>
      <c r="R53" s="130">
        <v>38.9</v>
      </c>
      <c r="S53" s="130">
        <v>20.399999999999999</v>
      </c>
      <c r="T53" s="130">
        <v>40.5</v>
      </c>
      <c r="U53" s="130">
        <v>14.8</v>
      </c>
      <c r="V53" s="130">
        <v>37.1</v>
      </c>
    </row>
    <row r="54" spans="1:22" x14ac:dyDescent="0.2">
      <c r="A54" s="54" t="s">
        <v>69</v>
      </c>
      <c r="B54" s="54" t="s">
        <v>247</v>
      </c>
      <c r="C54" s="130">
        <v>4.7</v>
      </c>
      <c r="D54" s="130">
        <v>13.5</v>
      </c>
      <c r="E54" s="130">
        <v>10.3</v>
      </c>
      <c r="F54" s="130">
        <v>12.4</v>
      </c>
      <c r="G54" s="130">
        <v>9.3000000000000007</v>
      </c>
      <c r="H54" s="130">
        <v>19.899999999999999</v>
      </c>
      <c r="I54" s="130">
        <v>9.3000000000000007</v>
      </c>
      <c r="J54" s="130">
        <v>18.100000000000001</v>
      </c>
      <c r="K54" s="130">
        <v>13.2</v>
      </c>
      <c r="L54" s="130">
        <v>16.8</v>
      </c>
      <c r="M54" s="130">
        <v>11.7</v>
      </c>
      <c r="N54" s="130">
        <v>18.399999999999999</v>
      </c>
      <c r="O54" s="130">
        <v>19.3</v>
      </c>
      <c r="P54" s="130">
        <v>14.4</v>
      </c>
      <c r="Q54" s="130">
        <v>21.5</v>
      </c>
      <c r="R54" s="130">
        <v>13.3</v>
      </c>
      <c r="S54" s="130">
        <v>19.3</v>
      </c>
      <c r="T54" s="130">
        <v>16</v>
      </c>
      <c r="U54" s="130">
        <v>13.5</v>
      </c>
      <c r="V54" s="130">
        <v>17.8</v>
      </c>
    </row>
    <row r="55" spans="1:22" x14ac:dyDescent="0.2">
      <c r="A55" s="54" t="s">
        <v>69</v>
      </c>
      <c r="B55" s="54" t="s">
        <v>248</v>
      </c>
      <c r="C55" s="130">
        <v>2.7</v>
      </c>
      <c r="D55" s="130">
        <v>14.6</v>
      </c>
      <c r="E55" s="130">
        <v>1.9</v>
      </c>
      <c r="F55" s="130">
        <v>14.6</v>
      </c>
      <c r="G55" s="130">
        <v>2.4</v>
      </c>
      <c r="H55" s="130">
        <v>17</v>
      </c>
      <c r="I55" s="130">
        <v>1.2</v>
      </c>
      <c r="J55" s="130">
        <v>24.2</v>
      </c>
      <c r="K55" s="130">
        <v>1</v>
      </c>
      <c r="L55" s="130">
        <v>15.3</v>
      </c>
      <c r="M55" s="130">
        <v>1.2</v>
      </c>
      <c r="N55" s="130">
        <v>24.5</v>
      </c>
      <c r="O55" s="130">
        <v>1.7</v>
      </c>
      <c r="P55" s="130">
        <v>23.6</v>
      </c>
      <c r="Q55" s="130">
        <v>1.7</v>
      </c>
      <c r="R55" s="130">
        <v>25.6</v>
      </c>
      <c r="S55" s="130">
        <v>1.1000000000000001</v>
      </c>
      <c r="T55" s="130">
        <v>24.5</v>
      </c>
      <c r="U55" s="130">
        <v>1.3</v>
      </c>
      <c r="V55" s="130">
        <v>19.399999999999999</v>
      </c>
    </row>
    <row r="56" spans="1:22" x14ac:dyDescent="0.2">
      <c r="A56" s="132" t="s">
        <v>254</v>
      </c>
      <c r="B56" s="132" t="s">
        <v>246</v>
      </c>
      <c r="C56" s="133">
        <v>19.399999999999999</v>
      </c>
      <c r="D56" s="133">
        <v>75.599999999999994</v>
      </c>
      <c r="E56" s="133">
        <v>12.3</v>
      </c>
      <c r="F56" s="133">
        <v>79.5</v>
      </c>
      <c r="G56" s="133">
        <v>16.899999999999999</v>
      </c>
      <c r="H56" s="133">
        <v>79.599999999999994</v>
      </c>
      <c r="I56" s="133">
        <v>17.100000000000001</v>
      </c>
      <c r="J56" s="133">
        <v>94</v>
      </c>
      <c r="K56" s="133">
        <v>20.7</v>
      </c>
      <c r="L56" s="133">
        <v>103.7</v>
      </c>
      <c r="M56" s="133">
        <v>23.2</v>
      </c>
      <c r="N56" s="133">
        <v>103.8</v>
      </c>
      <c r="O56" s="133">
        <v>19.2</v>
      </c>
      <c r="P56" s="133">
        <v>101.5</v>
      </c>
      <c r="Q56" s="133">
        <v>25.5</v>
      </c>
      <c r="R56" s="133">
        <v>95.1</v>
      </c>
      <c r="S56" s="128">
        <v>22.6</v>
      </c>
      <c r="T56" s="128">
        <v>120.6</v>
      </c>
      <c r="U56" s="128">
        <v>24.5</v>
      </c>
      <c r="V56" s="128">
        <v>91.6</v>
      </c>
    </row>
    <row r="57" spans="1:22" x14ac:dyDescent="0.2">
      <c r="A57" s="132" t="s">
        <v>254</v>
      </c>
      <c r="B57" s="132" t="s">
        <v>247</v>
      </c>
      <c r="C57" s="133">
        <v>9.5</v>
      </c>
      <c r="D57" s="133">
        <v>25.7</v>
      </c>
      <c r="E57" s="133">
        <v>6.9</v>
      </c>
      <c r="F57" s="133">
        <v>30.7</v>
      </c>
      <c r="G57" s="133">
        <v>8.6999999999999993</v>
      </c>
      <c r="H57" s="133">
        <v>26.7</v>
      </c>
      <c r="I57" s="133">
        <v>7.4</v>
      </c>
      <c r="J57" s="133">
        <v>27.4</v>
      </c>
      <c r="K57" s="133">
        <v>9.5</v>
      </c>
      <c r="L57" s="133">
        <v>33.1</v>
      </c>
      <c r="M57" s="133">
        <v>11.9</v>
      </c>
      <c r="N57" s="133">
        <v>38.299999999999997</v>
      </c>
      <c r="O57" s="133">
        <v>16.2</v>
      </c>
      <c r="P57" s="133">
        <v>35.799999999999997</v>
      </c>
      <c r="Q57" s="133">
        <v>20.2</v>
      </c>
      <c r="R57" s="133">
        <v>32.9</v>
      </c>
      <c r="S57" s="128">
        <v>17.3</v>
      </c>
      <c r="T57" s="128">
        <v>35.4</v>
      </c>
      <c r="U57" s="128">
        <v>19.3</v>
      </c>
      <c r="V57" s="128">
        <v>29.4</v>
      </c>
    </row>
    <row r="58" spans="1:22" x14ac:dyDescent="0.2">
      <c r="A58" s="1" t="s">
        <v>254</v>
      </c>
      <c r="B58" s="1" t="s">
        <v>248</v>
      </c>
      <c r="C58" s="128">
        <v>9.9</v>
      </c>
      <c r="D58" s="128">
        <v>49.9</v>
      </c>
      <c r="E58" s="128">
        <v>5.4</v>
      </c>
      <c r="F58" s="128">
        <v>48.8</v>
      </c>
      <c r="G58" s="128">
        <v>8.3000000000000007</v>
      </c>
      <c r="H58" s="128">
        <v>53</v>
      </c>
      <c r="I58" s="128">
        <v>9.6999999999999993</v>
      </c>
      <c r="J58" s="128">
        <v>66.5</v>
      </c>
      <c r="K58" s="128">
        <v>11.2</v>
      </c>
      <c r="L58" s="128">
        <v>70.599999999999994</v>
      </c>
      <c r="M58" s="128">
        <v>11.3</v>
      </c>
      <c r="N58" s="128">
        <v>65.5</v>
      </c>
      <c r="O58" s="128">
        <v>2.9</v>
      </c>
      <c r="P58" s="128">
        <v>65.7</v>
      </c>
      <c r="Q58" s="128">
        <v>5.3</v>
      </c>
      <c r="R58" s="128">
        <v>62.2</v>
      </c>
      <c r="S58" s="128">
        <v>5.3</v>
      </c>
      <c r="T58" s="128">
        <v>85.2</v>
      </c>
      <c r="U58" s="128">
        <v>5.2</v>
      </c>
      <c r="V58" s="128">
        <v>62.2</v>
      </c>
    </row>
    <row r="59" spans="1:22" x14ac:dyDescent="0.2">
      <c r="A59" s="55" t="s">
        <v>255</v>
      </c>
      <c r="B59" s="55" t="s">
        <v>246</v>
      </c>
      <c r="C59" s="131">
        <v>374.3</v>
      </c>
      <c r="D59" s="131">
        <v>33.4</v>
      </c>
      <c r="E59" s="131">
        <v>460.4</v>
      </c>
      <c r="F59" s="131">
        <v>57.1</v>
      </c>
      <c r="G59" s="131">
        <v>397.6</v>
      </c>
      <c r="H59" s="131">
        <v>118.7</v>
      </c>
      <c r="I59" s="131">
        <v>273.39999999999998</v>
      </c>
      <c r="J59" s="131">
        <v>66.8</v>
      </c>
      <c r="K59" s="131">
        <v>295.60000000000002</v>
      </c>
      <c r="L59" s="131">
        <v>67.7</v>
      </c>
      <c r="M59" s="131">
        <v>282.60000000000002</v>
      </c>
      <c r="N59" s="131">
        <v>63.1</v>
      </c>
      <c r="O59" s="131">
        <v>259.8</v>
      </c>
      <c r="P59" s="131">
        <v>101.4</v>
      </c>
      <c r="Q59" s="131">
        <v>273.39999999999998</v>
      </c>
      <c r="R59" s="131">
        <v>117.5</v>
      </c>
      <c r="S59" s="131">
        <v>314.60000000000002</v>
      </c>
      <c r="T59" s="131">
        <v>63.8</v>
      </c>
      <c r="U59" s="131">
        <v>247.8</v>
      </c>
      <c r="V59" s="131">
        <v>87.2</v>
      </c>
    </row>
    <row r="60" spans="1:22" x14ac:dyDescent="0.2">
      <c r="A60" s="55" t="s">
        <v>255</v>
      </c>
      <c r="B60" s="55" t="s">
        <v>247</v>
      </c>
      <c r="C60" s="131">
        <v>144.19999999999999</v>
      </c>
      <c r="D60" s="131">
        <v>29.6</v>
      </c>
      <c r="E60" s="131">
        <v>134.1</v>
      </c>
      <c r="F60" s="131">
        <v>31.4</v>
      </c>
      <c r="G60" s="131">
        <v>172.1</v>
      </c>
      <c r="H60" s="131">
        <v>67.3</v>
      </c>
      <c r="I60" s="131">
        <v>206.7</v>
      </c>
      <c r="J60" s="131">
        <v>33.1</v>
      </c>
      <c r="K60" s="131">
        <v>217.6</v>
      </c>
      <c r="L60" s="131">
        <v>31</v>
      </c>
      <c r="M60" s="131">
        <v>185.9</v>
      </c>
      <c r="N60" s="131">
        <v>30.7</v>
      </c>
      <c r="O60" s="131">
        <v>167</v>
      </c>
      <c r="P60" s="131">
        <v>47.2</v>
      </c>
      <c r="Q60" s="131">
        <v>168.6</v>
      </c>
      <c r="R60" s="131">
        <v>32.9</v>
      </c>
      <c r="S60" s="131">
        <v>230.6</v>
      </c>
      <c r="T60" s="131">
        <v>33</v>
      </c>
      <c r="U60" s="131">
        <v>144</v>
      </c>
      <c r="V60" s="131">
        <v>56.6</v>
      </c>
    </row>
    <row r="61" spans="1:22" x14ac:dyDescent="0.2">
      <c r="A61" s="55" t="s">
        <v>255</v>
      </c>
      <c r="B61" s="55" t="s">
        <v>248</v>
      </c>
      <c r="C61" s="131">
        <v>230.1</v>
      </c>
      <c r="D61" s="131">
        <v>3.8</v>
      </c>
      <c r="E61" s="131">
        <v>326.3</v>
      </c>
      <c r="F61" s="131">
        <v>25.8</v>
      </c>
      <c r="G61" s="131">
        <v>225.5</v>
      </c>
      <c r="H61" s="131">
        <v>51.4</v>
      </c>
      <c r="I61" s="131">
        <v>66.8</v>
      </c>
      <c r="J61" s="131">
        <v>33.700000000000003</v>
      </c>
      <c r="K61" s="131">
        <v>78</v>
      </c>
      <c r="L61" s="131">
        <v>36.799999999999997</v>
      </c>
      <c r="M61" s="131">
        <v>96.7</v>
      </c>
      <c r="N61" s="131">
        <v>32.4</v>
      </c>
      <c r="O61" s="131">
        <v>92.7</v>
      </c>
      <c r="P61" s="131">
        <v>54.2</v>
      </c>
      <c r="Q61" s="131">
        <v>104.8</v>
      </c>
      <c r="R61" s="131">
        <v>84.6</v>
      </c>
      <c r="S61" s="131">
        <v>84</v>
      </c>
      <c r="T61" s="131">
        <v>30.9</v>
      </c>
      <c r="U61" s="131">
        <v>103.7</v>
      </c>
      <c r="V61" s="131">
        <v>30.6</v>
      </c>
    </row>
    <row r="62" spans="1:22" x14ac:dyDescent="0.2">
      <c r="A62" s="132" t="s">
        <v>256</v>
      </c>
      <c r="B62" s="132" t="s">
        <v>246</v>
      </c>
      <c r="C62" s="133">
        <v>97.9</v>
      </c>
      <c r="D62" s="133">
        <v>12.6</v>
      </c>
      <c r="E62" s="133">
        <v>92.3</v>
      </c>
      <c r="F62" s="133">
        <v>9</v>
      </c>
      <c r="G62" s="133">
        <v>101.7</v>
      </c>
      <c r="H62" s="133">
        <v>22.1</v>
      </c>
      <c r="I62" s="133">
        <v>60.7</v>
      </c>
      <c r="J62" s="133">
        <v>27.9</v>
      </c>
      <c r="K62" s="133">
        <v>46.5</v>
      </c>
      <c r="L62" s="133">
        <v>30.4</v>
      </c>
      <c r="M62" s="133">
        <v>43.5</v>
      </c>
      <c r="N62" s="133">
        <v>25.4</v>
      </c>
      <c r="O62" s="133">
        <v>49</v>
      </c>
      <c r="P62" s="133">
        <v>46.6</v>
      </c>
      <c r="Q62" s="133">
        <v>75.2</v>
      </c>
      <c r="R62" s="133">
        <v>65.2</v>
      </c>
      <c r="S62" s="133">
        <v>64.5</v>
      </c>
      <c r="T62" s="133">
        <v>40.700000000000003</v>
      </c>
      <c r="U62" s="133">
        <v>72.7</v>
      </c>
      <c r="V62" s="133">
        <v>34.6</v>
      </c>
    </row>
    <row r="63" spans="1:22" x14ac:dyDescent="0.2">
      <c r="A63" s="132" t="s">
        <v>256</v>
      </c>
      <c r="B63" s="132" t="s">
        <v>247</v>
      </c>
      <c r="C63" s="133">
        <v>12.4</v>
      </c>
      <c r="D63" s="133">
        <v>11.9</v>
      </c>
      <c r="E63" s="133">
        <v>23.2</v>
      </c>
      <c r="F63" s="133">
        <v>3.9</v>
      </c>
      <c r="G63" s="133">
        <v>31.5</v>
      </c>
      <c r="H63" s="133">
        <v>8.8000000000000007</v>
      </c>
      <c r="I63" s="133">
        <v>18</v>
      </c>
      <c r="J63" s="133">
        <v>2.4</v>
      </c>
      <c r="K63" s="133">
        <v>11.1</v>
      </c>
      <c r="L63" s="133">
        <v>2.6</v>
      </c>
      <c r="M63" s="133">
        <v>19.899999999999999</v>
      </c>
      <c r="N63" s="133">
        <v>2.5</v>
      </c>
      <c r="O63" s="133">
        <v>15.8</v>
      </c>
      <c r="P63" s="133">
        <v>9.3000000000000007</v>
      </c>
      <c r="Q63" s="133">
        <v>15.9</v>
      </c>
      <c r="R63" s="133">
        <v>2.4</v>
      </c>
      <c r="S63" s="133">
        <v>15.9</v>
      </c>
      <c r="T63" s="133">
        <v>12.6</v>
      </c>
      <c r="U63" s="133">
        <v>20.6</v>
      </c>
      <c r="V63" s="133">
        <v>18</v>
      </c>
    </row>
    <row r="64" spans="1:22" x14ac:dyDescent="0.2">
      <c r="A64" s="1" t="s">
        <v>256</v>
      </c>
      <c r="B64" s="1" t="s">
        <v>248</v>
      </c>
      <c r="C64" s="128">
        <v>85.5</v>
      </c>
      <c r="D64" s="128">
        <v>0.7</v>
      </c>
      <c r="E64" s="128">
        <v>69</v>
      </c>
      <c r="F64" s="128">
        <v>5.0999999999999996</v>
      </c>
      <c r="G64" s="128">
        <v>70.3</v>
      </c>
      <c r="H64" s="128">
        <v>13.3</v>
      </c>
      <c r="I64" s="128">
        <v>42.7</v>
      </c>
      <c r="J64" s="128">
        <v>25.5</v>
      </c>
      <c r="K64" s="128">
        <v>35.4</v>
      </c>
      <c r="L64" s="128">
        <v>27.8</v>
      </c>
      <c r="M64" s="128">
        <v>23.7</v>
      </c>
      <c r="N64" s="128">
        <v>22.8</v>
      </c>
      <c r="O64" s="128">
        <v>33.299999999999997</v>
      </c>
      <c r="P64" s="128">
        <v>37.299999999999997</v>
      </c>
      <c r="Q64" s="128">
        <v>59.3</v>
      </c>
      <c r="R64" s="128">
        <v>62.8</v>
      </c>
      <c r="S64" s="128">
        <v>48.6</v>
      </c>
      <c r="T64" s="128">
        <v>28.1</v>
      </c>
      <c r="U64" s="128">
        <v>52.1</v>
      </c>
      <c r="V64" s="128">
        <v>16.7</v>
      </c>
    </row>
    <row r="65" spans="1:22" x14ac:dyDescent="0.2">
      <c r="A65" s="55" t="s">
        <v>70</v>
      </c>
      <c r="B65" s="55" t="s">
        <v>246</v>
      </c>
      <c r="C65" s="131">
        <v>276.3</v>
      </c>
      <c r="D65" s="131">
        <v>10.1</v>
      </c>
      <c r="E65" s="131">
        <v>368</v>
      </c>
      <c r="F65" s="131">
        <v>37.700000000000003</v>
      </c>
      <c r="G65" s="131">
        <v>295.8</v>
      </c>
      <c r="H65" s="131">
        <v>82.5</v>
      </c>
      <c r="I65" s="131">
        <v>212.6</v>
      </c>
      <c r="J65" s="131">
        <v>34.799999999999997</v>
      </c>
      <c r="K65" s="131">
        <v>249</v>
      </c>
      <c r="L65" s="131">
        <v>33.9</v>
      </c>
      <c r="M65" s="131">
        <v>239</v>
      </c>
      <c r="N65" s="131">
        <v>34</v>
      </c>
      <c r="O65" s="131">
        <v>210.6</v>
      </c>
      <c r="P65" s="131">
        <v>53.9</v>
      </c>
      <c r="Q65" s="131">
        <v>198</v>
      </c>
      <c r="R65" s="131">
        <v>51.8</v>
      </c>
      <c r="S65" s="131">
        <v>250</v>
      </c>
      <c r="T65" s="131">
        <v>22.2</v>
      </c>
      <c r="U65" s="131">
        <v>174.9</v>
      </c>
      <c r="V65" s="131">
        <v>50.4</v>
      </c>
    </row>
    <row r="66" spans="1:22" x14ac:dyDescent="0.2">
      <c r="A66" s="55" t="s">
        <v>70</v>
      </c>
      <c r="B66" s="55" t="s">
        <v>247</v>
      </c>
      <c r="C66" s="131">
        <v>131.69999999999999</v>
      </c>
      <c r="D66" s="131">
        <v>7</v>
      </c>
      <c r="E66" s="131">
        <v>110.8</v>
      </c>
      <c r="F66" s="131">
        <v>17.100000000000001</v>
      </c>
      <c r="G66" s="131">
        <v>140.6</v>
      </c>
      <c r="H66" s="131">
        <v>44.4</v>
      </c>
      <c r="I66" s="131">
        <v>188.6</v>
      </c>
      <c r="J66" s="131">
        <v>26.6</v>
      </c>
      <c r="K66" s="131">
        <v>206.4</v>
      </c>
      <c r="L66" s="131">
        <v>24.9</v>
      </c>
      <c r="M66" s="131">
        <v>166</v>
      </c>
      <c r="N66" s="131">
        <v>24.5</v>
      </c>
      <c r="O66" s="131">
        <v>151.19999999999999</v>
      </c>
      <c r="P66" s="131">
        <v>37.1</v>
      </c>
      <c r="Q66" s="131">
        <v>152.4</v>
      </c>
      <c r="R66" s="131">
        <v>30</v>
      </c>
      <c r="S66" s="131">
        <v>214.6</v>
      </c>
      <c r="T66" s="131">
        <v>19.399999999999999</v>
      </c>
      <c r="U66" s="131">
        <v>123.3</v>
      </c>
      <c r="V66" s="131">
        <v>36.9</v>
      </c>
    </row>
    <row r="67" spans="1:22" x14ac:dyDescent="0.2">
      <c r="A67" s="55" t="s">
        <v>70</v>
      </c>
      <c r="B67" s="55" t="s">
        <v>248</v>
      </c>
      <c r="C67" s="131">
        <v>144.5</v>
      </c>
      <c r="D67" s="131">
        <v>3.1</v>
      </c>
      <c r="E67" s="131">
        <v>257.2</v>
      </c>
      <c r="F67" s="131">
        <v>20.6</v>
      </c>
      <c r="G67" s="131">
        <v>155.19999999999999</v>
      </c>
      <c r="H67" s="131">
        <v>38.1</v>
      </c>
      <c r="I67" s="131">
        <v>24</v>
      </c>
      <c r="J67" s="131">
        <v>8.1999999999999993</v>
      </c>
      <c r="K67" s="131">
        <v>42.6</v>
      </c>
      <c r="L67" s="131">
        <v>9</v>
      </c>
      <c r="M67" s="131">
        <v>73</v>
      </c>
      <c r="N67" s="131">
        <v>9.5</v>
      </c>
      <c r="O67" s="131">
        <v>59.4</v>
      </c>
      <c r="P67" s="131">
        <v>16.899999999999999</v>
      </c>
      <c r="Q67" s="131">
        <v>45.5</v>
      </c>
      <c r="R67" s="131">
        <v>21.8</v>
      </c>
      <c r="S67" s="131">
        <v>35.4</v>
      </c>
      <c r="T67" s="131">
        <v>2.8</v>
      </c>
      <c r="U67" s="131">
        <v>51.6</v>
      </c>
      <c r="V67" s="131">
        <v>13.6</v>
      </c>
    </row>
    <row r="68" spans="1:22" x14ac:dyDescent="0.2">
      <c r="A68" s="132" t="s">
        <v>71</v>
      </c>
      <c r="B68" s="132" t="s">
        <v>246</v>
      </c>
      <c r="C68" s="133">
        <v>0.1</v>
      </c>
      <c r="D68" s="133">
        <v>10.8</v>
      </c>
      <c r="E68" s="133">
        <v>0.2</v>
      </c>
      <c r="F68" s="133">
        <v>10.4</v>
      </c>
      <c r="G68" s="133">
        <v>0.1</v>
      </c>
      <c r="H68" s="133">
        <v>14.1</v>
      </c>
      <c r="I68" s="133">
        <v>0.1</v>
      </c>
      <c r="J68" s="133">
        <v>4.0999999999999996</v>
      </c>
      <c r="K68" s="133">
        <v>0.1</v>
      </c>
      <c r="L68" s="133">
        <v>3.4</v>
      </c>
      <c r="M68" s="133">
        <v>0.1</v>
      </c>
      <c r="N68" s="133">
        <v>3.7</v>
      </c>
      <c r="O68" s="133">
        <v>0.1</v>
      </c>
      <c r="P68" s="133">
        <v>0.9</v>
      </c>
      <c r="Q68" s="133">
        <v>0.2</v>
      </c>
      <c r="R68" s="133">
        <v>0.6</v>
      </c>
      <c r="S68" s="133">
        <v>0.1</v>
      </c>
      <c r="T68" s="133">
        <v>0.9</v>
      </c>
      <c r="U68" s="128">
        <v>0.1</v>
      </c>
      <c r="V68" s="128">
        <v>2.1</v>
      </c>
    </row>
    <row r="69" spans="1:22" x14ac:dyDescent="0.2">
      <c r="A69" s="132" t="s">
        <v>71</v>
      </c>
      <c r="B69" s="132" t="s">
        <v>247</v>
      </c>
      <c r="C69" s="133">
        <v>0.1</v>
      </c>
      <c r="D69" s="133">
        <v>10.8</v>
      </c>
      <c r="E69" s="133">
        <v>0.1</v>
      </c>
      <c r="F69" s="133">
        <v>10.4</v>
      </c>
      <c r="G69" s="133">
        <v>0</v>
      </c>
      <c r="H69" s="133">
        <v>14.1</v>
      </c>
      <c r="I69" s="133">
        <v>0.1</v>
      </c>
      <c r="J69" s="133">
        <v>4.0999999999999996</v>
      </c>
      <c r="K69" s="133">
        <v>0.1</v>
      </c>
      <c r="L69" s="133">
        <v>3.4</v>
      </c>
      <c r="M69" s="133">
        <v>0.1</v>
      </c>
      <c r="N69" s="133">
        <v>3.7</v>
      </c>
      <c r="O69" s="133">
        <v>0.1</v>
      </c>
      <c r="P69" s="133">
        <v>0.9</v>
      </c>
      <c r="Q69" s="133">
        <v>0.2</v>
      </c>
      <c r="R69" s="133">
        <v>0.6</v>
      </c>
      <c r="S69" s="133">
        <v>0.1</v>
      </c>
      <c r="T69" s="133">
        <v>0.9</v>
      </c>
      <c r="U69" s="128">
        <v>0.1</v>
      </c>
      <c r="V69" s="128">
        <v>1.7</v>
      </c>
    </row>
    <row r="70" spans="1:22" x14ac:dyDescent="0.2">
      <c r="A70" s="1" t="s">
        <v>71</v>
      </c>
      <c r="B70" s="1" t="s">
        <v>248</v>
      </c>
      <c r="C70" s="128">
        <v>0</v>
      </c>
      <c r="D70" s="128">
        <v>0</v>
      </c>
      <c r="E70" s="128">
        <v>0.1</v>
      </c>
      <c r="F70" s="128">
        <v>0</v>
      </c>
      <c r="G70" s="128">
        <v>0</v>
      </c>
      <c r="H70" s="128">
        <v>0</v>
      </c>
      <c r="I70" s="128">
        <v>0</v>
      </c>
      <c r="J70" s="128">
        <v>0</v>
      </c>
      <c r="K70" s="128">
        <v>0</v>
      </c>
      <c r="L70" s="128">
        <v>0</v>
      </c>
      <c r="M70" s="128">
        <v>0</v>
      </c>
      <c r="N70" s="128">
        <v>0</v>
      </c>
      <c r="O70" s="128">
        <v>0</v>
      </c>
      <c r="P70" s="128">
        <v>0.1</v>
      </c>
      <c r="Q70" s="128">
        <v>0</v>
      </c>
      <c r="R70" s="128">
        <v>0</v>
      </c>
      <c r="S70" s="128">
        <v>0</v>
      </c>
      <c r="T70" s="128">
        <v>0</v>
      </c>
      <c r="U70" s="128">
        <v>0</v>
      </c>
      <c r="V70" s="128">
        <v>0.4</v>
      </c>
    </row>
  </sheetData>
  <sheetProtection selectLockedCells="1" selectUnlockedCells="1"/>
  <pageMargins left="0.19685039370078741" right="0.19685039370078741" top="0.59055118110236215" bottom="0.39370078740157483" header="0.11811023622047244" footer="0.11811023622047244"/>
  <pageSetup paperSize="8" scale="57" firstPageNumber="0" fitToHeight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471"/>
  <sheetViews>
    <sheetView workbookViewId="0">
      <selection activeCell="A3" sqref="A3"/>
    </sheetView>
  </sheetViews>
  <sheetFormatPr baseColWidth="10" defaultRowHeight="13.2" x14ac:dyDescent="0.25"/>
  <cols>
    <col min="1" max="1" width="25.88671875" customWidth="1"/>
  </cols>
  <sheetData>
    <row r="1" spans="1:18" ht="21" x14ac:dyDescent="0.4">
      <c r="A1" s="56" t="s">
        <v>114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8" ht="13.8" x14ac:dyDescent="0.25">
      <c r="A2" s="58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ht="13.8" x14ac:dyDescent="0.25">
      <c r="A3" s="252" t="s">
        <v>531</v>
      </c>
      <c r="B3" s="252"/>
      <c r="C3" s="252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18" ht="13.8" x14ac:dyDescent="0.25">
      <c r="A4" s="59" t="s">
        <v>115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</row>
    <row r="5" spans="1:18" ht="13.8" x14ac:dyDescent="0.25">
      <c r="A5" s="60" t="s">
        <v>116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1:18" ht="13.8" x14ac:dyDescent="0.25">
      <c r="A6" s="3" t="s">
        <v>524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1:18" ht="13.8" x14ac:dyDescent="0.25">
      <c r="A7" s="60" t="s">
        <v>117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1:18" ht="13.8" x14ac:dyDescent="0.25">
      <c r="A8" s="60" t="s">
        <v>118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</row>
    <row r="9" spans="1:18" ht="13.8" x14ac:dyDescent="0.25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</row>
    <row r="10" spans="1:18" ht="13.8" x14ac:dyDescent="0.25">
      <c r="A10" s="58" t="s">
        <v>119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</row>
    <row r="11" spans="1:18" ht="15.6" x14ac:dyDescent="0.3">
      <c r="A11" s="134" t="s">
        <v>120</v>
      </c>
      <c r="B11" s="135"/>
      <c r="C11" s="136"/>
      <c r="D11" s="137"/>
      <c r="E11" s="137"/>
      <c r="F11" s="137"/>
      <c r="G11" s="137"/>
      <c r="H11" s="137"/>
      <c r="I11" s="138"/>
      <c r="J11" s="137"/>
      <c r="K11" s="137"/>
      <c r="L11" s="137"/>
      <c r="M11" s="137"/>
      <c r="N11" s="137"/>
      <c r="O11" s="137"/>
      <c r="P11" s="137"/>
      <c r="Q11" s="139" t="s">
        <v>24</v>
      </c>
      <c r="R11" s="57"/>
    </row>
    <row r="12" spans="1:18" ht="13.8" x14ac:dyDescent="0.25">
      <c r="A12" s="140" t="s">
        <v>121</v>
      </c>
      <c r="B12" s="141"/>
      <c r="C12" s="142"/>
      <c r="D12" s="143"/>
      <c r="E12" s="143"/>
      <c r="F12" s="143"/>
      <c r="G12" s="143"/>
      <c r="H12" s="143"/>
      <c r="I12" s="140"/>
      <c r="J12" s="143"/>
      <c r="K12" s="143"/>
      <c r="L12" s="143"/>
      <c r="M12" s="143"/>
      <c r="N12" s="143"/>
      <c r="O12" s="143"/>
      <c r="P12" s="143"/>
      <c r="Q12" s="142"/>
      <c r="R12" s="57"/>
    </row>
    <row r="13" spans="1:18" ht="13.8" x14ac:dyDescent="0.25">
      <c r="A13" s="140"/>
      <c r="B13" s="141"/>
      <c r="C13" s="142"/>
      <c r="D13" s="143"/>
      <c r="E13" s="143"/>
      <c r="F13" s="143"/>
      <c r="G13" s="143"/>
      <c r="H13" s="143"/>
      <c r="I13" s="140"/>
      <c r="J13" s="143"/>
      <c r="K13" s="143"/>
      <c r="L13" s="143"/>
      <c r="M13" s="143"/>
      <c r="N13" s="143"/>
      <c r="O13" s="143"/>
      <c r="P13" s="143"/>
      <c r="Q13" s="144"/>
      <c r="R13" s="57"/>
    </row>
    <row r="14" spans="1:18" ht="20.399999999999999" x14ac:dyDescent="0.25">
      <c r="A14" s="145" t="s">
        <v>122</v>
      </c>
      <c r="B14" s="145" t="s">
        <v>123</v>
      </c>
      <c r="C14" s="145" t="s">
        <v>124</v>
      </c>
      <c r="D14" s="146" t="s">
        <v>125</v>
      </c>
      <c r="E14" s="145" t="s">
        <v>126</v>
      </c>
      <c r="F14" s="145" t="s">
        <v>127</v>
      </c>
      <c r="G14" s="145" t="s">
        <v>128</v>
      </c>
      <c r="H14" s="145" t="s">
        <v>129</v>
      </c>
      <c r="I14" s="145" t="s">
        <v>130</v>
      </c>
      <c r="J14" s="145" t="s">
        <v>131</v>
      </c>
      <c r="K14" s="145" t="s">
        <v>132</v>
      </c>
      <c r="L14" s="145" t="s">
        <v>133</v>
      </c>
      <c r="M14" s="145" t="s">
        <v>134</v>
      </c>
      <c r="N14" s="145" t="s">
        <v>135</v>
      </c>
      <c r="O14" s="145" t="s">
        <v>136</v>
      </c>
      <c r="P14" s="145" t="s">
        <v>137</v>
      </c>
      <c r="Q14" s="147" t="s">
        <v>138</v>
      </c>
      <c r="R14" s="57"/>
    </row>
    <row r="15" spans="1:18" ht="13.8" x14ac:dyDescent="0.25">
      <c r="A15" s="148"/>
      <c r="B15" s="148"/>
      <c r="C15" s="148"/>
      <c r="D15" s="149"/>
      <c r="E15" s="150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2"/>
      <c r="Q15" s="148"/>
      <c r="R15" s="57"/>
    </row>
    <row r="16" spans="1:18" ht="13.8" x14ac:dyDescent="0.25">
      <c r="A16" s="44"/>
      <c r="B16" s="44"/>
      <c r="C16" s="153" t="s">
        <v>139</v>
      </c>
      <c r="D16" s="154"/>
      <c r="E16" s="155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56"/>
      <c r="Q16" s="44"/>
      <c r="R16" s="57"/>
    </row>
    <row r="17" spans="1:18" ht="13.8" x14ac:dyDescent="0.25">
      <c r="A17" s="153" t="s">
        <v>140</v>
      </c>
      <c r="B17" s="157">
        <v>1</v>
      </c>
      <c r="C17" s="157"/>
      <c r="D17" s="158" t="s">
        <v>141</v>
      </c>
      <c r="E17" s="159">
        <v>22018.6783</v>
      </c>
      <c r="F17" s="160">
        <v>7364.0754999999999</v>
      </c>
      <c r="G17" s="160">
        <v>3215.0183000000002</v>
      </c>
      <c r="H17" s="160">
        <v>5929.7052999999996</v>
      </c>
      <c r="I17" s="160">
        <v>4541.1970000000001</v>
      </c>
      <c r="J17" s="160">
        <v>2322.8670999999999</v>
      </c>
      <c r="K17" s="160">
        <v>2806.4965999999999</v>
      </c>
      <c r="L17" s="160">
        <v>2935.9088000000002</v>
      </c>
      <c r="M17" s="160">
        <v>3292.9728</v>
      </c>
      <c r="N17" s="160">
        <v>3255.5432000000001</v>
      </c>
      <c r="O17" s="160">
        <v>3101.8314</v>
      </c>
      <c r="P17" s="160">
        <v>2088.6842999999999</v>
      </c>
      <c r="Q17" s="161">
        <v>62872.978600000002</v>
      </c>
      <c r="R17" s="57"/>
    </row>
    <row r="18" spans="1:18" ht="13.8" x14ac:dyDescent="0.25">
      <c r="A18" s="153"/>
      <c r="B18" s="157">
        <v>1</v>
      </c>
      <c r="C18" s="157"/>
      <c r="D18" s="158" t="s">
        <v>142</v>
      </c>
      <c r="E18" s="159">
        <v>13430.6103</v>
      </c>
      <c r="F18" s="160">
        <v>8092.9022000000004</v>
      </c>
      <c r="G18" s="160">
        <v>2843.4908999999998</v>
      </c>
      <c r="H18" s="160">
        <v>5217.1804000000002</v>
      </c>
      <c r="I18" s="160">
        <v>3882.2433000000001</v>
      </c>
      <c r="J18" s="160">
        <v>2181.9207000000001</v>
      </c>
      <c r="K18" s="160">
        <v>2447.1109000000001</v>
      </c>
      <c r="L18" s="160">
        <v>2027.0831000000001</v>
      </c>
      <c r="M18" s="160">
        <v>2379.3786</v>
      </c>
      <c r="N18" s="160">
        <v>1530.8055999999999</v>
      </c>
      <c r="O18" s="160">
        <v>1680.5471</v>
      </c>
      <c r="P18" s="160">
        <v>1333.4373000000001</v>
      </c>
      <c r="Q18" s="161">
        <v>47046.710400000004</v>
      </c>
      <c r="R18" s="57"/>
    </row>
    <row r="19" spans="1:18" ht="13.8" x14ac:dyDescent="0.25">
      <c r="A19" s="153"/>
      <c r="B19" s="157">
        <v>1</v>
      </c>
      <c r="C19" s="157"/>
      <c r="D19" s="158" t="s">
        <v>143</v>
      </c>
      <c r="E19" s="159">
        <v>21508.4434</v>
      </c>
      <c r="F19" s="160">
        <v>5062.7578999999996</v>
      </c>
      <c r="G19" s="160">
        <v>3324.8690999999999</v>
      </c>
      <c r="H19" s="160">
        <v>7050.0378000000001</v>
      </c>
      <c r="I19" s="160">
        <v>3606.5554000000002</v>
      </c>
      <c r="J19" s="160">
        <v>2301.7177000000001</v>
      </c>
      <c r="K19" s="160">
        <v>2563.9366</v>
      </c>
      <c r="L19" s="160">
        <v>2640.2345999999998</v>
      </c>
      <c r="M19" s="160">
        <v>3377.1228999999998</v>
      </c>
      <c r="N19" s="160">
        <v>2476.9937</v>
      </c>
      <c r="O19" s="160">
        <v>2649.6808000000001</v>
      </c>
      <c r="P19" s="160">
        <v>1709.4958999999999</v>
      </c>
      <c r="Q19" s="161">
        <v>58271.84580000001</v>
      </c>
      <c r="R19" s="57"/>
    </row>
    <row r="20" spans="1:18" ht="13.8" x14ac:dyDescent="0.25">
      <c r="A20" s="153"/>
      <c r="B20" s="157">
        <v>1</v>
      </c>
      <c r="C20" s="157"/>
      <c r="D20" s="158" t="s">
        <v>144</v>
      </c>
      <c r="E20" s="159">
        <v>21580.766100000001</v>
      </c>
      <c r="F20" s="160">
        <v>4408.1041999999998</v>
      </c>
      <c r="G20" s="160">
        <v>4571.2636000000002</v>
      </c>
      <c r="H20" s="160">
        <v>5446.5745999999999</v>
      </c>
      <c r="I20" s="160">
        <v>2790.1781000000001</v>
      </c>
      <c r="J20" s="160">
        <v>2439.6833999999999</v>
      </c>
      <c r="K20" s="160">
        <v>2448.3416999999999</v>
      </c>
      <c r="L20" s="160">
        <v>2108.6066000000001</v>
      </c>
      <c r="M20" s="160">
        <v>2689.8501999999999</v>
      </c>
      <c r="N20" s="160">
        <v>1912.9536000000001</v>
      </c>
      <c r="O20" s="160">
        <v>1933.7418</v>
      </c>
      <c r="P20" s="160">
        <v>1275.8452</v>
      </c>
      <c r="Q20" s="161">
        <v>53605.909100000004</v>
      </c>
      <c r="R20" s="57"/>
    </row>
    <row r="21" spans="1:18" ht="13.8" x14ac:dyDescent="0.25">
      <c r="A21" s="153"/>
      <c r="B21" s="157">
        <v>1</v>
      </c>
      <c r="C21" s="157"/>
      <c r="D21" s="158" t="s">
        <v>145</v>
      </c>
      <c r="E21" s="159">
        <v>23086.6466</v>
      </c>
      <c r="F21" s="160">
        <v>5658.3164999999999</v>
      </c>
      <c r="G21" s="160">
        <v>3549.8998999999999</v>
      </c>
      <c r="H21" s="160">
        <v>6029.5748999999996</v>
      </c>
      <c r="I21" s="160">
        <v>4183.8517000000002</v>
      </c>
      <c r="J21" s="160">
        <v>3313.1680999999999</v>
      </c>
      <c r="K21" s="160">
        <v>3253.0349000000001</v>
      </c>
      <c r="L21" s="160">
        <v>2770.9114</v>
      </c>
      <c r="M21" s="160">
        <v>3417.1704</v>
      </c>
      <c r="N21" s="160">
        <v>2367.0605999999998</v>
      </c>
      <c r="O21" s="160">
        <v>2053.4591999999998</v>
      </c>
      <c r="P21" s="160">
        <v>1319.6344999999999</v>
      </c>
      <c r="Q21" s="161">
        <v>61002.7287</v>
      </c>
      <c r="R21" s="57"/>
    </row>
    <row r="22" spans="1:18" ht="13.8" x14ac:dyDescent="0.25">
      <c r="A22" s="153"/>
      <c r="B22" s="157">
        <v>1</v>
      </c>
      <c r="C22" s="157"/>
      <c r="D22" s="158" t="s">
        <v>146</v>
      </c>
      <c r="E22" s="159">
        <v>16829.623200000002</v>
      </c>
      <c r="F22" s="160">
        <v>4080.0466000000001</v>
      </c>
      <c r="G22" s="160">
        <v>4726.5289000000002</v>
      </c>
      <c r="H22" s="160">
        <v>5639.8373000000001</v>
      </c>
      <c r="I22" s="160">
        <v>3760.2058999999999</v>
      </c>
      <c r="J22" s="160">
        <v>3080.6772000000001</v>
      </c>
      <c r="K22" s="160">
        <v>2907.0614</v>
      </c>
      <c r="L22" s="160">
        <v>1985.0093999999999</v>
      </c>
      <c r="M22" s="160">
        <v>2591.1759000000002</v>
      </c>
      <c r="N22" s="160">
        <v>1371.2337</v>
      </c>
      <c r="O22" s="160">
        <v>1086.886</v>
      </c>
      <c r="P22" s="160">
        <v>874.89509999999996</v>
      </c>
      <c r="Q22" s="161">
        <v>48933.1806</v>
      </c>
      <c r="R22" s="57"/>
    </row>
    <row r="23" spans="1:18" ht="13.8" x14ac:dyDescent="0.25">
      <c r="A23" s="153"/>
      <c r="B23" s="157">
        <v>1</v>
      </c>
      <c r="C23" s="157"/>
      <c r="D23" s="158" t="s">
        <v>257</v>
      </c>
      <c r="E23" s="159">
        <v>15388.659</v>
      </c>
      <c r="F23" s="160">
        <v>10063.3578</v>
      </c>
      <c r="G23" s="160">
        <v>4682.2206999999999</v>
      </c>
      <c r="H23" s="160">
        <v>6259.2339000000002</v>
      </c>
      <c r="I23" s="160">
        <v>5527.5041000000001</v>
      </c>
      <c r="J23" s="160">
        <v>3316.1412999999998</v>
      </c>
      <c r="K23" s="160">
        <v>2934.9083999999998</v>
      </c>
      <c r="L23" s="160">
        <v>2389.0610999999999</v>
      </c>
      <c r="M23" s="160">
        <v>2777.7552999999998</v>
      </c>
      <c r="N23" s="160">
        <v>1684.2728999999999</v>
      </c>
      <c r="O23" s="160">
        <v>1423.3126999999999</v>
      </c>
      <c r="P23" s="160">
        <v>925.58709999999996</v>
      </c>
      <c r="Q23" s="161">
        <v>57372.014299999995</v>
      </c>
      <c r="R23" s="57"/>
    </row>
    <row r="24" spans="1:18" ht="13.8" x14ac:dyDescent="0.25">
      <c r="A24" s="153"/>
      <c r="B24" s="157">
        <v>1</v>
      </c>
      <c r="C24" s="157"/>
      <c r="D24" s="158" t="s">
        <v>258</v>
      </c>
      <c r="E24" s="159">
        <v>20253.102500000001</v>
      </c>
      <c r="F24" s="160">
        <v>4915.8027000000002</v>
      </c>
      <c r="G24" s="160">
        <v>5534.0023000000001</v>
      </c>
      <c r="H24" s="160">
        <v>4292.8063000000002</v>
      </c>
      <c r="I24" s="160">
        <v>3091.9254999999998</v>
      </c>
      <c r="J24" s="160">
        <v>2287.7595000000001</v>
      </c>
      <c r="K24" s="160">
        <v>2216.7121000000002</v>
      </c>
      <c r="L24" s="160">
        <v>1748.7798</v>
      </c>
      <c r="M24" s="160">
        <v>2330.4002</v>
      </c>
      <c r="N24" s="160">
        <v>1874.0227</v>
      </c>
      <c r="O24" s="160">
        <v>1698.9663</v>
      </c>
      <c r="P24" s="160">
        <v>1338.6590000000001</v>
      </c>
      <c r="Q24" s="161">
        <v>51582.938899999994</v>
      </c>
      <c r="R24" s="57"/>
    </row>
    <row r="25" spans="1:18" ht="13.8" x14ac:dyDescent="0.25">
      <c r="A25" s="153"/>
      <c r="B25" s="157">
        <v>1</v>
      </c>
      <c r="C25" s="157"/>
      <c r="D25" s="158" t="s">
        <v>526</v>
      </c>
      <c r="E25" s="159">
        <v>17761.650600000001</v>
      </c>
      <c r="F25" s="160">
        <v>5243.5313999999998</v>
      </c>
      <c r="G25" s="160">
        <v>4703.5537999999997</v>
      </c>
      <c r="H25" s="160">
        <v>6123.7277000000004</v>
      </c>
      <c r="I25" s="160">
        <v>3947.5641000000001</v>
      </c>
      <c r="J25" s="160">
        <v>2770.7021</v>
      </c>
      <c r="K25" s="160">
        <v>2493.1736999999998</v>
      </c>
      <c r="L25" s="160">
        <v>2928.1156000000001</v>
      </c>
      <c r="M25" s="160">
        <v>2971.5997000000002</v>
      </c>
      <c r="N25" s="160">
        <v>2889.5637999999999</v>
      </c>
      <c r="O25" s="160">
        <v>2508.9488000000001</v>
      </c>
      <c r="P25" s="160">
        <v>1364.3335999999999</v>
      </c>
      <c r="Q25" s="161">
        <v>55706.464900000006</v>
      </c>
      <c r="R25" s="57"/>
    </row>
    <row r="26" spans="1:18" ht="13.8" x14ac:dyDescent="0.25">
      <c r="A26" s="153"/>
      <c r="B26" s="157">
        <v>1</v>
      </c>
      <c r="C26" s="157"/>
      <c r="D26" s="158" t="s">
        <v>527</v>
      </c>
      <c r="E26" s="159">
        <v>11880.3117</v>
      </c>
      <c r="F26" s="160">
        <v>5291.4674999999997</v>
      </c>
      <c r="G26" s="160">
        <v>3335.6725000000001</v>
      </c>
      <c r="H26" s="160">
        <v>4437.8860000000004</v>
      </c>
      <c r="I26" s="160">
        <v>5320.8828999999996</v>
      </c>
      <c r="J26" s="160">
        <v>3520.1569</v>
      </c>
      <c r="K26" s="160">
        <v>2672.7328000000002</v>
      </c>
      <c r="L26" s="160">
        <v>2286.4904000000001</v>
      </c>
      <c r="M26" s="160">
        <v>2272.3539999999998</v>
      </c>
      <c r="N26" s="160">
        <v>1960.203</v>
      </c>
      <c r="O26" s="160">
        <v>1685.0132000000001</v>
      </c>
      <c r="P26" s="160">
        <v>1493.4711</v>
      </c>
      <c r="Q26" s="161">
        <v>46156.642000000007</v>
      </c>
      <c r="R26" s="57"/>
    </row>
    <row r="27" spans="1:18" ht="13.8" x14ac:dyDescent="0.25">
      <c r="A27" s="153"/>
      <c r="B27" s="157">
        <v>1</v>
      </c>
      <c r="C27" s="157"/>
      <c r="D27" s="158" t="s">
        <v>528</v>
      </c>
      <c r="E27" s="159">
        <v>17390.902600000001</v>
      </c>
      <c r="F27" s="160">
        <v>4709.2645000000002</v>
      </c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1"/>
      <c r="R27" s="57"/>
    </row>
    <row r="28" spans="1:18" ht="13.8" x14ac:dyDescent="0.25">
      <c r="A28" s="45"/>
      <c r="B28" s="44"/>
      <c r="C28" s="44"/>
      <c r="D28" s="162"/>
      <c r="E28" s="163"/>
      <c r="F28" s="164"/>
      <c r="G28" s="165"/>
      <c r="H28" s="165"/>
      <c r="I28" s="165"/>
      <c r="J28" s="165"/>
      <c r="K28" s="165"/>
      <c r="L28" s="165"/>
      <c r="M28" s="165"/>
      <c r="N28" s="165"/>
      <c r="O28" s="165"/>
      <c r="P28" s="166"/>
      <c r="Q28" s="167"/>
      <c r="R28" s="57"/>
    </row>
    <row r="29" spans="1:18" ht="13.8" x14ac:dyDescent="0.25">
      <c r="A29" s="43" t="s">
        <v>147</v>
      </c>
      <c r="B29" s="44">
        <v>2</v>
      </c>
      <c r="C29" s="44"/>
      <c r="D29" s="154" t="s">
        <v>141</v>
      </c>
      <c r="E29" s="163">
        <v>13610.458000000001</v>
      </c>
      <c r="F29" s="164">
        <v>5882.3410999999996</v>
      </c>
      <c r="G29" s="164">
        <v>1687.5052000000001</v>
      </c>
      <c r="H29" s="164">
        <v>1023.8621000000001</v>
      </c>
      <c r="I29" s="164">
        <v>1576.1135999999999</v>
      </c>
      <c r="J29" s="164">
        <v>1332.3508999999999</v>
      </c>
      <c r="K29" s="164">
        <v>1814.6167</v>
      </c>
      <c r="L29" s="164">
        <v>2041.9760000000001</v>
      </c>
      <c r="M29" s="164">
        <v>2292.7826</v>
      </c>
      <c r="N29" s="164">
        <v>2335.4690999999998</v>
      </c>
      <c r="O29" s="164">
        <v>2238.0111000000002</v>
      </c>
      <c r="P29" s="164">
        <v>1244.0531000000001</v>
      </c>
      <c r="Q29" s="167">
        <v>37079.539499999999</v>
      </c>
      <c r="R29" s="57"/>
    </row>
    <row r="30" spans="1:18" ht="13.8" x14ac:dyDescent="0.25">
      <c r="A30" s="45"/>
      <c r="B30" s="44">
        <v>2</v>
      </c>
      <c r="C30" s="44"/>
      <c r="D30" s="154" t="s">
        <v>142</v>
      </c>
      <c r="E30" s="163">
        <v>7429.8819999999996</v>
      </c>
      <c r="F30" s="164">
        <v>6330.5887000000002</v>
      </c>
      <c r="G30" s="164">
        <v>1659.8593000000001</v>
      </c>
      <c r="H30" s="164">
        <v>996.16660000000002</v>
      </c>
      <c r="I30" s="164">
        <v>1244.5029999999999</v>
      </c>
      <c r="J30" s="164">
        <v>1259.2361000000001</v>
      </c>
      <c r="K30" s="164">
        <v>1503.6068</v>
      </c>
      <c r="L30" s="164">
        <v>1315.4227000000001</v>
      </c>
      <c r="M30" s="164">
        <v>1587.5623000000001</v>
      </c>
      <c r="N30" s="164">
        <v>1005.3836</v>
      </c>
      <c r="O30" s="164">
        <v>1155.5858000000001</v>
      </c>
      <c r="P30" s="164">
        <v>679.58079999999995</v>
      </c>
      <c r="Q30" s="167">
        <v>26167.377700000001</v>
      </c>
      <c r="R30" s="57"/>
    </row>
    <row r="31" spans="1:18" ht="13.8" x14ac:dyDescent="0.25">
      <c r="A31" s="45"/>
      <c r="B31" s="44">
        <v>2</v>
      </c>
      <c r="C31" s="44"/>
      <c r="D31" s="154" t="s">
        <v>143</v>
      </c>
      <c r="E31" s="163">
        <v>13816.290800000001</v>
      </c>
      <c r="F31" s="164">
        <v>3782.6273000000001</v>
      </c>
      <c r="G31" s="164">
        <v>1658.6860999999999</v>
      </c>
      <c r="H31" s="164">
        <v>889.31240000000003</v>
      </c>
      <c r="I31" s="164">
        <v>1254.0364</v>
      </c>
      <c r="J31" s="164">
        <v>1372.354</v>
      </c>
      <c r="K31" s="164">
        <v>1580.3921</v>
      </c>
      <c r="L31" s="164">
        <v>1854.9737</v>
      </c>
      <c r="M31" s="164">
        <v>2424.8139999999999</v>
      </c>
      <c r="N31" s="164">
        <v>1751.3603000000001</v>
      </c>
      <c r="O31" s="164">
        <v>1970.3121000000001</v>
      </c>
      <c r="P31" s="164">
        <v>912.24419999999998</v>
      </c>
      <c r="Q31" s="167">
        <v>33267.403399999996</v>
      </c>
      <c r="R31" s="57"/>
    </row>
    <row r="32" spans="1:18" ht="13.8" x14ac:dyDescent="0.25">
      <c r="A32" s="45"/>
      <c r="B32" s="44">
        <v>2</v>
      </c>
      <c r="C32" s="44"/>
      <c r="D32" s="154" t="s">
        <v>144</v>
      </c>
      <c r="E32" s="163">
        <v>14253.1474</v>
      </c>
      <c r="F32" s="164">
        <v>2967.8371000000002</v>
      </c>
      <c r="G32" s="164">
        <v>1848.1891000000001</v>
      </c>
      <c r="H32" s="164">
        <v>989.94479999999999</v>
      </c>
      <c r="I32" s="164">
        <v>1181.8416999999999</v>
      </c>
      <c r="J32" s="164">
        <v>1616.9530999999999</v>
      </c>
      <c r="K32" s="164">
        <v>1498.6406999999999</v>
      </c>
      <c r="L32" s="164">
        <v>1431.6736000000001</v>
      </c>
      <c r="M32" s="164">
        <v>1970.7679000000001</v>
      </c>
      <c r="N32" s="164">
        <v>1377.7234000000001</v>
      </c>
      <c r="O32" s="164">
        <v>1385.6134</v>
      </c>
      <c r="P32" s="164">
        <v>605.88869999999997</v>
      </c>
      <c r="Q32" s="167">
        <v>31128.220899999997</v>
      </c>
      <c r="R32" s="57"/>
    </row>
    <row r="33" spans="1:18" ht="13.8" x14ac:dyDescent="0.25">
      <c r="A33" s="45"/>
      <c r="B33" s="44">
        <v>2</v>
      </c>
      <c r="C33" s="44"/>
      <c r="D33" s="154" t="s">
        <v>145</v>
      </c>
      <c r="E33" s="163">
        <v>14678.6806</v>
      </c>
      <c r="F33" s="164">
        <v>4175.2858999999999</v>
      </c>
      <c r="G33" s="164">
        <v>2274.1068</v>
      </c>
      <c r="H33" s="164">
        <v>1479.0478000000001</v>
      </c>
      <c r="I33" s="164">
        <v>1612.4676999999999</v>
      </c>
      <c r="J33" s="164">
        <v>1910.9966999999999</v>
      </c>
      <c r="K33" s="164">
        <v>2114.9884000000002</v>
      </c>
      <c r="L33" s="164">
        <v>1925.1813999999999</v>
      </c>
      <c r="M33" s="164">
        <v>2618.1804000000002</v>
      </c>
      <c r="N33" s="164">
        <v>1714.644</v>
      </c>
      <c r="O33" s="164">
        <v>1438.3803</v>
      </c>
      <c r="P33" s="164">
        <v>593.48059999999998</v>
      </c>
      <c r="Q33" s="167">
        <v>36535.440600000002</v>
      </c>
      <c r="R33" s="57"/>
    </row>
    <row r="34" spans="1:18" ht="13.8" x14ac:dyDescent="0.25">
      <c r="A34" s="45"/>
      <c r="B34" s="44">
        <v>2</v>
      </c>
      <c r="C34" s="44"/>
      <c r="D34" s="154" t="s">
        <v>146</v>
      </c>
      <c r="E34" s="163">
        <v>11044.1067</v>
      </c>
      <c r="F34" s="164">
        <v>2476.0691000000002</v>
      </c>
      <c r="G34" s="164">
        <v>2092.9306000000001</v>
      </c>
      <c r="H34" s="164">
        <v>1598.4512999999999</v>
      </c>
      <c r="I34" s="164">
        <v>1382.0465999999999</v>
      </c>
      <c r="J34" s="164">
        <v>2044.2186999999999</v>
      </c>
      <c r="K34" s="164">
        <v>1763.3379</v>
      </c>
      <c r="L34" s="164">
        <v>1272.3662999999999</v>
      </c>
      <c r="M34" s="164">
        <v>1752.7797</v>
      </c>
      <c r="N34" s="164">
        <v>885.56889999999999</v>
      </c>
      <c r="O34" s="164">
        <v>672.13210000000004</v>
      </c>
      <c r="P34" s="164">
        <v>292.54070000000002</v>
      </c>
      <c r="Q34" s="167">
        <v>27276.548600000002</v>
      </c>
      <c r="R34" s="57"/>
    </row>
    <row r="35" spans="1:18" ht="13.8" x14ac:dyDescent="0.25">
      <c r="A35" s="45"/>
      <c r="B35" s="44">
        <v>2</v>
      </c>
      <c r="C35" s="44"/>
      <c r="D35" s="154" t="s">
        <v>257</v>
      </c>
      <c r="E35" s="163">
        <v>9168.9678000000004</v>
      </c>
      <c r="F35" s="164">
        <v>7798.0955999999996</v>
      </c>
      <c r="G35" s="164">
        <v>3241.7854000000002</v>
      </c>
      <c r="H35" s="164">
        <v>1509.3894</v>
      </c>
      <c r="I35" s="164">
        <v>1385.4170999999999</v>
      </c>
      <c r="J35" s="164">
        <v>1880.7076</v>
      </c>
      <c r="K35" s="164">
        <v>1639.1437000000001</v>
      </c>
      <c r="L35" s="164">
        <v>1452.4281000000001</v>
      </c>
      <c r="M35" s="164">
        <v>1786.1668</v>
      </c>
      <c r="N35" s="164">
        <v>1082.5530000000001</v>
      </c>
      <c r="O35" s="164">
        <v>891.01760000000002</v>
      </c>
      <c r="P35" s="164">
        <v>366.6671</v>
      </c>
      <c r="Q35" s="167">
        <v>32202.339199999999</v>
      </c>
      <c r="R35" s="57"/>
    </row>
    <row r="36" spans="1:18" ht="13.8" x14ac:dyDescent="0.25">
      <c r="A36" s="45"/>
      <c r="B36" s="44">
        <v>2</v>
      </c>
      <c r="C36" s="44"/>
      <c r="D36" s="154" t="s">
        <v>258</v>
      </c>
      <c r="E36" s="163">
        <v>13296.3891</v>
      </c>
      <c r="F36" s="164">
        <v>3536.3181</v>
      </c>
      <c r="G36" s="164">
        <v>2469.4621999999999</v>
      </c>
      <c r="H36" s="164">
        <v>1430.6303</v>
      </c>
      <c r="I36" s="164">
        <v>1436.2787000000001</v>
      </c>
      <c r="J36" s="164">
        <v>1506.5320999999999</v>
      </c>
      <c r="K36" s="164">
        <v>1333.2288000000001</v>
      </c>
      <c r="L36" s="164">
        <v>1061.6183000000001</v>
      </c>
      <c r="M36" s="164">
        <v>1499.8880999999999</v>
      </c>
      <c r="N36" s="164">
        <v>1284.7666999999999</v>
      </c>
      <c r="O36" s="164">
        <v>1081.3891000000001</v>
      </c>
      <c r="P36" s="164">
        <v>730.3116</v>
      </c>
      <c r="Q36" s="167">
        <v>30666.813100000003</v>
      </c>
      <c r="R36" s="57"/>
    </row>
    <row r="37" spans="1:18" ht="13.8" x14ac:dyDescent="0.25">
      <c r="A37" s="45"/>
      <c r="B37" s="44">
        <v>2</v>
      </c>
      <c r="C37" s="44"/>
      <c r="D37" s="154" t="s">
        <v>526</v>
      </c>
      <c r="E37" s="163">
        <v>11352.966899999999</v>
      </c>
      <c r="F37" s="164">
        <v>3576.1176</v>
      </c>
      <c r="G37" s="164">
        <v>2625.1316000000002</v>
      </c>
      <c r="H37" s="164">
        <v>1502.9268999999999</v>
      </c>
      <c r="I37" s="164">
        <v>1459.0941</v>
      </c>
      <c r="J37" s="164">
        <v>1552.8154999999999</v>
      </c>
      <c r="K37" s="164">
        <v>1496.6986999999999</v>
      </c>
      <c r="L37" s="164">
        <v>1954.0528999999999</v>
      </c>
      <c r="M37" s="164">
        <v>2051.9011999999998</v>
      </c>
      <c r="N37" s="164">
        <v>1968.6181999999999</v>
      </c>
      <c r="O37" s="164">
        <v>1648.2075</v>
      </c>
      <c r="P37" s="164">
        <v>693.61509999999998</v>
      </c>
      <c r="Q37" s="167">
        <v>31882.146199999996</v>
      </c>
      <c r="R37" s="57"/>
    </row>
    <row r="38" spans="1:18" ht="13.8" x14ac:dyDescent="0.25">
      <c r="A38" s="45"/>
      <c r="B38" s="44">
        <v>2</v>
      </c>
      <c r="C38" s="44"/>
      <c r="D38" s="154" t="s">
        <v>527</v>
      </c>
      <c r="E38" s="163">
        <v>7376.0187999999998</v>
      </c>
      <c r="F38" s="164">
        <v>3612.4557</v>
      </c>
      <c r="G38" s="164">
        <v>2104.6327999999999</v>
      </c>
      <c r="H38" s="164">
        <v>1191.3314</v>
      </c>
      <c r="I38" s="164">
        <v>918.16240000000005</v>
      </c>
      <c r="J38" s="164">
        <v>1457.5007000000001</v>
      </c>
      <c r="K38" s="164">
        <v>1342.3249000000001</v>
      </c>
      <c r="L38" s="164">
        <v>1263.6911</v>
      </c>
      <c r="M38" s="164">
        <v>1347.8022000000001</v>
      </c>
      <c r="N38" s="164">
        <v>1252.0536</v>
      </c>
      <c r="O38" s="164">
        <v>1041.8878</v>
      </c>
      <c r="P38" s="164">
        <v>778.76070000000004</v>
      </c>
      <c r="Q38" s="167">
        <v>23686.622099999997</v>
      </c>
      <c r="R38" s="57"/>
    </row>
    <row r="39" spans="1:18" ht="13.8" x14ac:dyDescent="0.25">
      <c r="A39" s="45"/>
      <c r="B39" s="44">
        <v>2</v>
      </c>
      <c r="C39" s="44"/>
      <c r="D39" s="154" t="s">
        <v>528</v>
      </c>
      <c r="E39" s="163">
        <v>11169.0018</v>
      </c>
      <c r="F39" s="164">
        <v>3253.6273999999999</v>
      </c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7"/>
      <c r="R39" s="57"/>
    </row>
    <row r="40" spans="1:18" ht="13.8" x14ac:dyDescent="0.25">
      <c r="A40" s="45"/>
      <c r="B40" s="44"/>
      <c r="C40" s="44"/>
      <c r="D40" s="154"/>
      <c r="E40" s="163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6"/>
      <c r="Q40" s="167"/>
      <c r="R40" s="57"/>
    </row>
    <row r="41" spans="1:18" ht="13.8" x14ac:dyDescent="0.25">
      <c r="A41" s="61" t="s">
        <v>14</v>
      </c>
      <c r="B41" s="44">
        <v>3</v>
      </c>
      <c r="C41" s="44"/>
      <c r="D41" s="154" t="s">
        <v>141</v>
      </c>
      <c r="E41" s="163">
        <v>914.71759999999995</v>
      </c>
      <c r="F41" s="164">
        <v>75.771000000000001</v>
      </c>
      <c r="G41" s="164">
        <v>64.878399999999999</v>
      </c>
      <c r="H41" s="164">
        <v>48.143000000000001</v>
      </c>
      <c r="I41" s="164">
        <v>67.368499999999997</v>
      </c>
      <c r="J41" s="164">
        <v>49.570799999999998</v>
      </c>
      <c r="K41" s="164">
        <v>76.662700000000001</v>
      </c>
      <c r="L41" s="164">
        <v>95.015500000000003</v>
      </c>
      <c r="M41" s="164">
        <v>93.797600000000003</v>
      </c>
      <c r="N41" s="164">
        <v>89.493700000000004</v>
      </c>
      <c r="O41" s="164">
        <v>77.690100000000001</v>
      </c>
      <c r="P41" s="164">
        <v>43.141100000000002</v>
      </c>
      <c r="Q41" s="167">
        <v>1696.2500000000002</v>
      </c>
      <c r="R41" s="57"/>
    </row>
    <row r="42" spans="1:18" ht="13.8" x14ac:dyDescent="0.25">
      <c r="A42" s="45"/>
      <c r="B42" s="44">
        <v>3</v>
      </c>
      <c r="C42" s="44"/>
      <c r="D42" s="154" t="s">
        <v>142</v>
      </c>
      <c r="E42" s="163">
        <v>751.70820000000003</v>
      </c>
      <c r="F42" s="164">
        <v>97.643100000000004</v>
      </c>
      <c r="G42" s="164">
        <v>87.744299999999996</v>
      </c>
      <c r="H42" s="164">
        <v>99.598399999999998</v>
      </c>
      <c r="I42" s="164">
        <v>91.867800000000003</v>
      </c>
      <c r="J42" s="164">
        <v>54.651000000000003</v>
      </c>
      <c r="K42" s="164">
        <v>59.9148</v>
      </c>
      <c r="L42" s="164">
        <v>60.020200000000003</v>
      </c>
      <c r="M42" s="164">
        <v>69.352400000000003</v>
      </c>
      <c r="N42" s="164">
        <v>77.415400000000005</v>
      </c>
      <c r="O42" s="164">
        <v>72.115399999999994</v>
      </c>
      <c r="P42" s="164">
        <v>53.257399999999997</v>
      </c>
      <c r="Q42" s="167">
        <v>1575.2883999999999</v>
      </c>
      <c r="R42" s="57"/>
    </row>
    <row r="43" spans="1:18" ht="13.8" x14ac:dyDescent="0.25">
      <c r="A43" s="45"/>
      <c r="B43" s="44">
        <v>3</v>
      </c>
      <c r="C43" s="44"/>
      <c r="D43" s="154" t="s">
        <v>143</v>
      </c>
      <c r="E43" s="163">
        <v>988.01509999999996</v>
      </c>
      <c r="F43" s="164">
        <v>79.268500000000003</v>
      </c>
      <c r="G43" s="164">
        <v>96.373800000000003</v>
      </c>
      <c r="H43" s="164">
        <v>54.928699999999999</v>
      </c>
      <c r="I43" s="164">
        <v>104.0227</v>
      </c>
      <c r="J43" s="164">
        <v>91.249899999999997</v>
      </c>
      <c r="K43" s="164">
        <v>92.663300000000007</v>
      </c>
      <c r="L43" s="164">
        <v>101.099</v>
      </c>
      <c r="M43" s="164">
        <v>125.8344</v>
      </c>
      <c r="N43" s="164">
        <v>96.020200000000003</v>
      </c>
      <c r="O43" s="164">
        <v>69.7316</v>
      </c>
      <c r="P43" s="164">
        <v>61.3947</v>
      </c>
      <c r="Q43" s="167">
        <v>1960.6018999999999</v>
      </c>
      <c r="R43" s="57"/>
    </row>
    <row r="44" spans="1:18" ht="13.8" x14ac:dyDescent="0.25">
      <c r="A44" s="45"/>
      <c r="B44" s="44">
        <v>3</v>
      </c>
      <c r="C44" s="44"/>
      <c r="D44" s="154" t="s">
        <v>144</v>
      </c>
      <c r="E44" s="163">
        <v>772.39760000000001</v>
      </c>
      <c r="F44" s="164">
        <v>80.724699999999999</v>
      </c>
      <c r="G44" s="164">
        <v>100.9059</v>
      </c>
      <c r="H44" s="164">
        <v>84.374099999999999</v>
      </c>
      <c r="I44" s="164">
        <v>99.493099999999998</v>
      </c>
      <c r="J44" s="164">
        <v>101.34269999999999</v>
      </c>
      <c r="K44" s="164">
        <v>102.5844</v>
      </c>
      <c r="L44" s="164">
        <v>99.319000000000003</v>
      </c>
      <c r="M44" s="164">
        <v>127.4773</v>
      </c>
      <c r="N44" s="164">
        <v>83.001999999999995</v>
      </c>
      <c r="O44" s="164">
        <v>70.102599999999995</v>
      </c>
      <c r="P44" s="164">
        <v>45.936799999999998</v>
      </c>
      <c r="Q44" s="167">
        <v>1767.6601999999996</v>
      </c>
      <c r="R44" s="57"/>
    </row>
    <row r="45" spans="1:18" ht="13.8" x14ac:dyDescent="0.25">
      <c r="A45" s="45"/>
      <c r="B45" s="44">
        <v>3</v>
      </c>
      <c r="C45" s="44"/>
      <c r="D45" s="154" t="s">
        <v>145</v>
      </c>
      <c r="E45" s="163">
        <v>761.6789</v>
      </c>
      <c r="F45" s="164">
        <v>95.186599999999999</v>
      </c>
      <c r="G45" s="164">
        <v>109.0485</v>
      </c>
      <c r="H45" s="164">
        <v>100.9186</v>
      </c>
      <c r="I45" s="164">
        <v>69.027600000000007</v>
      </c>
      <c r="J45" s="164">
        <v>54.692300000000003</v>
      </c>
      <c r="K45" s="164">
        <v>70.611199999999997</v>
      </c>
      <c r="L45" s="164">
        <v>82.889899999999997</v>
      </c>
      <c r="M45" s="164">
        <v>78.767799999999994</v>
      </c>
      <c r="N45" s="164">
        <v>76.383899999999997</v>
      </c>
      <c r="O45" s="164">
        <v>52.738100000000003</v>
      </c>
      <c r="P45" s="164">
        <v>26.832699999999999</v>
      </c>
      <c r="Q45" s="167">
        <v>1578.7761</v>
      </c>
      <c r="R45" s="57"/>
    </row>
    <row r="46" spans="1:18" ht="13.8" x14ac:dyDescent="0.25">
      <c r="A46" s="45"/>
      <c r="B46" s="44">
        <v>3</v>
      </c>
      <c r="C46" s="44"/>
      <c r="D46" s="154" t="s">
        <v>146</v>
      </c>
      <c r="E46" s="163">
        <v>550.80650000000003</v>
      </c>
      <c r="F46" s="164">
        <v>100.7881</v>
      </c>
      <c r="G46" s="164">
        <v>83.680199999999999</v>
      </c>
      <c r="H46" s="164">
        <v>72.426400000000001</v>
      </c>
      <c r="I46" s="164">
        <v>56.601900000000001</v>
      </c>
      <c r="J46" s="164">
        <v>80.193799999999996</v>
      </c>
      <c r="K46" s="164">
        <v>46.622700000000002</v>
      </c>
      <c r="L46" s="164">
        <v>44.941699999999997</v>
      </c>
      <c r="M46" s="164">
        <v>76.917000000000002</v>
      </c>
      <c r="N46" s="164">
        <v>56.2074</v>
      </c>
      <c r="O46" s="164">
        <v>51.900500000000001</v>
      </c>
      <c r="P46" s="164">
        <v>25.380600000000001</v>
      </c>
      <c r="Q46" s="167">
        <v>1246.4667999999999</v>
      </c>
      <c r="R46" s="57"/>
    </row>
    <row r="47" spans="1:18" ht="13.8" x14ac:dyDescent="0.25">
      <c r="A47" s="45"/>
      <c r="B47" s="44">
        <v>3</v>
      </c>
      <c r="C47" s="44"/>
      <c r="D47" s="154" t="s">
        <v>257</v>
      </c>
      <c r="E47" s="163">
        <v>540.16589999999997</v>
      </c>
      <c r="F47" s="164">
        <v>159.36179999999999</v>
      </c>
      <c r="G47" s="164">
        <v>173.52379999999999</v>
      </c>
      <c r="H47" s="164">
        <v>104.259</v>
      </c>
      <c r="I47" s="164">
        <v>61.635399999999997</v>
      </c>
      <c r="J47" s="164">
        <v>70.644099999999995</v>
      </c>
      <c r="K47" s="164">
        <v>77.4191</v>
      </c>
      <c r="L47" s="164">
        <v>68.741900000000001</v>
      </c>
      <c r="M47" s="164">
        <v>87.5548</v>
      </c>
      <c r="N47" s="164">
        <v>60.359299999999998</v>
      </c>
      <c r="O47" s="164">
        <v>63.2791</v>
      </c>
      <c r="P47" s="164">
        <v>33.5535</v>
      </c>
      <c r="Q47" s="167">
        <v>1500.4977000000001</v>
      </c>
      <c r="R47" s="57"/>
    </row>
    <row r="48" spans="1:18" ht="13.8" x14ac:dyDescent="0.25">
      <c r="A48" s="45"/>
      <c r="B48" s="44">
        <v>3</v>
      </c>
      <c r="C48" s="44"/>
      <c r="D48" s="154" t="s">
        <v>258</v>
      </c>
      <c r="E48" s="163">
        <v>619.9171</v>
      </c>
      <c r="F48" s="164">
        <v>85.565700000000007</v>
      </c>
      <c r="G48" s="164">
        <v>91.780699999999996</v>
      </c>
      <c r="H48" s="164">
        <v>83.1066</v>
      </c>
      <c r="I48" s="164">
        <v>66.473799999999997</v>
      </c>
      <c r="J48" s="164">
        <v>55.870800000000003</v>
      </c>
      <c r="K48" s="164">
        <v>66.411900000000003</v>
      </c>
      <c r="L48" s="164">
        <v>63.5002</v>
      </c>
      <c r="M48" s="164">
        <v>61.700499999999998</v>
      </c>
      <c r="N48" s="164">
        <v>47.5032</v>
      </c>
      <c r="O48" s="164">
        <v>34.994</v>
      </c>
      <c r="P48" s="164">
        <v>20.335100000000001</v>
      </c>
      <c r="Q48" s="167">
        <v>1297.1596</v>
      </c>
      <c r="R48" s="57"/>
    </row>
    <row r="49" spans="1:18" ht="13.8" x14ac:dyDescent="0.25">
      <c r="A49" s="45"/>
      <c r="B49" s="44">
        <v>3</v>
      </c>
      <c r="C49" s="44"/>
      <c r="D49" s="154" t="s">
        <v>526</v>
      </c>
      <c r="E49" s="163">
        <v>473.98840000000001</v>
      </c>
      <c r="F49" s="164">
        <v>105.28189999999999</v>
      </c>
      <c r="G49" s="164">
        <v>95.814400000000006</v>
      </c>
      <c r="H49" s="164">
        <v>93.082099999999997</v>
      </c>
      <c r="I49" s="164">
        <v>63.579599999999999</v>
      </c>
      <c r="J49" s="164">
        <v>77.964799999999997</v>
      </c>
      <c r="K49" s="164">
        <v>78.225300000000004</v>
      </c>
      <c r="L49" s="164">
        <v>78.999700000000004</v>
      </c>
      <c r="M49" s="164">
        <v>69.107799999999997</v>
      </c>
      <c r="N49" s="164">
        <v>49.161499999999997</v>
      </c>
      <c r="O49" s="164">
        <v>42.4619</v>
      </c>
      <c r="P49" s="164">
        <v>24.606300000000001</v>
      </c>
      <c r="Q49" s="167">
        <v>1252.2737</v>
      </c>
      <c r="R49" s="57"/>
    </row>
    <row r="50" spans="1:18" ht="13.8" x14ac:dyDescent="0.25">
      <c r="A50" s="45"/>
      <c r="B50" s="44">
        <v>3</v>
      </c>
      <c r="C50" s="44"/>
      <c r="D50" s="154" t="s">
        <v>527</v>
      </c>
      <c r="E50" s="163">
        <v>433.3621</v>
      </c>
      <c r="F50" s="164">
        <v>83.015699999999995</v>
      </c>
      <c r="G50" s="164">
        <v>128.49299999999999</v>
      </c>
      <c r="H50" s="164">
        <v>74.037999999999997</v>
      </c>
      <c r="I50" s="164">
        <v>79.33</v>
      </c>
      <c r="J50" s="164">
        <v>66.876300000000001</v>
      </c>
      <c r="K50" s="164">
        <v>56.178899999999999</v>
      </c>
      <c r="L50" s="164">
        <v>61.3185</v>
      </c>
      <c r="M50" s="164">
        <v>74.069699999999997</v>
      </c>
      <c r="N50" s="164">
        <v>66.599900000000005</v>
      </c>
      <c r="O50" s="164">
        <v>31.3188</v>
      </c>
      <c r="P50" s="164">
        <v>22.331299999999999</v>
      </c>
      <c r="Q50" s="167">
        <v>1176.9322</v>
      </c>
      <c r="R50" s="57"/>
    </row>
    <row r="51" spans="1:18" ht="13.8" x14ac:dyDescent="0.25">
      <c r="A51" s="45"/>
      <c r="B51" s="44">
        <v>3</v>
      </c>
      <c r="C51" s="44"/>
      <c r="D51" s="154" t="s">
        <v>528</v>
      </c>
      <c r="E51" s="163">
        <v>500.04939999999999</v>
      </c>
      <c r="F51" s="164">
        <v>91.613299999999995</v>
      </c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7"/>
      <c r="R51" s="57"/>
    </row>
    <row r="52" spans="1:18" ht="13.8" x14ac:dyDescent="0.25">
      <c r="A52" s="45"/>
      <c r="B52" s="44"/>
      <c r="C52" s="44"/>
      <c r="D52" s="162"/>
      <c r="E52" s="168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6"/>
      <c r="Q52" s="169"/>
      <c r="R52" s="57"/>
    </row>
    <row r="53" spans="1:18" ht="13.8" x14ac:dyDescent="0.25">
      <c r="A53" s="61" t="s">
        <v>17</v>
      </c>
      <c r="B53" s="44">
        <v>4</v>
      </c>
      <c r="C53" s="44"/>
      <c r="D53" s="154" t="s">
        <v>141</v>
      </c>
      <c r="E53" s="163">
        <v>6748.4107000000004</v>
      </c>
      <c r="F53" s="164">
        <v>871.58429999999998</v>
      </c>
      <c r="G53" s="164">
        <v>379.70819999999998</v>
      </c>
      <c r="H53" s="164">
        <v>237.43369999999999</v>
      </c>
      <c r="I53" s="164">
        <v>334.53919999999999</v>
      </c>
      <c r="J53" s="164">
        <v>282.48899999999998</v>
      </c>
      <c r="K53" s="164">
        <v>378.8032</v>
      </c>
      <c r="L53" s="164">
        <v>405.83350000000002</v>
      </c>
      <c r="M53" s="164">
        <v>404.26949999999999</v>
      </c>
      <c r="N53" s="164">
        <v>394.99889999999999</v>
      </c>
      <c r="O53" s="164">
        <v>296.83069999999998</v>
      </c>
      <c r="P53" s="164">
        <v>145.6799</v>
      </c>
      <c r="Q53" s="167">
        <v>10880.580800000002</v>
      </c>
      <c r="R53" s="57"/>
    </row>
    <row r="54" spans="1:18" ht="13.8" x14ac:dyDescent="0.25">
      <c r="A54" s="45"/>
      <c r="B54" s="44">
        <v>4</v>
      </c>
      <c r="C54" s="44"/>
      <c r="D54" s="154" t="s">
        <v>142</v>
      </c>
      <c r="E54" s="163">
        <v>4797.1369999999997</v>
      </c>
      <c r="F54" s="164">
        <v>1127.5933</v>
      </c>
      <c r="G54" s="164">
        <v>419.29230000000001</v>
      </c>
      <c r="H54" s="164">
        <v>282.08629999999999</v>
      </c>
      <c r="I54" s="164">
        <v>297.8141</v>
      </c>
      <c r="J54" s="164">
        <v>247.8083</v>
      </c>
      <c r="K54" s="164">
        <v>333.90289999999999</v>
      </c>
      <c r="L54" s="164">
        <v>293.76310000000001</v>
      </c>
      <c r="M54" s="164">
        <v>343.4556</v>
      </c>
      <c r="N54" s="164">
        <v>244.13720000000001</v>
      </c>
      <c r="O54" s="164">
        <v>214.61799999999999</v>
      </c>
      <c r="P54" s="164">
        <v>150.17580000000001</v>
      </c>
      <c r="Q54" s="167">
        <v>8751.7839000000004</v>
      </c>
      <c r="R54" s="57"/>
    </row>
    <row r="55" spans="1:18" ht="13.8" x14ac:dyDescent="0.25">
      <c r="A55" s="45"/>
      <c r="B55" s="44">
        <v>4</v>
      </c>
      <c r="C55" s="44"/>
      <c r="D55" s="154" t="s">
        <v>143</v>
      </c>
      <c r="E55" s="163">
        <v>6097.5037000000002</v>
      </c>
      <c r="F55" s="164">
        <v>713.32399999999996</v>
      </c>
      <c r="G55" s="164">
        <v>413.99939999999998</v>
      </c>
      <c r="H55" s="164">
        <v>350.17860000000002</v>
      </c>
      <c r="I55" s="164">
        <v>364.60379999999998</v>
      </c>
      <c r="J55" s="164">
        <v>336.99869999999999</v>
      </c>
      <c r="K55" s="164">
        <v>343.5607</v>
      </c>
      <c r="L55" s="164">
        <v>326.53550000000001</v>
      </c>
      <c r="M55" s="164">
        <v>342.68889999999999</v>
      </c>
      <c r="N55" s="164">
        <v>282.18299999999999</v>
      </c>
      <c r="O55" s="164">
        <v>216.6413</v>
      </c>
      <c r="P55" s="164">
        <v>131.02279999999999</v>
      </c>
      <c r="Q55" s="167">
        <v>9919.240399999997</v>
      </c>
      <c r="R55" s="57"/>
    </row>
    <row r="56" spans="1:18" ht="13.8" x14ac:dyDescent="0.25">
      <c r="A56" s="45"/>
      <c r="B56" s="44">
        <v>4</v>
      </c>
      <c r="C56" s="44"/>
      <c r="D56" s="154" t="s">
        <v>144</v>
      </c>
      <c r="E56" s="163">
        <v>5886.8280999999997</v>
      </c>
      <c r="F56" s="164">
        <v>901.70420000000001</v>
      </c>
      <c r="G56" s="164">
        <v>398.19580000000002</v>
      </c>
      <c r="H56" s="164">
        <v>239.41030000000001</v>
      </c>
      <c r="I56" s="164">
        <v>287.76170000000002</v>
      </c>
      <c r="J56" s="164">
        <v>283.21660000000003</v>
      </c>
      <c r="K56" s="164">
        <v>321.70510000000002</v>
      </c>
      <c r="L56" s="164">
        <v>237.6103</v>
      </c>
      <c r="M56" s="164">
        <v>228.43809999999999</v>
      </c>
      <c r="N56" s="164">
        <v>207.2723</v>
      </c>
      <c r="O56" s="164">
        <v>163.2577</v>
      </c>
      <c r="P56" s="164">
        <v>86.855500000000006</v>
      </c>
      <c r="Q56" s="167">
        <v>9242.2556999999997</v>
      </c>
      <c r="R56" s="57"/>
    </row>
    <row r="57" spans="1:18" ht="13.8" x14ac:dyDescent="0.25">
      <c r="A57" s="45"/>
      <c r="B57" s="44">
        <v>4</v>
      </c>
      <c r="C57" s="44"/>
      <c r="D57" s="154" t="s">
        <v>145</v>
      </c>
      <c r="E57" s="163">
        <v>6982.1289999999999</v>
      </c>
      <c r="F57" s="164">
        <v>897.55939999999998</v>
      </c>
      <c r="G57" s="164">
        <v>585.9674</v>
      </c>
      <c r="H57" s="164">
        <v>372.57530000000003</v>
      </c>
      <c r="I57" s="164">
        <v>369.5016</v>
      </c>
      <c r="J57" s="164">
        <v>379.04109999999997</v>
      </c>
      <c r="K57" s="164">
        <v>480.8494</v>
      </c>
      <c r="L57" s="164">
        <v>376.99619999999999</v>
      </c>
      <c r="M57" s="164">
        <v>361.62869999999998</v>
      </c>
      <c r="N57" s="164">
        <v>332.19069999999999</v>
      </c>
      <c r="O57" s="164">
        <v>244.5384</v>
      </c>
      <c r="P57" s="164">
        <v>155.32910000000001</v>
      </c>
      <c r="Q57" s="167">
        <v>11538.306299999998</v>
      </c>
      <c r="R57" s="57"/>
    </row>
    <row r="58" spans="1:18" ht="13.8" x14ac:dyDescent="0.25">
      <c r="A58" s="45"/>
      <c r="B58" s="44">
        <v>4</v>
      </c>
      <c r="C58" s="44"/>
      <c r="D58" s="154" t="s">
        <v>146</v>
      </c>
      <c r="E58" s="163">
        <v>4654.0559000000003</v>
      </c>
      <c r="F58" s="164">
        <v>1052.6946</v>
      </c>
      <c r="G58" s="164">
        <v>550.61490000000003</v>
      </c>
      <c r="H58" s="164">
        <v>390.6345</v>
      </c>
      <c r="I58" s="164">
        <v>313.5385</v>
      </c>
      <c r="J58" s="164">
        <v>356.6447</v>
      </c>
      <c r="K58" s="164">
        <v>388.03719999999998</v>
      </c>
      <c r="L58" s="164">
        <v>284.53719999999998</v>
      </c>
      <c r="M58" s="164">
        <v>299.97149999999999</v>
      </c>
      <c r="N58" s="164">
        <v>187.89269999999999</v>
      </c>
      <c r="O58" s="164">
        <v>128.13640000000001</v>
      </c>
      <c r="P58" s="164">
        <v>76.782899999999998</v>
      </c>
      <c r="Q58" s="167">
        <v>8683.5409999999993</v>
      </c>
      <c r="R58" s="57"/>
    </row>
    <row r="59" spans="1:18" ht="13.8" x14ac:dyDescent="0.25">
      <c r="A59" s="45"/>
      <c r="B59" s="44">
        <v>4</v>
      </c>
      <c r="C59" s="44"/>
      <c r="D59" s="154" t="s">
        <v>257</v>
      </c>
      <c r="E59" s="163">
        <v>5299.8406999999997</v>
      </c>
      <c r="F59" s="164">
        <v>1483.8553999999999</v>
      </c>
      <c r="G59" s="164">
        <v>631.23379999999997</v>
      </c>
      <c r="H59" s="164">
        <v>306.86</v>
      </c>
      <c r="I59" s="164">
        <v>306.51990000000001</v>
      </c>
      <c r="J59" s="164">
        <v>304.17399999999998</v>
      </c>
      <c r="K59" s="164">
        <v>356.52760000000001</v>
      </c>
      <c r="L59" s="164">
        <v>305.46319999999997</v>
      </c>
      <c r="M59" s="164">
        <v>271.69749999999999</v>
      </c>
      <c r="N59" s="164">
        <v>200.79810000000001</v>
      </c>
      <c r="O59" s="164">
        <v>144.0814</v>
      </c>
      <c r="P59" s="164">
        <v>86.334299999999999</v>
      </c>
      <c r="Q59" s="167">
        <v>9697.3858999999975</v>
      </c>
      <c r="R59" s="57"/>
    </row>
    <row r="60" spans="1:18" ht="13.8" x14ac:dyDescent="0.25">
      <c r="A60" s="45"/>
      <c r="B60" s="44">
        <v>4</v>
      </c>
      <c r="C60" s="44"/>
      <c r="D60" s="154" t="s">
        <v>258</v>
      </c>
      <c r="E60" s="163">
        <v>5607.2987000000003</v>
      </c>
      <c r="F60" s="164">
        <v>901.17790000000002</v>
      </c>
      <c r="G60" s="164">
        <v>538.1798</v>
      </c>
      <c r="H60" s="164">
        <v>353.20359999999999</v>
      </c>
      <c r="I60" s="164">
        <v>328.30090000000001</v>
      </c>
      <c r="J60" s="164">
        <v>280.74400000000003</v>
      </c>
      <c r="K60" s="164">
        <v>378.93340000000001</v>
      </c>
      <c r="L60" s="164">
        <v>296.1046</v>
      </c>
      <c r="M60" s="164">
        <v>357.1986</v>
      </c>
      <c r="N60" s="164">
        <v>284.01920000000001</v>
      </c>
      <c r="O60" s="164">
        <v>228.6874</v>
      </c>
      <c r="P60" s="164">
        <v>138.7313</v>
      </c>
      <c r="Q60" s="167">
        <v>9692.5794000000005</v>
      </c>
      <c r="R60" s="57"/>
    </row>
    <row r="61" spans="1:18" ht="13.8" x14ac:dyDescent="0.25">
      <c r="A61" s="45"/>
      <c r="B61" s="44">
        <v>4</v>
      </c>
      <c r="C61" s="44"/>
      <c r="D61" s="154" t="s">
        <v>526</v>
      </c>
      <c r="E61" s="163">
        <v>5362.9670999999998</v>
      </c>
      <c r="F61" s="164">
        <v>1063.0338999999999</v>
      </c>
      <c r="G61" s="164">
        <v>761.17629999999997</v>
      </c>
      <c r="H61" s="164">
        <v>516.30920000000003</v>
      </c>
      <c r="I61" s="164">
        <v>470.81389999999999</v>
      </c>
      <c r="J61" s="164">
        <v>390.59370000000001</v>
      </c>
      <c r="K61" s="164">
        <v>407.54450000000003</v>
      </c>
      <c r="L61" s="164">
        <v>446.27809999999999</v>
      </c>
      <c r="M61" s="164">
        <v>359.42759999999998</v>
      </c>
      <c r="N61" s="164">
        <v>385.78879999999998</v>
      </c>
      <c r="O61" s="164">
        <v>296.95569999999998</v>
      </c>
      <c r="P61" s="164">
        <v>131.1935</v>
      </c>
      <c r="Q61" s="167">
        <v>10592.0823</v>
      </c>
      <c r="R61" s="57"/>
    </row>
    <row r="62" spans="1:18" ht="13.8" x14ac:dyDescent="0.25">
      <c r="A62" s="45"/>
      <c r="B62" s="44">
        <v>4</v>
      </c>
      <c r="C62" s="44"/>
      <c r="D62" s="154" t="s">
        <v>527</v>
      </c>
      <c r="E62" s="163">
        <v>3690.0744</v>
      </c>
      <c r="F62" s="164">
        <v>1076.5586000000001</v>
      </c>
      <c r="G62" s="164">
        <v>689.65279999999996</v>
      </c>
      <c r="H62" s="164">
        <v>416.51889999999997</v>
      </c>
      <c r="I62" s="164">
        <v>276.5401</v>
      </c>
      <c r="J62" s="164">
        <v>350.17200000000003</v>
      </c>
      <c r="K62" s="164">
        <v>395.38510000000002</v>
      </c>
      <c r="L62" s="164">
        <v>382.00650000000002</v>
      </c>
      <c r="M62" s="164">
        <v>312.84030000000001</v>
      </c>
      <c r="N62" s="164">
        <v>269.65109999999999</v>
      </c>
      <c r="O62" s="164">
        <v>186.0427</v>
      </c>
      <c r="P62" s="164">
        <v>128.2954</v>
      </c>
      <c r="Q62" s="167">
        <v>8173.7379000000001</v>
      </c>
      <c r="R62" s="57"/>
    </row>
    <row r="63" spans="1:18" ht="13.8" x14ac:dyDescent="0.25">
      <c r="A63" s="45"/>
      <c r="B63" s="44">
        <v>4</v>
      </c>
      <c r="C63" s="44"/>
      <c r="D63" s="154" t="s">
        <v>528</v>
      </c>
      <c r="E63" s="163">
        <v>4998.79</v>
      </c>
      <c r="F63" s="164">
        <v>893.25639999999999</v>
      </c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7"/>
      <c r="R63" s="57"/>
    </row>
    <row r="64" spans="1:18" ht="13.8" x14ac:dyDescent="0.25">
      <c r="A64" s="45"/>
      <c r="B64" s="44"/>
      <c r="C64" s="44"/>
      <c r="D64" s="170"/>
      <c r="E64" s="171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3"/>
      <c r="Q64" s="169"/>
      <c r="R64" s="57"/>
    </row>
    <row r="65" spans="1:18" ht="13.8" x14ac:dyDescent="0.25">
      <c r="A65" s="61" t="s">
        <v>16</v>
      </c>
      <c r="B65" s="44">
        <v>5</v>
      </c>
      <c r="C65" s="46"/>
      <c r="D65" s="154" t="s">
        <v>141</v>
      </c>
      <c r="E65" s="163">
        <v>245.94460000000001</v>
      </c>
      <c r="F65" s="164">
        <v>265.3329</v>
      </c>
      <c r="G65" s="164">
        <v>1003.8465</v>
      </c>
      <c r="H65" s="164">
        <v>4499.6005999999998</v>
      </c>
      <c r="I65" s="164">
        <v>2498.8238000000001</v>
      </c>
      <c r="J65" s="164">
        <v>625.80690000000004</v>
      </c>
      <c r="K65" s="164">
        <v>509.53789999999998</v>
      </c>
      <c r="L65" s="164">
        <v>368.2131</v>
      </c>
      <c r="M65" s="164">
        <v>477.17349999999999</v>
      </c>
      <c r="N65" s="164">
        <v>408.03429999999997</v>
      </c>
      <c r="O65" s="164">
        <v>461.40519999999998</v>
      </c>
      <c r="P65" s="164">
        <v>629.91330000000005</v>
      </c>
      <c r="Q65" s="167">
        <v>11993.632599999999</v>
      </c>
      <c r="R65" s="57"/>
    </row>
    <row r="66" spans="1:18" ht="13.8" x14ac:dyDescent="0.25">
      <c r="A66" s="45"/>
      <c r="B66" s="44">
        <v>5</v>
      </c>
      <c r="C66" s="46"/>
      <c r="D66" s="154" t="s">
        <v>142</v>
      </c>
      <c r="E66" s="164">
        <v>223.07859999999999</v>
      </c>
      <c r="F66" s="164">
        <v>250.50899999999999</v>
      </c>
      <c r="G66" s="164">
        <v>595.75469999999996</v>
      </c>
      <c r="H66" s="164">
        <v>3745.5654</v>
      </c>
      <c r="I66" s="164">
        <v>2202.9227000000001</v>
      </c>
      <c r="J66" s="164">
        <v>600.91980000000001</v>
      </c>
      <c r="K66" s="164">
        <v>530.64149999999995</v>
      </c>
      <c r="L66" s="164">
        <v>342.13589999999999</v>
      </c>
      <c r="M66" s="164">
        <v>363.28210000000001</v>
      </c>
      <c r="N66" s="164">
        <v>192.447</v>
      </c>
      <c r="O66" s="164">
        <v>226.18799999999999</v>
      </c>
      <c r="P66" s="164">
        <v>435.74900000000002</v>
      </c>
      <c r="Q66" s="167">
        <v>9709.1936999999998</v>
      </c>
      <c r="R66" s="57"/>
    </row>
    <row r="67" spans="1:18" ht="13.8" x14ac:dyDescent="0.25">
      <c r="A67" s="174"/>
      <c r="B67" s="44">
        <v>5</v>
      </c>
      <c r="C67" s="46"/>
      <c r="D67" s="154" t="s">
        <v>143</v>
      </c>
      <c r="E67" s="164">
        <v>149.34360000000001</v>
      </c>
      <c r="F67" s="164">
        <v>221.68799999999999</v>
      </c>
      <c r="G67" s="164">
        <v>1052.7143000000001</v>
      </c>
      <c r="H67" s="164">
        <v>5613.6668</v>
      </c>
      <c r="I67" s="164">
        <v>1822.7139999999999</v>
      </c>
      <c r="J67" s="164">
        <v>469.8716</v>
      </c>
      <c r="K67" s="164">
        <v>518.91959999999995</v>
      </c>
      <c r="L67" s="164">
        <v>334.2792</v>
      </c>
      <c r="M67" s="164">
        <v>459.35520000000002</v>
      </c>
      <c r="N67" s="164">
        <v>321.08769999999998</v>
      </c>
      <c r="O67" s="164">
        <v>365.40960000000001</v>
      </c>
      <c r="P67" s="164">
        <v>574.84159999999997</v>
      </c>
      <c r="Q67" s="167">
        <v>11903.891200000002</v>
      </c>
      <c r="R67" s="57"/>
    </row>
    <row r="68" spans="1:18" ht="13.8" x14ac:dyDescent="0.25">
      <c r="A68" s="174"/>
      <c r="B68" s="44">
        <v>5</v>
      </c>
      <c r="C68" s="46"/>
      <c r="D68" s="154" t="s">
        <v>144</v>
      </c>
      <c r="E68" s="164">
        <v>233.53970000000001</v>
      </c>
      <c r="F68" s="164">
        <v>309.40410000000003</v>
      </c>
      <c r="G68" s="164">
        <v>2125.3656000000001</v>
      </c>
      <c r="H68" s="164">
        <v>4011.9110999999998</v>
      </c>
      <c r="I68" s="164">
        <v>1169.5787</v>
      </c>
      <c r="J68" s="164">
        <v>411.9418</v>
      </c>
      <c r="K68" s="164">
        <v>503.54820000000001</v>
      </c>
      <c r="L68" s="164">
        <v>322.88630000000001</v>
      </c>
      <c r="M68" s="164">
        <v>345.9907</v>
      </c>
      <c r="N68" s="164">
        <v>228.61779999999999</v>
      </c>
      <c r="O68" s="164">
        <v>298.56619999999998</v>
      </c>
      <c r="P68" s="164">
        <v>519.39200000000005</v>
      </c>
      <c r="Q68" s="167">
        <v>10480.742199999999</v>
      </c>
      <c r="R68" s="57"/>
    </row>
    <row r="69" spans="1:18" ht="13.8" x14ac:dyDescent="0.25">
      <c r="A69" s="174"/>
      <c r="B69" s="44">
        <v>5</v>
      </c>
      <c r="C69" s="46"/>
      <c r="D69" s="154" t="s">
        <v>145</v>
      </c>
      <c r="E69" s="164">
        <v>191.31139999999999</v>
      </c>
      <c r="F69" s="164">
        <v>238.61609999999999</v>
      </c>
      <c r="G69" s="164">
        <v>475.77850000000001</v>
      </c>
      <c r="H69" s="164">
        <v>3913.9103</v>
      </c>
      <c r="I69" s="164">
        <v>2064.5225</v>
      </c>
      <c r="J69" s="164">
        <v>926.64589999999998</v>
      </c>
      <c r="K69" s="164">
        <v>551.11680000000001</v>
      </c>
      <c r="L69" s="164">
        <v>359.37970000000001</v>
      </c>
      <c r="M69" s="164">
        <v>337.17020000000002</v>
      </c>
      <c r="N69" s="164">
        <v>221.988</v>
      </c>
      <c r="O69" s="164">
        <v>297.3895</v>
      </c>
      <c r="P69" s="164">
        <v>519.89710000000002</v>
      </c>
      <c r="Q69" s="167">
        <v>10097.725999999999</v>
      </c>
      <c r="R69" s="57"/>
    </row>
    <row r="70" spans="1:18" ht="13.8" x14ac:dyDescent="0.25">
      <c r="A70" s="175"/>
      <c r="B70" s="176">
        <v>5</v>
      </c>
      <c r="C70" s="177"/>
      <c r="D70" s="178" t="s">
        <v>146</v>
      </c>
      <c r="E70" s="164">
        <v>246.8646</v>
      </c>
      <c r="F70" s="164">
        <v>286.04590000000002</v>
      </c>
      <c r="G70" s="164">
        <v>1867.0273999999999</v>
      </c>
      <c r="H70" s="164">
        <v>3431.5095999999999</v>
      </c>
      <c r="I70" s="164">
        <v>1913.0925</v>
      </c>
      <c r="J70" s="164">
        <v>562.37649999999996</v>
      </c>
      <c r="K70" s="164">
        <v>677.48979999999995</v>
      </c>
      <c r="L70" s="164">
        <v>360.38150000000002</v>
      </c>
      <c r="M70" s="164">
        <v>441.88959999999997</v>
      </c>
      <c r="N70" s="164">
        <v>227.02760000000001</v>
      </c>
      <c r="O70" s="164">
        <v>221.01609999999999</v>
      </c>
      <c r="P70" s="179">
        <v>451.2989</v>
      </c>
      <c r="Q70" s="167">
        <v>10686.019999999999</v>
      </c>
      <c r="R70" s="57"/>
    </row>
    <row r="71" spans="1:18" ht="13.8" x14ac:dyDescent="0.25">
      <c r="A71" s="180"/>
      <c r="B71" s="181">
        <v>5</v>
      </c>
      <c r="C71" s="46"/>
      <c r="D71" s="154" t="s">
        <v>257</v>
      </c>
      <c r="E71" s="164">
        <v>90.368899999999996</v>
      </c>
      <c r="F71" s="164">
        <v>103.3545</v>
      </c>
      <c r="G71" s="164">
        <v>481.24959999999999</v>
      </c>
      <c r="H71" s="164">
        <v>4145.6862000000001</v>
      </c>
      <c r="I71" s="164">
        <v>3655.9623000000001</v>
      </c>
      <c r="J71" s="164">
        <v>1005.5371</v>
      </c>
      <c r="K71" s="164">
        <v>819.72019999999998</v>
      </c>
      <c r="L71" s="164">
        <v>530.83100000000002</v>
      </c>
      <c r="M71" s="164">
        <v>595.70460000000003</v>
      </c>
      <c r="N71" s="164">
        <v>310.30070000000001</v>
      </c>
      <c r="O71" s="164">
        <v>296.20359999999999</v>
      </c>
      <c r="P71" s="179">
        <v>411.90530000000001</v>
      </c>
      <c r="Q71" s="167">
        <v>12446.824000000002</v>
      </c>
      <c r="R71" s="57"/>
    </row>
    <row r="72" spans="1:18" ht="13.8" x14ac:dyDescent="0.25">
      <c r="A72" s="174"/>
      <c r="B72" s="181">
        <v>5</v>
      </c>
      <c r="C72" s="46"/>
      <c r="D72" s="154" t="s">
        <v>258</v>
      </c>
      <c r="E72" s="164">
        <v>106.9127</v>
      </c>
      <c r="F72" s="164">
        <v>202.3877</v>
      </c>
      <c r="G72" s="164">
        <v>2290.7157999999999</v>
      </c>
      <c r="H72" s="164">
        <v>2353.2988999999998</v>
      </c>
      <c r="I72" s="164">
        <v>1203.5065</v>
      </c>
      <c r="J72" s="164">
        <v>411.93700000000001</v>
      </c>
      <c r="K72" s="164">
        <v>411.14330000000001</v>
      </c>
      <c r="L72" s="164">
        <v>306.7312</v>
      </c>
      <c r="M72" s="164">
        <v>384.12290000000002</v>
      </c>
      <c r="N72" s="164">
        <v>231.87559999999999</v>
      </c>
      <c r="O72" s="164">
        <v>320.44029999999998</v>
      </c>
      <c r="P72" s="179">
        <v>418.6995</v>
      </c>
      <c r="Q72" s="167">
        <v>8641.7713999999996</v>
      </c>
      <c r="R72" s="57"/>
    </row>
    <row r="73" spans="1:18" ht="13.8" x14ac:dyDescent="0.25">
      <c r="A73" s="174"/>
      <c r="B73" s="181">
        <v>5</v>
      </c>
      <c r="C73" s="46"/>
      <c r="D73" s="154" t="s">
        <v>526</v>
      </c>
      <c r="E73" s="164">
        <v>129.8023</v>
      </c>
      <c r="F73" s="164">
        <v>217.5498</v>
      </c>
      <c r="G73" s="164">
        <v>1054.2746</v>
      </c>
      <c r="H73" s="164">
        <v>3888.4785999999999</v>
      </c>
      <c r="I73" s="164">
        <v>1871.4765</v>
      </c>
      <c r="J73" s="164">
        <v>705.84100000000001</v>
      </c>
      <c r="K73" s="164">
        <v>476.48410000000001</v>
      </c>
      <c r="L73" s="164">
        <v>416.7824</v>
      </c>
      <c r="M73" s="164">
        <v>461.5872</v>
      </c>
      <c r="N73" s="164">
        <v>450.87470000000002</v>
      </c>
      <c r="O73" s="164">
        <v>479.02019999999999</v>
      </c>
      <c r="P73" s="164">
        <v>490.47730000000001</v>
      </c>
      <c r="Q73" s="167">
        <v>10642.648700000002</v>
      </c>
      <c r="R73" s="57"/>
    </row>
    <row r="74" spans="1:18" ht="13.8" x14ac:dyDescent="0.25">
      <c r="A74" s="174"/>
      <c r="B74" s="181">
        <v>5</v>
      </c>
      <c r="C74" s="46"/>
      <c r="D74" s="154" t="s">
        <v>527</v>
      </c>
      <c r="E74" s="164">
        <v>218.5128</v>
      </c>
      <c r="F74" s="164">
        <v>251.98339999999999</v>
      </c>
      <c r="G74" s="164">
        <v>319.5677</v>
      </c>
      <c r="H74" s="164">
        <v>2626.5124999999998</v>
      </c>
      <c r="I74" s="164">
        <v>3909.7240000000002</v>
      </c>
      <c r="J74" s="164">
        <v>1577.9108000000001</v>
      </c>
      <c r="K74" s="164">
        <v>836.96389999999997</v>
      </c>
      <c r="L74" s="164">
        <v>549.41179999999997</v>
      </c>
      <c r="M74" s="164">
        <v>512.02940000000001</v>
      </c>
      <c r="N74" s="164">
        <v>349.22059999999999</v>
      </c>
      <c r="O74" s="164">
        <v>406.27530000000002</v>
      </c>
      <c r="P74" s="164">
        <v>546.70650000000001</v>
      </c>
      <c r="Q74" s="167">
        <v>12104.8187</v>
      </c>
      <c r="R74" s="57"/>
    </row>
    <row r="75" spans="1:18" ht="13.8" x14ac:dyDescent="0.25">
      <c r="A75" s="174"/>
      <c r="B75" s="181">
        <v>5</v>
      </c>
      <c r="C75" s="46"/>
      <c r="D75" s="154" t="s">
        <v>528</v>
      </c>
      <c r="E75" s="164">
        <v>241.9282</v>
      </c>
      <c r="F75" s="164">
        <v>248.46850000000001</v>
      </c>
      <c r="G75" s="164"/>
      <c r="H75" s="164"/>
      <c r="I75" s="164"/>
      <c r="J75" s="164"/>
      <c r="K75" s="164"/>
      <c r="L75" s="164"/>
      <c r="M75" s="164"/>
      <c r="N75" s="164"/>
      <c r="O75" s="164"/>
      <c r="P75" s="179"/>
      <c r="Q75" s="182"/>
      <c r="R75" s="57"/>
    </row>
    <row r="76" spans="1:18" ht="13.8" x14ac:dyDescent="0.25">
      <c r="A76" s="183"/>
      <c r="B76" s="184"/>
      <c r="C76" s="185"/>
      <c r="D76" s="186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8"/>
      <c r="R76" s="57"/>
    </row>
    <row r="77" spans="1:18" ht="13.8" x14ac:dyDescent="0.25">
      <c r="A77" s="140" t="s">
        <v>148</v>
      </c>
      <c r="B77" s="141"/>
      <c r="C77" s="142"/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57"/>
    </row>
    <row r="78" spans="1:18" ht="13.8" x14ac:dyDescent="0.2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</row>
    <row r="79" spans="1:18" ht="13.8" x14ac:dyDescent="0.25">
      <c r="A79" s="58" t="s">
        <v>119</v>
      </c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</row>
    <row r="80" spans="1:18" ht="15.6" x14ac:dyDescent="0.3">
      <c r="A80" s="189" t="s">
        <v>149</v>
      </c>
      <c r="B80" s="190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91" t="s">
        <v>25</v>
      </c>
      <c r="R80" s="57"/>
    </row>
    <row r="81" spans="1:18" ht="13.8" x14ac:dyDescent="0.25">
      <c r="A81" s="140" t="s">
        <v>150</v>
      </c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57"/>
    </row>
    <row r="82" spans="1:18" ht="13.8" x14ac:dyDescent="0.25">
      <c r="A82" s="192"/>
      <c r="B82" s="141"/>
      <c r="C82" s="142"/>
      <c r="D82" s="143"/>
      <c r="E82" s="140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2"/>
      <c r="R82" s="57"/>
    </row>
    <row r="83" spans="1:18" ht="20.399999999999999" x14ac:dyDescent="0.25">
      <c r="A83" s="145" t="s">
        <v>122</v>
      </c>
      <c r="B83" s="145" t="s">
        <v>123</v>
      </c>
      <c r="C83" s="145" t="s">
        <v>124</v>
      </c>
      <c r="D83" s="146" t="s">
        <v>125</v>
      </c>
      <c r="E83" s="146" t="s">
        <v>126</v>
      </c>
      <c r="F83" s="146" t="s">
        <v>127</v>
      </c>
      <c r="G83" s="146" t="s">
        <v>128</v>
      </c>
      <c r="H83" s="146" t="s">
        <v>129</v>
      </c>
      <c r="I83" s="146" t="s">
        <v>130</v>
      </c>
      <c r="J83" s="146" t="s">
        <v>131</v>
      </c>
      <c r="K83" s="146" t="s">
        <v>132</v>
      </c>
      <c r="L83" s="146" t="s">
        <v>133</v>
      </c>
      <c r="M83" s="146" t="s">
        <v>134</v>
      </c>
      <c r="N83" s="146" t="s">
        <v>135</v>
      </c>
      <c r="O83" s="146" t="s">
        <v>136</v>
      </c>
      <c r="P83" s="146" t="s">
        <v>137</v>
      </c>
      <c r="Q83" s="193" t="s">
        <v>138</v>
      </c>
      <c r="R83" s="57"/>
    </row>
    <row r="84" spans="1:18" ht="13.8" x14ac:dyDescent="0.25">
      <c r="A84" s="194"/>
      <c r="B84" s="148"/>
      <c r="C84" s="194"/>
      <c r="D84" s="195"/>
      <c r="E84" s="196"/>
      <c r="F84" s="196"/>
      <c r="G84" s="196"/>
      <c r="H84" s="196"/>
      <c r="I84" s="196"/>
      <c r="J84" s="196"/>
      <c r="K84" s="196"/>
      <c r="L84" s="196"/>
      <c r="M84" s="196"/>
      <c r="N84" s="196"/>
      <c r="O84" s="196"/>
      <c r="P84" s="196"/>
      <c r="Q84" s="195"/>
      <c r="R84" s="57"/>
    </row>
    <row r="85" spans="1:18" ht="13.8" x14ac:dyDescent="0.25">
      <c r="A85" s="46"/>
      <c r="B85" s="44"/>
      <c r="C85" s="153" t="s">
        <v>139</v>
      </c>
      <c r="D85" s="197"/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97"/>
      <c r="R85" s="57"/>
    </row>
    <row r="86" spans="1:18" ht="13.8" x14ac:dyDescent="0.25">
      <c r="A86" s="153" t="s">
        <v>151</v>
      </c>
      <c r="B86" s="44"/>
      <c r="C86" s="46"/>
      <c r="D86" s="197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97"/>
      <c r="R86" s="57"/>
    </row>
    <row r="87" spans="1:18" ht="13.8" x14ac:dyDescent="0.25">
      <c r="A87" s="61" t="s">
        <v>152</v>
      </c>
      <c r="B87" s="44">
        <v>1</v>
      </c>
      <c r="C87" s="46"/>
      <c r="D87" s="162" t="s">
        <v>141</v>
      </c>
      <c r="E87" s="198">
        <v>2857.3233970000001</v>
      </c>
      <c r="F87" s="198">
        <v>2733.8964000000005</v>
      </c>
      <c r="G87" s="198">
        <v>2741.7548230000002</v>
      </c>
      <c r="H87" s="198">
        <v>2523.7149250000002</v>
      </c>
      <c r="I87" s="198">
        <v>2153.9780260000002</v>
      </c>
      <c r="J87" s="198">
        <v>2629.5105069999995</v>
      </c>
      <c r="K87" s="198">
        <v>2833.0726559999998</v>
      </c>
      <c r="L87" s="198">
        <v>3110.3165679999997</v>
      </c>
      <c r="M87" s="198">
        <v>3831.1537010000006</v>
      </c>
      <c r="N87" s="198">
        <v>3514.2485000000001</v>
      </c>
      <c r="O87" s="198">
        <v>3558.8384379999998</v>
      </c>
      <c r="P87" s="198">
        <v>3156.1107879999995</v>
      </c>
      <c r="Q87" s="199">
        <v>35643.918728999997</v>
      </c>
      <c r="R87" s="57"/>
    </row>
    <row r="88" spans="1:18" ht="13.8" x14ac:dyDescent="0.25">
      <c r="A88" s="45"/>
      <c r="B88" s="44">
        <v>1</v>
      </c>
      <c r="C88" s="46"/>
      <c r="D88" s="162" t="s">
        <v>142</v>
      </c>
      <c r="E88" s="198">
        <v>2366.4333550000006</v>
      </c>
      <c r="F88" s="198">
        <v>1733.488619</v>
      </c>
      <c r="G88" s="198">
        <v>1540.4179119999999</v>
      </c>
      <c r="H88" s="198">
        <v>1404.914158</v>
      </c>
      <c r="I88" s="198">
        <v>1369.7283429999998</v>
      </c>
      <c r="J88" s="198">
        <v>1533.0150040000001</v>
      </c>
      <c r="K88" s="198">
        <v>1674.8695910000004</v>
      </c>
      <c r="L88" s="198">
        <v>1542.9932370000001</v>
      </c>
      <c r="M88" s="198">
        <v>2220.2496209999999</v>
      </c>
      <c r="N88" s="198">
        <v>2167.3950580000001</v>
      </c>
      <c r="O88" s="198">
        <v>2255.8355309999997</v>
      </c>
      <c r="P88" s="198">
        <v>2296.3707639999998</v>
      </c>
      <c r="Q88" s="199">
        <v>22105.711192999999</v>
      </c>
      <c r="R88" s="57"/>
    </row>
    <row r="89" spans="1:18" ht="13.8" x14ac:dyDescent="0.25">
      <c r="A89" s="45"/>
      <c r="B89" s="44">
        <v>1</v>
      </c>
      <c r="C89" s="46"/>
      <c r="D89" s="162" t="s">
        <v>143</v>
      </c>
      <c r="E89" s="198">
        <v>1820.35562</v>
      </c>
      <c r="F89" s="198">
        <v>2406.9906820000001</v>
      </c>
      <c r="G89" s="198">
        <v>2046.8020950000002</v>
      </c>
      <c r="H89" s="198">
        <v>2175.1187669999999</v>
      </c>
      <c r="I89" s="198">
        <v>2437.1156749999996</v>
      </c>
      <c r="J89" s="198">
        <v>2385.0576489999999</v>
      </c>
      <c r="K89" s="198">
        <v>2619.4821200000001</v>
      </c>
      <c r="L89" s="198">
        <v>2763.7534479999995</v>
      </c>
      <c r="M89" s="198">
        <v>2738.1109080000001</v>
      </c>
      <c r="N89" s="198">
        <v>3331.2255170000003</v>
      </c>
      <c r="O89" s="198">
        <v>2916.513387</v>
      </c>
      <c r="P89" s="198">
        <v>2711.2739770000003</v>
      </c>
      <c r="Q89" s="199">
        <v>30351.799844999998</v>
      </c>
      <c r="R89" s="57"/>
    </row>
    <row r="90" spans="1:18" ht="13.8" x14ac:dyDescent="0.25">
      <c r="A90" s="45"/>
      <c r="B90" s="44">
        <v>1</v>
      </c>
      <c r="C90" s="46"/>
      <c r="D90" s="162" t="s">
        <v>144</v>
      </c>
      <c r="E90" s="198">
        <v>2509.7129009999999</v>
      </c>
      <c r="F90" s="198">
        <v>2469.3744790000005</v>
      </c>
      <c r="G90" s="198">
        <v>1947.6966650000002</v>
      </c>
      <c r="H90" s="198">
        <v>2154.0867159999998</v>
      </c>
      <c r="I90" s="198">
        <v>2185.9024970000005</v>
      </c>
      <c r="J90" s="198">
        <v>2109.9538109999999</v>
      </c>
      <c r="K90" s="198">
        <v>2182.1024950000001</v>
      </c>
      <c r="L90" s="198">
        <v>2394.8206950000003</v>
      </c>
      <c r="M90" s="198">
        <v>3219.8672889999998</v>
      </c>
      <c r="N90" s="198">
        <v>3532.9559589999999</v>
      </c>
      <c r="O90" s="198">
        <v>2321.578395</v>
      </c>
      <c r="P90" s="198">
        <v>2059.169093</v>
      </c>
      <c r="Q90" s="199">
        <v>29087.220995000003</v>
      </c>
      <c r="R90" s="57"/>
    </row>
    <row r="91" spans="1:18" ht="13.8" x14ac:dyDescent="0.25">
      <c r="A91" s="45"/>
      <c r="B91" s="44">
        <v>1</v>
      </c>
      <c r="C91" s="46"/>
      <c r="D91" s="162" t="s">
        <v>145</v>
      </c>
      <c r="E91" s="198">
        <v>2680.3518159999999</v>
      </c>
      <c r="F91" s="198">
        <v>2452.1823200000003</v>
      </c>
      <c r="G91" s="198">
        <v>2432.3103169999999</v>
      </c>
      <c r="H91" s="198">
        <v>2782.7095759999997</v>
      </c>
      <c r="I91" s="198">
        <v>2461.2728240000001</v>
      </c>
      <c r="J91" s="198">
        <v>2631.1519969999995</v>
      </c>
      <c r="K91" s="198">
        <v>2896.2793140000003</v>
      </c>
      <c r="L91" s="198">
        <v>3072.0204700000004</v>
      </c>
      <c r="M91" s="198">
        <v>3619.8069869999999</v>
      </c>
      <c r="N91" s="198">
        <v>3954.8895910000001</v>
      </c>
      <c r="O91" s="198">
        <v>2695.4851499999995</v>
      </c>
      <c r="P91" s="198">
        <v>3012.331584</v>
      </c>
      <c r="Q91" s="199">
        <v>34690.791945999998</v>
      </c>
      <c r="R91" s="57"/>
    </row>
    <row r="92" spans="1:18" ht="13.8" x14ac:dyDescent="0.25">
      <c r="A92" s="45"/>
      <c r="B92" s="44">
        <v>1</v>
      </c>
      <c r="C92" s="46"/>
      <c r="D92" s="162" t="s">
        <v>146</v>
      </c>
      <c r="E92" s="198">
        <v>2366.3881940000001</v>
      </c>
      <c r="F92" s="198">
        <v>1999.6437289999999</v>
      </c>
      <c r="G92" s="198">
        <v>1679.4982050000001</v>
      </c>
      <c r="H92" s="198">
        <v>2130.6751150000005</v>
      </c>
      <c r="I92" s="198">
        <v>2211.7514069999997</v>
      </c>
      <c r="J92" s="198">
        <v>1830.4181970000002</v>
      </c>
      <c r="K92" s="198">
        <v>1988.8768930000003</v>
      </c>
      <c r="L92" s="198">
        <v>2367.8210750000003</v>
      </c>
      <c r="M92" s="198">
        <v>2576.029399</v>
      </c>
      <c r="N92" s="198">
        <v>2230.6417080000001</v>
      </c>
      <c r="O92" s="198">
        <v>1932.6600820000001</v>
      </c>
      <c r="P92" s="198">
        <v>1578.3145320000001</v>
      </c>
      <c r="Q92" s="199">
        <v>24892.718536</v>
      </c>
      <c r="R92" s="57"/>
    </row>
    <row r="93" spans="1:18" ht="13.8" x14ac:dyDescent="0.25">
      <c r="A93" s="45"/>
      <c r="B93" s="44">
        <v>1</v>
      </c>
      <c r="C93" s="46"/>
      <c r="D93" s="162" t="s">
        <v>257</v>
      </c>
      <c r="E93" s="198">
        <v>1809.708537</v>
      </c>
      <c r="F93" s="198">
        <v>2513.147109</v>
      </c>
      <c r="G93" s="198">
        <v>2196.3507750000003</v>
      </c>
      <c r="H93" s="198">
        <v>2660.8523750000004</v>
      </c>
      <c r="I93" s="198">
        <v>2986.2727580000001</v>
      </c>
      <c r="J93" s="198">
        <v>2448.197651</v>
      </c>
      <c r="K93" s="198">
        <v>2485.5749900000001</v>
      </c>
      <c r="L93" s="198">
        <v>2524.4238780000001</v>
      </c>
      <c r="M93" s="198">
        <v>3030.5183190000002</v>
      </c>
      <c r="N93" s="198">
        <v>2640.4434410000003</v>
      </c>
      <c r="O93" s="198">
        <v>2453.4717679999994</v>
      </c>
      <c r="P93" s="198">
        <v>2285.4919570000002</v>
      </c>
      <c r="Q93" s="199">
        <v>30034.453558000001</v>
      </c>
      <c r="R93" s="57"/>
    </row>
    <row r="94" spans="1:18" ht="13.8" x14ac:dyDescent="0.25">
      <c r="A94" s="45"/>
      <c r="B94" s="44">
        <v>1</v>
      </c>
      <c r="C94" s="46"/>
      <c r="D94" s="162" t="s">
        <v>258</v>
      </c>
      <c r="E94" s="198">
        <v>2678.214876</v>
      </c>
      <c r="F94" s="198">
        <v>3312.9899439999999</v>
      </c>
      <c r="G94" s="198">
        <v>2359.4655839999996</v>
      </c>
      <c r="H94" s="198">
        <v>2988.6492799999992</v>
      </c>
      <c r="I94" s="198">
        <v>2353.8382310000002</v>
      </c>
      <c r="J94" s="198">
        <v>2332.8975579999997</v>
      </c>
      <c r="K94" s="198">
        <v>2274.820017</v>
      </c>
      <c r="L94" s="198">
        <v>2150.9024010000003</v>
      </c>
      <c r="M94" s="198">
        <v>1791.866147</v>
      </c>
      <c r="N94" s="198">
        <v>2082.7155419999999</v>
      </c>
      <c r="O94" s="198">
        <v>1951.531099</v>
      </c>
      <c r="P94" s="198">
        <v>1559.6657360000002</v>
      </c>
      <c r="Q94" s="199">
        <v>27837.556414999995</v>
      </c>
      <c r="R94" s="57"/>
    </row>
    <row r="95" spans="1:18" ht="13.8" x14ac:dyDescent="0.25">
      <c r="A95" s="45"/>
      <c r="B95" s="44">
        <v>1</v>
      </c>
      <c r="C95" s="46"/>
      <c r="D95" s="162" t="s">
        <v>526</v>
      </c>
      <c r="E95" s="198">
        <v>2355.1525689999999</v>
      </c>
      <c r="F95" s="198">
        <v>1984.6389560000002</v>
      </c>
      <c r="G95" s="198">
        <v>2011.8079220000002</v>
      </c>
      <c r="H95" s="198">
        <v>2199.3259750000002</v>
      </c>
      <c r="I95" s="198">
        <v>1834.9229910000001</v>
      </c>
      <c r="J95" s="198">
        <v>2235.8546870000005</v>
      </c>
      <c r="K95" s="198">
        <v>3192.3365469999999</v>
      </c>
      <c r="L95" s="198">
        <v>3143.8422269999996</v>
      </c>
      <c r="M95" s="198">
        <v>3116.8663259999998</v>
      </c>
      <c r="N95" s="198">
        <v>2507.7050460000005</v>
      </c>
      <c r="O95" s="198">
        <v>2081.6567440000003</v>
      </c>
      <c r="P95" s="198">
        <v>2216.1259169999998</v>
      </c>
      <c r="Q95" s="199">
        <v>28880.235907000002</v>
      </c>
      <c r="R95" s="57"/>
    </row>
    <row r="96" spans="1:18" ht="13.8" x14ac:dyDescent="0.25">
      <c r="A96" s="45"/>
      <c r="B96" s="44">
        <v>1</v>
      </c>
      <c r="C96" s="46"/>
      <c r="D96" s="162" t="s">
        <v>527</v>
      </c>
      <c r="E96" s="198">
        <v>1717.3840459999999</v>
      </c>
      <c r="F96" s="198">
        <v>1323.5745920000002</v>
      </c>
      <c r="G96" s="198">
        <v>1321.919005</v>
      </c>
      <c r="H96" s="198">
        <v>1504.717345</v>
      </c>
      <c r="I96" s="198">
        <v>1497.1691990000002</v>
      </c>
      <c r="J96" s="198">
        <v>1467.6122309999998</v>
      </c>
      <c r="K96" s="198">
        <v>1466.2838330000002</v>
      </c>
      <c r="L96" s="198">
        <v>2000.6921040000002</v>
      </c>
      <c r="M96" s="198">
        <v>2635.1479610000001</v>
      </c>
      <c r="N96" s="198">
        <v>2380.3240959999994</v>
      </c>
      <c r="O96" s="198">
        <v>2295.2650459999995</v>
      </c>
      <c r="P96" s="198">
        <v>2141.9632739999997</v>
      </c>
      <c r="Q96" s="199">
        <v>21752.052731999996</v>
      </c>
      <c r="R96" s="57"/>
    </row>
    <row r="97" spans="1:18" ht="13.8" x14ac:dyDescent="0.25">
      <c r="A97" s="45"/>
      <c r="B97" s="44">
        <v>1</v>
      </c>
      <c r="C97" s="46"/>
      <c r="D97" s="162" t="s">
        <v>528</v>
      </c>
      <c r="E97" s="198">
        <v>2445.0538619999998</v>
      </c>
      <c r="F97" s="198"/>
      <c r="G97" s="198"/>
      <c r="H97" s="198"/>
      <c r="I97" s="198"/>
      <c r="J97" s="198"/>
      <c r="K97" s="198"/>
      <c r="L97" s="198"/>
      <c r="M97" s="198"/>
      <c r="N97" s="198"/>
      <c r="O97" s="198"/>
      <c r="P97" s="198"/>
      <c r="Q97" s="199"/>
      <c r="R97" s="57"/>
    </row>
    <row r="98" spans="1:18" ht="13.8" x14ac:dyDescent="0.25">
      <c r="A98" s="45"/>
      <c r="B98" s="44"/>
      <c r="C98" s="46"/>
      <c r="D98" s="162"/>
      <c r="E98" s="200"/>
      <c r="F98" s="200"/>
      <c r="G98" s="200"/>
      <c r="H98" s="200"/>
      <c r="I98" s="200"/>
      <c r="J98" s="200"/>
      <c r="K98" s="200"/>
      <c r="L98" s="200"/>
      <c r="M98" s="172"/>
      <c r="N98" s="200"/>
      <c r="O98" s="200"/>
      <c r="P98" s="200"/>
      <c r="Q98" s="201"/>
      <c r="R98" s="57"/>
    </row>
    <row r="99" spans="1:18" ht="13.8" x14ac:dyDescent="0.25">
      <c r="A99" s="202" t="s">
        <v>154</v>
      </c>
      <c r="B99" s="44">
        <v>2</v>
      </c>
      <c r="C99" s="46"/>
      <c r="D99" s="162" t="s">
        <v>141</v>
      </c>
      <c r="E99" s="198">
        <v>1368.2302799999998</v>
      </c>
      <c r="F99" s="198">
        <v>1181.3453830000001</v>
      </c>
      <c r="G99" s="198">
        <v>1345.7734869999999</v>
      </c>
      <c r="H99" s="198">
        <v>1334.1462210000002</v>
      </c>
      <c r="I99" s="198">
        <v>1268.733565</v>
      </c>
      <c r="J99" s="198">
        <v>1064.2782670000001</v>
      </c>
      <c r="K99" s="198">
        <v>1263.1087249999998</v>
      </c>
      <c r="L99" s="198">
        <v>1433.2570919999998</v>
      </c>
      <c r="M99" s="198">
        <v>1774.791882</v>
      </c>
      <c r="N99" s="198">
        <v>1587.196103</v>
      </c>
      <c r="O99" s="198">
        <v>1450.9573059999998</v>
      </c>
      <c r="P99" s="198">
        <v>1621.247126</v>
      </c>
      <c r="Q99" s="199">
        <v>16693.065436999997</v>
      </c>
      <c r="R99" s="57"/>
    </row>
    <row r="100" spans="1:18" ht="13.8" x14ac:dyDescent="0.25">
      <c r="A100" s="45"/>
      <c r="B100" s="44">
        <v>2</v>
      </c>
      <c r="C100" s="46"/>
      <c r="D100" s="162" t="s">
        <v>142</v>
      </c>
      <c r="E100" s="198">
        <v>1161.8124959999998</v>
      </c>
      <c r="F100" s="198">
        <v>921.92328700000007</v>
      </c>
      <c r="G100" s="198">
        <v>1044.3732530000002</v>
      </c>
      <c r="H100" s="198">
        <v>1019.296163</v>
      </c>
      <c r="I100" s="198">
        <v>1047.0253270000001</v>
      </c>
      <c r="J100" s="198">
        <v>845.31413100000009</v>
      </c>
      <c r="K100" s="198">
        <v>961.72394499999996</v>
      </c>
      <c r="L100" s="198">
        <v>1079.333517</v>
      </c>
      <c r="M100" s="198">
        <v>1320.1704110000001</v>
      </c>
      <c r="N100" s="198">
        <v>1178.381386</v>
      </c>
      <c r="O100" s="198">
        <v>1482.2845339999999</v>
      </c>
      <c r="P100" s="198">
        <v>1647.9484779999998</v>
      </c>
      <c r="Q100" s="199">
        <v>13709.586928000001</v>
      </c>
      <c r="R100" s="57"/>
    </row>
    <row r="101" spans="1:18" ht="13.8" x14ac:dyDescent="0.25">
      <c r="A101" s="45"/>
      <c r="B101" s="44">
        <v>2</v>
      </c>
      <c r="C101" s="46"/>
      <c r="D101" s="162" t="s">
        <v>143</v>
      </c>
      <c r="E101" s="198">
        <v>1202.368103</v>
      </c>
      <c r="F101" s="198">
        <v>1302.1044490000002</v>
      </c>
      <c r="G101" s="198">
        <v>1302.781569</v>
      </c>
      <c r="H101" s="198">
        <v>1501.2175480000001</v>
      </c>
      <c r="I101" s="198">
        <v>1443.9827860000003</v>
      </c>
      <c r="J101" s="198">
        <v>1300.9527179999998</v>
      </c>
      <c r="K101" s="198">
        <v>1456.5146099999999</v>
      </c>
      <c r="L101" s="198">
        <v>1748.4199819999997</v>
      </c>
      <c r="M101" s="198">
        <v>1819.6439909999999</v>
      </c>
      <c r="N101" s="198">
        <v>1740.366088</v>
      </c>
      <c r="O101" s="198">
        <v>1810.496903</v>
      </c>
      <c r="P101" s="198">
        <v>1819.5253270000001</v>
      </c>
      <c r="Q101" s="199">
        <v>18448.374073999999</v>
      </c>
      <c r="R101" s="57"/>
    </row>
    <row r="102" spans="1:18" ht="13.8" x14ac:dyDescent="0.25">
      <c r="A102" s="45"/>
      <c r="B102" s="44">
        <v>2</v>
      </c>
      <c r="C102" s="46"/>
      <c r="D102" s="162" t="s">
        <v>144</v>
      </c>
      <c r="E102" s="198">
        <v>1397.817174</v>
      </c>
      <c r="F102" s="198">
        <v>1243.281129</v>
      </c>
      <c r="G102" s="198">
        <v>1146.2023949999998</v>
      </c>
      <c r="H102" s="198">
        <v>1215.2128719999998</v>
      </c>
      <c r="I102" s="198">
        <v>1166.6196900000002</v>
      </c>
      <c r="J102" s="198">
        <v>1017.447132</v>
      </c>
      <c r="K102" s="198">
        <v>1375.6765859999998</v>
      </c>
      <c r="L102" s="198">
        <v>1295.177829</v>
      </c>
      <c r="M102" s="198">
        <v>1441.9980729999997</v>
      </c>
      <c r="N102" s="198">
        <v>1673.08995</v>
      </c>
      <c r="O102" s="198">
        <v>1444.3252769999999</v>
      </c>
      <c r="P102" s="198">
        <v>1543.4417229999999</v>
      </c>
      <c r="Q102" s="199">
        <v>15960.28983</v>
      </c>
      <c r="R102" s="57"/>
    </row>
    <row r="103" spans="1:18" ht="13.8" x14ac:dyDescent="0.25">
      <c r="A103" s="45"/>
      <c r="B103" s="44">
        <v>2</v>
      </c>
      <c r="C103" s="46"/>
      <c r="D103" s="162" t="s">
        <v>145</v>
      </c>
      <c r="E103" s="198">
        <v>1423.5398749999997</v>
      </c>
      <c r="F103" s="198">
        <v>1263.490736</v>
      </c>
      <c r="G103" s="198">
        <v>1336.1637460000002</v>
      </c>
      <c r="H103" s="198">
        <v>1438.2087309999999</v>
      </c>
      <c r="I103" s="198">
        <v>1228.8815990000001</v>
      </c>
      <c r="J103" s="198">
        <v>1105.8250459999997</v>
      </c>
      <c r="K103" s="198">
        <v>1397.631222</v>
      </c>
      <c r="L103" s="198">
        <v>1390.1454099999999</v>
      </c>
      <c r="M103" s="198">
        <v>1619.0595969999999</v>
      </c>
      <c r="N103" s="198">
        <v>1566.0129159999999</v>
      </c>
      <c r="O103" s="198">
        <v>1194.2578170000002</v>
      </c>
      <c r="P103" s="198">
        <v>1429.981693</v>
      </c>
      <c r="Q103" s="199">
        <v>16393.198388000001</v>
      </c>
      <c r="R103" s="57"/>
    </row>
    <row r="104" spans="1:18" ht="13.8" x14ac:dyDescent="0.25">
      <c r="A104" s="45"/>
      <c r="B104" s="44">
        <v>2</v>
      </c>
      <c r="C104" s="46"/>
      <c r="D104" s="162" t="s">
        <v>146</v>
      </c>
      <c r="E104" s="198">
        <v>1259.4042229999998</v>
      </c>
      <c r="F104" s="198">
        <v>1040.427406</v>
      </c>
      <c r="G104" s="198">
        <v>1038.3927759999999</v>
      </c>
      <c r="H104" s="198">
        <v>1175.220587</v>
      </c>
      <c r="I104" s="198">
        <v>1042.7178729999998</v>
      </c>
      <c r="J104" s="198">
        <v>910.86731599999996</v>
      </c>
      <c r="K104" s="198">
        <v>1007.3183759999999</v>
      </c>
      <c r="L104" s="198">
        <v>1067.0224339999997</v>
      </c>
      <c r="M104" s="198">
        <v>1262.7485189999998</v>
      </c>
      <c r="N104" s="198">
        <v>1250.2061810000002</v>
      </c>
      <c r="O104" s="198">
        <v>1231.120715</v>
      </c>
      <c r="P104" s="198">
        <v>1250.538744</v>
      </c>
      <c r="Q104" s="199">
        <v>13535.985149999999</v>
      </c>
      <c r="R104" s="57"/>
    </row>
    <row r="105" spans="1:18" ht="13.8" x14ac:dyDescent="0.25">
      <c r="A105" s="45"/>
      <c r="B105" s="44">
        <v>2</v>
      </c>
      <c r="C105" s="46"/>
      <c r="D105" s="162" t="s">
        <v>257</v>
      </c>
      <c r="E105" s="198">
        <v>837.10222499999986</v>
      </c>
      <c r="F105" s="198">
        <v>1079.7164419999999</v>
      </c>
      <c r="G105" s="198">
        <v>1269.1645600000002</v>
      </c>
      <c r="H105" s="198">
        <v>1275.9982900000002</v>
      </c>
      <c r="I105" s="198">
        <v>1514.7382780000003</v>
      </c>
      <c r="J105" s="198">
        <v>1386.0039160000001</v>
      </c>
      <c r="K105" s="198">
        <v>1564.6792739999999</v>
      </c>
      <c r="L105" s="198">
        <v>1557.8185659999999</v>
      </c>
      <c r="M105" s="198">
        <v>1942.7922339999998</v>
      </c>
      <c r="N105" s="198">
        <v>1594.7830119999999</v>
      </c>
      <c r="O105" s="198">
        <v>1532.2423920000001</v>
      </c>
      <c r="P105" s="198">
        <v>1604.9376450000002</v>
      </c>
      <c r="Q105" s="199">
        <v>17159.976834000001</v>
      </c>
      <c r="R105" s="57"/>
    </row>
    <row r="106" spans="1:18" ht="13.8" x14ac:dyDescent="0.25">
      <c r="A106" s="45"/>
      <c r="B106" s="44">
        <v>2</v>
      </c>
      <c r="C106" s="46"/>
      <c r="D106" s="162" t="s">
        <v>258</v>
      </c>
      <c r="E106" s="198">
        <v>1089.63491</v>
      </c>
      <c r="F106" s="198">
        <v>1123.317757</v>
      </c>
      <c r="G106" s="198">
        <v>1281.2328450000002</v>
      </c>
      <c r="H106" s="198">
        <v>1238.1909290000001</v>
      </c>
      <c r="I106" s="198">
        <v>1241.5505070000002</v>
      </c>
      <c r="J106" s="198">
        <v>1095.2962590000002</v>
      </c>
      <c r="K106" s="198">
        <v>1241.4471849999998</v>
      </c>
      <c r="L106" s="198">
        <v>1240.4815469999999</v>
      </c>
      <c r="M106" s="198">
        <v>1137.6046589999999</v>
      </c>
      <c r="N106" s="198">
        <v>1060.0863529999997</v>
      </c>
      <c r="O106" s="198">
        <v>1027.53196</v>
      </c>
      <c r="P106" s="198">
        <v>1244.2097309999999</v>
      </c>
      <c r="Q106" s="199">
        <v>14020.584641999998</v>
      </c>
      <c r="R106" s="57"/>
    </row>
    <row r="107" spans="1:18" ht="13.8" x14ac:dyDescent="0.25">
      <c r="A107" s="45"/>
      <c r="B107" s="44">
        <v>2</v>
      </c>
      <c r="C107" s="46"/>
      <c r="D107" s="162" t="s">
        <v>526</v>
      </c>
      <c r="E107" s="198">
        <v>840.87270000000012</v>
      </c>
      <c r="F107" s="198">
        <v>992.84933500000011</v>
      </c>
      <c r="G107" s="198">
        <v>1070.5022909999998</v>
      </c>
      <c r="H107" s="198">
        <v>1045.950949</v>
      </c>
      <c r="I107" s="198">
        <v>1205.5418359999999</v>
      </c>
      <c r="J107" s="198">
        <v>1071.5797089999999</v>
      </c>
      <c r="K107" s="198">
        <v>1285.9017499999998</v>
      </c>
      <c r="L107" s="198">
        <v>1365.4909619999999</v>
      </c>
      <c r="M107" s="198">
        <v>1327.910394</v>
      </c>
      <c r="N107" s="198">
        <v>1399.6849939999997</v>
      </c>
      <c r="O107" s="198">
        <v>1276.0510720000002</v>
      </c>
      <c r="P107" s="198">
        <v>1333.2018950000001</v>
      </c>
      <c r="Q107" s="199">
        <v>14215.537887</v>
      </c>
      <c r="R107" s="57"/>
    </row>
    <row r="108" spans="1:18" ht="13.8" x14ac:dyDescent="0.25">
      <c r="A108" s="45"/>
      <c r="B108" s="44">
        <v>2</v>
      </c>
      <c r="C108" s="46"/>
      <c r="D108" s="162" t="s">
        <v>527</v>
      </c>
      <c r="E108" s="198">
        <v>945.68771100000015</v>
      </c>
      <c r="F108" s="198">
        <v>875.9716709999999</v>
      </c>
      <c r="G108" s="198">
        <v>916.14516300000014</v>
      </c>
      <c r="H108" s="198">
        <v>1113.4701310000003</v>
      </c>
      <c r="I108" s="198">
        <v>1100.9506519999998</v>
      </c>
      <c r="J108" s="198">
        <v>1129.9981660000003</v>
      </c>
      <c r="K108" s="198">
        <v>1151.2550170000002</v>
      </c>
      <c r="L108" s="198">
        <v>1383.3520990000002</v>
      </c>
      <c r="M108" s="198">
        <v>1851.4012869999997</v>
      </c>
      <c r="N108" s="198">
        <v>1551.9125439999998</v>
      </c>
      <c r="O108" s="198">
        <v>1711.7704940000001</v>
      </c>
      <c r="P108" s="198">
        <v>1527.0544440000001</v>
      </c>
      <c r="Q108" s="199">
        <v>15258.969379</v>
      </c>
      <c r="R108" s="57"/>
    </row>
    <row r="109" spans="1:18" ht="13.8" x14ac:dyDescent="0.25">
      <c r="A109" s="45"/>
      <c r="B109" s="44">
        <v>2</v>
      </c>
      <c r="C109" s="46"/>
      <c r="D109" s="162" t="s">
        <v>528</v>
      </c>
      <c r="E109" s="198">
        <v>1326.475747</v>
      </c>
      <c r="F109" s="198"/>
      <c r="G109" s="198"/>
      <c r="H109" s="198"/>
      <c r="I109" s="198"/>
      <c r="J109" s="198"/>
      <c r="K109" s="198"/>
      <c r="L109" s="198"/>
      <c r="M109" s="198"/>
      <c r="N109" s="198"/>
      <c r="O109" s="198"/>
      <c r="P109" s="198"/>
      <c r="Q109" s="199"/>
      <c r="R109" s="57"/>
    </row>
    <row r="110" spans="1:18" ht="13.8" x14ac:dyDescent="0.25">
      <c r="A110" s="45"/>
      <c r="B110" s="44"/>
      <c r="C110" s="46"/>
      <c r="D110" s="154"/>
      <c r="E110" s="198"/>
      <c r="F110" s="198"/>
      <c r="G110" s="198"/>
      <c r="H110" s="198"/>
      <c r="I110" s="198"/>
      <c r="J110" s="198"/>
      <c r="K110" s="198"/>
      <c r="L110" s="198"/>
      <c r="M110" s="198"/>
      <c r="N110" s="198"/>
      <c r="O110" s="198"/>
      <c r="P110" s="198"/>
      <c r="Q110" s="199"/>
      <c r="R110" s="57"/>
    </row>
    <row r="111" spans="1:18" ht="13.8" x14ac:dyDescent="0.25">
      <c r="A111" s="61" t="s">
        <v>155</v>
      </c>
      <c r="B111" s="44">
        <v>3</v>
      </c>
      <c r="C111" s="46"/>
      <c r="D111" s="162" t="s">
        <v>141</v>
      </c>
      <c r="E111" s="198">
        <v>77.08224700000001</v>
      </c>
      <c r="F111" s="198">
        <v>93.212586000000002</v>
      </c>
      <c r="G111" s="198">
        <v>132.078293</v>
      </c>
      <c r="H111" s="198">
        <v>76.119140000000002</v>
      </c>
      <c r="I111" s="198">
        <v>120.49169799999999</v>
      </c>
      <c r="J111" s="198">
        <v>129.12175199999996</v>
      </c>
      <c r="K111" s="198">
        <v>46.378259999999997</v>
      </c>
      <c r="L111" s="198">
        <v>64.618628999999999</v>
      </c>
      <c r="M111" s="198">
        <v>76.788846000000007</v>
      </c>
      <c r="N111" s="198">
        <v>72.285352999999986</v>
      </c>
      <c r="O111" s="198">
        <v>76.94331200000002</v>
      </c>
      <c r="P111" s="198">
        <v>86.44468599999999</v>
      </c>
      <c r="Q111" s="199">
        <v>1051.5648020000001</v>
      </c>
      <c r="R111" s="57"/>
    </row>
    <row r="112" spans="1:18" ht="13.8" x14ac:dyDescent="0.25">
      <c r="A112" s="46"/>
      <c r="B112" s="44">
        <v>3</v>
      </c>
      <c r="C112" s="46"/>
      <c r="D112" s="154" t="s">
        <v>142</v>
      </c>
      <c r="E112" s="198">
        <v>56.214515000000006</v>
      </c>
      <c r="F112" s="198">
        <v>185.27624000000003</v>
      </c>
      <c r="G112" s="198">
        <v>168.27017799999999</v>
      </c>
      <c r="H112" s="198">
        <v>260.967736</v>
      </c>
      <c r="I112" s="198">
        <v>242.54094500000002</v>
      </c>
      <c r="J112" s="198">
        <v>216.42575300000001</v>
      </c>
      <c r="K112" s="198">
        <v>177.522819</v>
      </c>
      <c r="L112" s="198">
        <v>141.40702400000004</v>
      </c>
      <c r="M112" s="198">
        <v>166.97474299999999</v>
      </c>
      <c r="N112" s="198">
        <v>77.761938000000015</v>
      </c>
      <c r="O112" s="198">
        <v>112.02579499999999</v>
      </c>
      <c r="P112" s="198">
        <v>108.86476599999997</v>
      </c>
      <c r="Q112" s="199">
        <v>1914.2524520000002</v>
      </c>
      <c r="R112" s="57"/>
    </row>
    <row r="113" spans="1:18" ht="13.8" x14ac:dyDescent="0.25">
      <c r="A113" s="46"/>
      <c r="B113" s="44">
        <v>3</v>
      </c>
      <c r="C113" s="46"/>
      <c r="D113" s="162" t="s">
        <v>143</v>
      </c>
      <c r="E113" s="198">
        <v>128.806375</v>
      </c>
      <c r="F113" s="198">
        <v>105.64031800000002</v>
      </c>
      <c r="G113" s="198">
        <v>122.219211</v>
      </c>
      <c r="H113" s="198">
        <v>85.750229000000019</v>
      </c>
      <c r="I113" s="198">
        <v>202.793092</v>
      </c>
      <c r="J113" s="198">
        <v>159.06960699999999</v>
      </c>
      <c r="K113" s="198">
        <v>60.716788999999999</v>
      </c>
      <c r="L113" s="198">
        <v>55.138634999999994</v>
      </c>
      <c r="M113" s="198">
        <v>49.403109999999998</v>
      </c>
      <c r="N113" s="198">
        <v>77.272588999999982</v>
      </c>
      <c r="O113" s="198">
        <v>54.31917700000001</v>
      </c>
      <c r="P113" s="198">
        <v>55.022286999999984</v>
      </c>
      <c r="Q113" s="199">
        <v>1156.151419</v>
      </c>
      <c r="R113" s="57"/>
    </row>
    <row r="114" spans="1:18" ht="13.8" x14ac:dyDescent="0.25">
      <c r="A114" s="46"/>
      <c r="B114" s="44">
        <v>3</v>
      </c>
      <c r="C114" s="46"/>
      <c r="D114" s="162" t="s">
        <v>144</v>
      </c>
      <c r="E114" s="198">
        <v>52.552583999999996</v>
      </c>
      <c r="F114" s="198">
        <v>88.459608000000003</v>
      </c>
      <c r="G114" s="198">
        <v>135.79822500000003</v>
      </c>
      <c r="H114" s="198">
        <v>157.28138999999999</v>
      </c>
      <c r="I114" s="198">
        <v>192.70598899999999</v>
      </c>
      <c r="J114" s="198">
        <v>103.07925500000002</v>
      </c>
      <c r="K114" s="198">
        <v>126.01501399999998</v>
      </c>
      <c r="L114" s="198">
        <v>176.98371199999997</v>
      </c>
      <c r="M114" s="198">
        <v>189.07459600000001</v>
      </c>
      <c r="N114" s="198">
        <v>67.886941999999991</v>
      </c>
      <c r="O114" s="198">
        <v>47.886716000000007</v>
      </c>
      <c r="P114" s="198">
        <v>55.291314</v>
      </c>
      <c r="Q114" s="199">
        <v>1393.015345</v>
      </c>
      <c r="R114" s="57"/>
    </row>
    <row r="115" spans="1:18" ht="13.8" x14ac:dyDescent="0.25">
      <c r="A115" s="46"/>
      <c r="B115" s="44">
        <v>3</v>
      </c>
      <c r="C115" s="46"/>
      <c r="D115" s="162" t="s">
        <v>145</v>
      </c>
      <c r="E115" s="198">
        <v>44.892552000000002</v>
      </c>
      <c r="F115" s="198">
        <v>114.14679600000002</v>
      </c>
      <c r="G115" s="198">
        <v>46.291956999999996</v>
      </c>
      <c r="H115" s="198">
        <v>77.708422000000013</v>
      </c>
      <c r="I115" s="198">
        <v>138.00237899999999</v>
      </c>
      <c r="J115" s="198">
        <v>70.714061000000001</v>
      </c>
      <c r="K115" s="198">
        <v>139.50017</v>
      </c>
      <c r="L115" s="198">
        <v>84.048206000000008</v>
      </c>
      <c r="M115" s="198">
        <v>89.192157999999978</v>
      </c>
      <c r="N115" s="198">
        <v>44.205406000000011</v>
      </c>
      <c r="O115" s="198">
        <v>140.62935699999997</v>
      </c>
      <c r="P115" s="198">
        <v>109.16928200000001</v>
      </c>
      <c r="Q115" s="199">
        <v>1098.5007460000002</v>
      </c>
      <c r="R115" s="57"/>
    </row>
    <row r="116" spans="1:18" ht="13.8" x14ac:dyDescent="0.25">
      <c r="A116" s="46"/>
      <c r="B116" s="44">
        <v>3</v>
      </c>
      <c r="C116" s="46"/>
      <c r="D116" s="162" t="s">
        <v>146</v>
      </c>
      <c r="E116" s="198">
        <v>52.171264000000008</v>
      </c>
      <c r="F116" s="198">
        <v>70.525629999999978</v>
      </c>
      <c r="G116" s="198">
        <v>66.718370999999991</v>
      </c>
      <c r="H116" s="198">
        <v>70.553440000000009</v>
      </c>
      <c r="I116" s="198">
        <v>109.08728199999999</v>
      </c>
      <c r="J116" s="198">
        <v>86.736956000000021</v>
      </c>
      <c r="K116" s="198">
        <v>114.50189900000001</v>
      </c>
      <c r="L116" s="198">
        <v>69.357977999999989</v>
      </c>
      <c r="M116" s="198">
        <v>40.460242000000008</v>
      </c>
      <c r="N116" s="198">
        <v>64.368268999999998</v>
      </c>
      <c r="O116" s="198">
        <v>63.464061000000001</v>
      </c>
      <c r="P116" s="198">
        <v>46.643309000000009</v>
      </c>
      <c r="Q116" s="199">
        <v>854.58870100000001</v>
      </c>
      <c r="R116" s="57"/>
    </row>
    <row r="117" spans="1:18" ht="13.8" x14ac:dyDescent="0.25">
      <c r="A117" s="46"/>
      <c r="B117" s="44">
        <v>3</v>
      </c>
      <c r="C117" s="46"/>
      <c r="D117" s="162" t="s">
        <v>257</v>
      </c>
      <c r="E117" s="198">
        <v>53.609912999999999</v>
      </c>
      <c r="F117" s="198">
        <v>71.920244000000011</v>
      </c>
      <c r="G117" s="198">
        <v>87.064532999999983</v>
      </c>
      <c r="H117" s="198">
        <v>97.43955600000001</v>
      </c>
      <c r="I117" s="198">
        <v>104.03039999999999</v>
      </c>
      <c r="J117" s="198">
        <v>122.844739</v>
      </c>
      <c r="K117" s="198">
        <v>96.016717999999969</v>
      </c>
      <c r="L117" s="198">
        <v>38.332033000000003</v>
      </c>
      <c r="M117" s="198">
        <v>39.651984000000006</v>
      </c>
      <c r="N117" s="198">
        <v>81.394492999999997</v>
      </c>
      <c r="O117" s="198">
        <v>19.347262999999998</v>
      </c>
      <c r="P117" s="198">
        <v>32.138787999999991</v>
      </c>
      <c r="Q117" s="199">
        <v>843.79066399999988</v>
      </c>
      <c r="R117" s="57"/>
    </row>
    <row r="118" spans="1:18" ht="13.8" x14ac:dyDescent="0.25">
      <c r="A118" s="46"/>
      <c r="B118" s="44">
        <v>3</v>
      </c>
      <c r="C118" s="46"/>
      <c r="D118" s="162" t="s">
        <v>258</v>
      </c>
      <c r="E118" s="198">
        <v>60.696171</v>
      </c>
      <c r="F118" s="198">
        <v>66.232459999999989</v>
      </c>
      <c r="G118" s="198">
        <v>42.867409999999992</v>
      </c>
      <c r="H118" s="198">
        <v>162.713797</v>
      </c>
      <c r="I118" s="198">
        <v>164.23350400000001</v>
      </c>
      <c r="J118" s="198">
        <v>113.78581500000001</v>
      </c>
      <c r="K118" s="198">
        <v>75.915420000000012</v>
      </c>
      <c r="L118" s="198">
        <v>31.81880000000001</v>
      </c>
      <c r="M118" s="198">
        <v>119.82225400000003</v>
      </c>
      <c r="N118" s="198">
        <v>47.078538000000009</v>
      </c>
      <c r="O118" s="198">
        <v>34.547525000000014</v>
      </c>
      <c r="P118" s="198">
        <v>29.732832000000002</v>
      </c>
      <c r="Q118" s="199">
        <v>949.44452600000011</v>
      </c>
      <c r="R118" s="57"/>
    </row>
    <row r="119" spans="1:18" ht="13.8" x14ac:dyDescent="0.25">
      <c r="A119" s="46"/>
      <c r="B119" s="44">
        <v>3</v>
      </c>
      <c r="C119" s="46"/>
      <c r="D119" s="162" t="s">
        <v>526</v>
      </c>
      <c r="E119" s="198">
        <v>83.558072000000024</v>
      </c>
      <c r="F119" s="198">
        <v>68.137843999999987</v>
      </c>
      <c r="G119" s="198">
        <v>27.390726999999998</v>
      </c>
      <c r="H119" s="198">
        <v>70.053364000000016</v>
      </c>
      <c r="I119" s="198">
        <v>90.616748000000001</v>
      </c>
      <c r="J119" s="198">
        <v>35.983974000000011</v>
      </c>
      <c r="K119" s="198">
        <v>30.573255000000003</v>
      </c>
      <c r="L119" s="198">
        <v>32.843148000000006</v>
      </c>
      <c r="M119" s="198">
        <v>24.641361000000003</v>
      </c>
      <c r="N119" s="198">
        <v>28.027161000000007</v>
      </c>
      <c r="O119" s="198">
        <v>43.692734999999992</v>
      </c>
      <c r="P119" s="198">
        <v>26.071542000000001</v>
      </c>
      <c r="Q119" s="199">
        <v>561.58993099999998</v>
      </c>
      <c r="R119" s="57"/>
    </row>
    <row r="120" spans="1:18" ht="13.8" x14ac:dyDescent="0.25">
      <c r="A120" s="46"/>
      <c r="B120" s="44">
        <v>3</v>
      </c>
      <c r="C120" s="46"/>
      <c r="D120" s="162" t="s">
        <v>527</v>
      </c>
      <c r="E120" s="198">
        <v>34.245342999999998</v>
      </c>
      <c r="F120" s="198">
        <v>58.387440000000012</v>
      </c>
      <c r="G120" s="198">
        <v>66.125171999999992</v>
      </c>
      <c r="H120" s="198">
        <v>112.84011799999999</v>
      </c>
      <c r="I120" s="198">
        <v>74.088457000000005</v>
      </c>
      <c r="J120" s="198">
        <v>76.802785</v>
      </c>
      <c r="K120" s="198">
        <v>64.009822</v>
      </c>
      <c r="L120" s="198">
        <v>68.124110000000002</v>
      </c>
      <c r="M120" s="198">
        <v>75.927953999999986</v>
      </c>
      <c r="N120" s="198">
        <v>63.050003000000004</v>
      </c>
      <c r="O120" s="198">
        <v>63.936301999999991</v>
      </c>
      <c r="P120" s="198">
        <v>31.963039000000009</v>
      </c>
      <c r="Q120" s="199">
        <v>789.50054499999999</v>
      </c>
      <c r="R120" s="57"/>
    </row>
    <row r="121" spans="1:18" ht="13.8" x14ac:dyDescent="0.25">
      <c r="A121" s="46"/>
      <c r="B121" s="44">
        <v>3</v>
      </c>
      <c r="C121" s="46"/>
      <c r="D121" s="162" t="s">
        <v>528</v>
      </c>
      <c r="E121" s="198">
        <v>38.228110000000001</v>
      </c>
      <c r="F121" s="198"/>
      <c r="G121" s="198"/>
      <c r="H121" s="198"/>
      <c r="I121" s="198"/>
      <c r="J121" s="198"/>
      <c r="K121" s="198"/>
      <c r="L121" s="198"/>
      <c r="M121" s="198"/>
      <c r="N121" s="198"/>
      <c r="O121" s="198"/>
      <c r="P121" s="198"/>
      <c r="Q121" s="199"/>
      <c r="R121" s="57"/>
    </row>
    <row r="122" spans="1:18" ht="13.8" x14ac:dyDescent="0.25">
      <c r="A122" s="46"/>
      <c r="B122" s="44"/>
      <c r="C122" s="46"/>
      <c r="D122" s="162"/>
      <c r="E122" s="198"/>
      <c r="F122" s="198"/>
      <c r="G122" s="198"/>
      <c r="H122" s="198"/>
      <c r="I122" s="198"/>
      <c r="J122" s="198"/>
      <c r="K122" s="198"/>
      <c r="L122" s="198"/>
      <c r="M122" s="198"/>
      <c r="N122" s="198"/>
      <c r="O122" s="198"/>
      <c r="P122" s="198"/>
      <c r="Q122" s="199"/>
      <c r="R122" s="57"/>
    </row>
    <row r="123" spans="1:18" ht="13.8" x14ac:dyDescent="0.25">
      <c r="A123" s="203" t="s">
        <v>156</v>
      </c>
      <c r="B123" s="44"/>
      <c r="C123" s="45"/>
      <c r="D123" s="162"/>
      <c r="E123" s="200"/>
      <c r="F123" s="200"/>
      <c r="G123" s="200"/>
      <c r="H123" s="200"/>
      <c r="I123" s="200"/>
      <c r="J123" s="200"/>
      <c r="K123" s="200"/>
      <c r="L123" s="200"/>
      <c r="M123" s="172"/>
      <c r="N123" s="200"/>
      <c r="O123" s="200"/>
      <c r="P123" s="200"/>
      <c r="Q123" s="201"/>
      <c r="R123" s="57"/>
    </row>
    <row r="124" spans="1:18" x14ac:dyDescent="0.25">
      <c r="A124" s="61" t="s">
        <v>152</v>
      </c>
      <c r="B124" s="44">
        <v>4</v>
      </c>
      <c r="C124" s="46"/>
      <c r="D124" s="162" t="s">
        <v>141</v>
      </c>
      <c r="E124" s="198">
        <v>1253.39039</v>
      </c>
      <c r="F124" s="198">
        <v>1261.6625340000001</v>
      </c>
      <c r="G124" s="198">
        <v>1292.9097810000001</v>
      </c>
      <c r="H124" s="198">
        <v>1113.26125</v>
      </c>
      <c r="I124" s="198">
        <v>1203.3834890000001</v>
      </c>
      <c r="J124" s="198">
        <v>1816.1351970000001</v>
      </c>
      <c r="K124" s="198">
        <v>1700.0704069999999</v>
      </c>
      <c r="L124" s="198">
        <v>1776.8794270000001</v>
      </c>
      <c r="M124" s="198">
        <v>2314.8970180000001</v>
      </c>
      <c r="N124" s="198">
        <v>2320.525603</v>
      </c>
      <c r="O124" s="198">
        <v>2418.4428630000002</v>
      </c>
      <c r="P124" s="198">
        <v>1967.9275</v>
      </c>
      <c r="Q124" s="199">
        <v>20439.485459</v>
      </c>
    </row>
    <row r="125" spans="1:18" x14ac:dyDescent="0.25">
      <c r="A125" s="45"/>
      <c r="B125" s="44">
        <v>4</v>
      </c>
      <c r="C125" s="46"/>
      <c r="D125" s="162" t="s">
        <v>142</v>
      </c>
      <c r="E125" s="198">
        <v>1087.6283550000001</v>
      </c>
      <c r="F125" s="198">
        <v>908.62110300000006</v>
      </c>
      <c r="G125" s="198">
        <v>739.66253599999993</v>
      </c>
      <c r="H125" s="198">
        <v>686.15895</v>
      </c>
      <c r="I125" s="198">
        <v>663.21474999999998</v>
      </c>
      <c r="J125" s="198">
        <v>739.69155000000001</v>
      </c>
      <c r="K125" s="198">
        <v>815.10533600000008</v>
      </c>
      <c r="L125" s="198">
        <v>698.21143200000006</v>
      </c>
      <c r="M125" s="198">
        <v>902.19659100000001</v>
      </c>
      <c r="N125" s="198">
        <v>1320.0921860000001</v>
      </c>
      <c r="O125" s="198">
        <v>1299.563283</v>
      </c>
      <c r="P125" s="198">
        <v>1397.370586</v>
      </c>
      <c r="Q125" s="199">
        <v>11257.516658</v>
      </c>
    </row>
    <row r="126" spans="1:18" x14ac:dyDescent="0.25">
      <c r="A126" s="45"/>
      <c r="B126" s="44">
        <v>4</v>
      </c>
      <c r="C126" s="46"/>
      <c r="D126" s="162" t="s">
        <v>143</v>
      </c>
      <c r="E126" s="198">
        <v>1165.715005</v>
      </c>
      <c r="F126" s="198">
        <v>1385.1140519999999</v>
      </c>
      <c r="G126" s="198">
        <v>1174.7682629999999</v>
      </c>
      <c r="H126" s="198">
        <v>953.40626800000007</v>
      </c>
      <c r="I126" s="198">
        <v>1443.0701329999999</v>
      </c>
      <c r="J126" s="198">
        <v>1388.248638</v>
      </c>
      <c r="K126" s="198">
        <v>1455.7148440000001</v>
      </c>
      <c r="L126" s="198">
        <v>1524.1636109999999</v>
      </c>
      <c r="M126" s="198">
        <v>1514.2921060000001</v>
      </c>
      <c r="N126" s="198">
        <v>2041.261984</v>
      </c>
      <c r="O126" s="198">
        <v>1678.5387430000001</v>
      </c>
      <c r="P126" s="198">
        <v>1544.977967</v>
      </c>
      <c r="Q126" s="199">
        <v>17269.271614000001</v>
      </c>
    </row>
    <row r="127" spans="1:18" x14ac:dyDescent="0.25">
      <c r="A127" s="45"/>
      <c r="B127" s="44">
        <v>4</v>
      </c>
      <c r="C127" s="46"/>
      <c r="D127" s="162" t="s">
        <v>144</v>
      </c>
      <c r="E127" s="198">
        <v>1297.629283</v>
      </c>
      <c r="F127" s="198">
        <v>1482.0278499999999</v>
      </c>
      <c r="G127" s="198">
        <v>1145.1732750000001</v>
      </c>
      <c r="H127" s="198">
        <v>1125.665191</v>
      </c>
      <c r="I127" s="198">
        <v>1257.2876289999999</v>
      </c>
      <c r="J127" s="198">
        <v>1394.8683269999999</v>
      </c>
      <c r="K127" s="198">
        <v>1181.3879690000001</v>
      </c>
      <c r="L127" s="198">
        <v>1404.569019</v>
      </c>
      <c r="M127" s="198">
        <v>2149.9958259999999</v>
      </c>
      <c r="N127" s="198">
        <v>2337.9033589999999</v>
      </c>
      <c r="O127" s="198">
        <v>1406.069874</v>
      </c>
      <c r="P127" s="198">
        <v>860.29444599999999</v>
      </c>
      <c r="Q127" s="199">
        <v>17042.872048000001</v>
      </c>
    </row>
    <row r="128" spans="1:18" x14ac:dyDescent="0.25">
      <c r="A128" s="45"/>
      <c r="B128" s="44">
        <v>4</v>
      </c>
      <c r="C128" s="46"/>
      <c r="D128" s="162" t="s">
        <v>145</v>
      </c>
      <c r="E128" s="198">
        <v>1422.022551</v>
      </c>
      <c r="F128" s="198">
        <v>1253.6885540000001</v>
      </c>
      <c r="G128" s="198">
        <v>1343.0609240000001</v>
      </c>
      <c r="H128" s="198">
        <v>1571.336573</v>
      </c>
      <c r="I128" s="198">
        <v>1549.74161</v>
      </c>
      <c r="J128" s="198">
        <v>1806.0482420000001</v>
      </c>
      <c r="K128" s="198">
        <v>1944.1062350000002</v>
      </c>
      <c r="L128" s="198">
        <v>1800.2061960000001</v>
      </c>
      <c r="M128" s="198">
        <v>2227.7789720000001</v>
      </c>
      <c r="N128" s="198">
        <v>2506.7043330000001</v>
      </c>
      <c r="O128" s="198">
        <v>1680.3964450000001</v>
      </c>
      <c r="P128" s="198">
        <v>1819.641085</v>
      </c>
      <c r="Q128" s="199">
        <v>20924.73172</v>
      </c>
    </row>
    <row r="129" spans="1:17" x14ac:dyDescent="0.25">
      <c r="A129" s="45"/>
      <c r="B129" s="44">
        <v>4</v>
      </c>
      <c r="C129" s="46"/>
      <c r="D129" s="162" t="s">
        <v>146</v>
      </c>
      <c r="E129" s="198">
        <v>982.23664800000006</v>
      </c>
      <c r="F129" s="198">
        <v>1119.8781799999999</v>
      </c>
      <c r="G129" s="198">
        <v>897.71873300000004</v>
      </c>
      <c r="H129" s="198">
        <v>1103.2092520000001</v>
      </c>
      <c r="I129" s="198">
        <v>1345.6543810000001</v>
      </c>
      <c r="J129" s="198">
        <v>1237.543183</v>
      </c>
      <c r="K129" s="198">
        <v>1000.7072430000001</v>
      </c>
      <c r="L129" s="198">
        <v>1341.368588</v>
      </c>
      <c r="M129" s="198">
        <v>1465.8215090000001</v>
      </c>
      <c r="N129" s="198">
        <v>1196.4010539999999</v>
      </c>
      <c r="O129" s="198">
        <v>1113.9322690000001</v>
      </c>
      <c r="P129" s="198">
        <v>731.03369900000007</v>
      </c>
      <c r="Q129" s="199">
        <v>13535.504739</v>
      </c>
    </row>
    <row r="130" spans="1:17" x14ac:dyDescent="0.25">
      <c r="A130" s="45"/>
      <c r="B130" s="44">
        <v>4</v>
      </c>
      <c r="C130" s="46"/>
      <c r="D130" s="162" t="s">
        <v>257</v>
      </c>
      <c r="E130" s="198">
        <v>790.26006400000006</v>
      </c>
      <c r="F130" s="198">
        <v>1500.495893</v>
      </c>
      <c r="G130" s="198">
        <v>1317.7837849999999</v>
      </c>
      <c r="H130" s="198">
        <v>1499.461436</v>
      </c>
      <c r="I130" s="198">
        <v>1715.908954</v>
      </c>
      <c r="J130" s="198">
        <v>1571.0468410000001</v>
      </c>
      <c r="K130" s="198">
        <v>1367.0088820000001</v>
      </c>
      <c r="L130" s="198">
        <v>1439.840218</v>
      </c>
      <c r="M130" s="198">
        <v>1518.2625740000001</v>
      </c>
      <c r="N130" s="198">
        <v>1377.5043440000002</v>
      </c>
      <c r="O130" s="198">
        <v>1478.269194</v>
      </c>
      <c r="P130" s="198">
        <v>1215.2906380000002</v>
      </c>
      <c r="Q130" s="199">
        <v>16791.132823</v>
      </c>
    </row>
    <row r="131" spans="1:17" x14ac:dyDescent="0.25">
      <c r="A131" s="45"/>
      <c r="B131" s="44">
        <v>4</v>
      </c>
      <c r="C131" s="46"/>
      <c r="D131" s="162" t="s">
        <v>258</v>
      </c>
      <c r="E131" s="198">
        <v>1667.3639969999999</v>
      </c>
      <c r="F131" s="198">
        <v>2387.8266239999998</v>
      </c>
      <c r="G131" s="198">
        <v>1499.54098</v>
      </c>
      <c r="H131" s="198">
        <v>2031.594574</v>
      </c>
      <c r="I131" s="198">
        <v>1546.1236980000001</v>
      </c>
      <c r="J131" s="198">
        <v>1465.6234339999999</v>
      </c>
      <c r="K131" s="198">
        <v>1232.918105</v>
      </c>
      <c r="L131" s="198">
        <v>944.14773600000001</v>
      </c>
      <c r="M131" s="198">
        <v>881.601268</v>
      </c>
      <c r="N131" s="198">
        <v>951.55391799999995</v>
      </c>
      <c r="O131" s="198">
        <v>1086.706467</v>
      </c>
      <c r="P131" s="198">
        <v>850.27047100000004</v>
      </c>
      <c r="Q131" s="199">
        <v>16545.271272000002</v>
      </c>
    </row>
    <row r="132" spans="1:17" x14ac:dyDescent="0.25">
      <c r="A132" s="45"/>
      <c r="B132" s="44">
        <v>4</v>
      </c>
      <c r="C132" s="46"/>
      <c r="D132" s="162" t="s">
        <v>526</v>
      </c>
      <c r="E132" s="198">
        <v>1105.404432</v>
      </c>
      <c r="F132" s="198">
        <v>1032.4778100000001</v>
      </c>
      <c r="G132" s="198">
        <v>1052.4449529999999</v>
      </c>
      <c r="H132" s="198">
        <v>1208.3480049999998</v>
      </c>
      <c r="I132" s="198">
        <v>823.86782400000004</v>
      </c>
      <c r="J132" s="198">
        <v>1512.7718689999999</v>
      </c>
      <c r="K132" s="198">
        <v>2252.3848290000001</v>
      </c>
      <c r="L132" s="198">
        <v>1993.6128100000001</v>
      </c>
      <c r="M132" s="198">
        <v>1904.459386</v>
      </c>
      <c r="N132" s="198">
        <v>1291.916892</v>
      </c>
      <c r="O132" s="198">
        <v>1034.277889</v>
      </c>
      <c r="P132" s="198">
        <v>1336.6930220000002</v>
      </c>
      <c r="Q132" s="199">
        <v>16548.659721</v>
      </c>
    </row>
    <row r="133" spans="1:17" x14ac:dyDescent="0.25">
      <c r="A133" s="45"/>
      <c r="B133" s="44">
        <v>4</v>
      </c>
      <c r="C133" s="46"/>
      <c r="D133" s="162" t="s">
        <v>527</v>
      </c>
      <c r="E133" s="198">
        <v>949.843481</v>
      </c>
      <c r="F133" s="198">
        <v>598.25988800000005</v>
      </c>
      <c r="G133" s="198">
        <v>531.18669799999998</v>
      </c>
      <c r="H133" s="198">
        <v>815.10796699999992</v>
      </c>
      <c r="I133" s="198">
        <v>802.11463200000003</v>
      </c>
      <c r="J133" s="198">
        <v>693.721048</v>
      </c>
      <c r="K133" s="198">
        <v>602.60611300000005</v>
      </c>
      <c r="L133" s="198">
        <v>708.48479900000007</v>
      </c>
      <c r="M133" s="198">
        <v>1220.625679</v>
      </c>
      <c r="N133" s="198">
        <v>1152.130883</v>
      </c>
      <c r="O133" s="198">
        <v>1178.2927709999999</v>
      </c>
      <c r="P133" s="198"/>
      <c r="Q133" s="199" t="s">
        <v>529</v>
      </c>
    </row>
    <row r="134" spans="1:17" x14ac:dyDescent="0.25">
      <c r="A134" s="45"/>
      <c r="B134" s="44">
        <v>4</v>
      </c>
      <c r="C134" s="46"/>
      <c r="D134" s="162" t="s">
        <v>528</v>
      </c>
      <c r="E134" s="198">
        <v>1000.5232589999999</v>
      </c>
      <c r="F134" s="198"/>
      <c r="G134" s="198"/>
      <c r="H134" s="198"/>
      <c r="I134" s="198"/>
      <c r="J134" s="198"/>
      <c r="K134" s="198"/>
      <c r="L134" s="198"/>
      <c r="M134" s="198"/>
      <c r="N134" s="198"/>
      <c r="O134" s="198"/>
      <c r="P134" s="198"/>
      <c r="Q134" s="199"/>
    </row>
    <row r="135" spans="1:17" x14ac:dyDescent="0.25">
      <c r="A135" s="45"/>
      <c r="B135" s="44"/>
      <c r="C135" s="46"/>
      <c r="D135" s="162"/>
      <c r="E135" s="200"/>
      <c r="F135" s="200"/>
      <c r="G135" s="200"/>
      <c r="H135" s="200"/>
      <c r="I135" s="200"/>
      <c r="J135" s="200"/>
      <c r="K135" s="200"/>
      <c r="L135" s="200"/>
      <c r="M135" s="172"/>
      <c r="N135" s="200"/>
      <c r="O135" s="200"/>
      <c r="P135" s="200"/>
      <c r="Q135" s="201"/>
    </row>
    <row r="136" spans="1:17" x14ac:dyDescent="0.25">
      <c r="A136" s="202" t="s">
        <v>154</v>
      </c>
      <c r="B136" s="44">
        <v>5</v>
      </c>
      <c r="C136" s="46"/>
      <c r="D136" s="162" t="s">
        <v>141</v>
      </c>
      <c r="E136" s="198">
        <v>550.11300100000005</v>
      </c>
      <c r="F136" s="198">
        <v>496.65922499999999</v>
      </c>
      <c r="G136" s="198">
        <v>607.05375700000002</v>
      </c>
      <c r="H136" s="198">
        <v>521.39937499999996</v>
      </c>
      <c r="I136" s="198">
        <v>569.97231599999998</v>
      </c>
      <c r="J136" s="198">
        <v>546.11357200000009</v>
      </c>
      <c r="K136" s="198">
        <v>571.29449</v>
      </c>
      <c r="L136" s="198">
        <v>653.03734400000008</v>
      </c>
      <c r="M136" s="198">
        <v>831.67749900000001</v>
      </c>
      <c r="N136" s="198">
        <v>819.74116500000002</v>
      </c>
      <c r="O136" s="198">
        <v>771.69939399999998</v>
      </c>
      <c r="P136" s="198">
        <v>759.08991400000002</v>
      </c>
      <c r="Q136" s="199">
        <v>7697.8510520000018</v>
      </c>
    </row>
    <row r="137" spans="1:17" x14ac:dyDescent="0.25">
      <c r="A137" s="45"/>
      <c r="B137" s="44">
        <v>5</v>
      </c>
      <c r="C137" s="46"/>
      <c r="D137" s="162" t="s">
        <v>142</v>
      </c>
      <c r="E137" s="198">
        <v>425.39267999999998</v>
      </c>
      <c r="F137" s="198">
        <v>365.16853200000003</v>
      </c>
      <c r="G137" s="198">
        <v>383.195739</v>
      </c>
      <c r="H137" s="198">
        <v>381.95029399999999</v>
      </c>
      <c r="I137" s="198">
        <v>415.02779700000002</v>
      </c>
      <c r="J137" s="198">
        <v>369.58150999999998</v>
      </c>
      <c r="K137" s="198">
        <v>430.79970100000003</v>
      </c>
      <c r="L137" s="198">
        <v>447.52382399999999</v>
      </c>
      <c r="M137" s="198">
        <v>560.89711499999999</v>
      </c>
      <c r="N137" s="198">
        <v>598.11319900000001</v>
      </c>
      <c r="O137" s="198">
        <v>788.87504000000001</v>
      </c>
      <c r="P137" s="198">
        <v>891.28153799999995</v>
      </c>
      <c r="Q137" s="199">
        <v>6057.8069690000002</v>
      </c>
    </row>
    <row r="138" spans="1:17" x14ac:dyDescent="0.25">
      <c r="A138" s="45"/>
      <c r="B138" s="44">
        <v>5</v>
      </c>
      <c r="C138" s="46"/>
      <c r="D138" s="162" t="s">
        <v>143</v>
      </c>
      <c r="E138" s="198">
        <v>651.65009199999997</v>
      </c>
      <c r="F138" s="198">
        <v>587.19659900000011</v>
      </c>
      <c r="G138" s="198">
        <v>670.67478799999992</v>
      </c>
      <c r="H138" s="198">
        <v>647.58000399999992</v>
      </c>
      <c r="I138" s="198">
        <v>702.03663700000004</v>
      </c>
      <c r="J138" s="198">
        <v>591.06924000000004</v>
      </c>
      <c r="K138" s="198">
        <v>703.20930799999996</v>
      </c>
      <c r="L138" s="198">
        <v>873.50557900000001</v>
      </c>
      <c r="M138" s="198">
        <v>916.62651300000005</v>
      </c>
      <c r="N138" s="198">
        <v>825.417869</v>
      </c>
      <c r="O138" s="198">
        <v>890.52303599999993</v>
      </c>
      <c r="P138" s="198">
        <v>884.05127300000004</v>
      </c>
      <c r="Q138" s="199">
        <v>8943.5409379999983</v>
      </c>
    </row>
    <row r="139" spans="1:17" x14ac:dyDescent="0.25">
      <c r="A139" s="45"/>
      <c r="B139" s="44">
        <v>5</v>
      </c>
      <c r="C139" s="46"/>
      <c r="D139" s="162" t="s">
        <v>144</v>
      </c>
      <c r="E139" s="198">
        <v>608.76797699999997</v>
      </c>
      <c r="F139" s="198">
        <v>541.67508499999997</v>
      </c>
      <c r="G139" s="198">
        <v>485.25523099999998</v>
      </c>
      <c r="H139" s="198">
        <v>497.49579399999999</v>
      </c>
      <c r="I139" s="198">
        <v>566.03608099999997</v>
      </c>
      <c r="J139" s="198">
        <v>506.05181800000003</v>
      </c>
      <c r="K139" s="198">
        <v>644.93765599999995</v>
      </c>
      <c r="L139" s="198">
        <v>610.98901899999998</v>
      </c>
      <c r="M139" s="198">
        <v>664.649494</v>
      </c>
      <c r="N139" s="198">
        <v>781.77225699999997</v>
      </c>
      <c r="O139" s="198">
        <v>690.42308800000001</v>
      </c>
      <c r="P139" s="198">
        <v>586.35333900000001</v>
      </c>
      <c r="Q139" s="199">
        <v>7184.4068390000002</v>
      </c>
    </row>
    <row r="140" spans="1:17" x14ac:dyDescent="0.25">
      <c r="A140" s="45"/>
      <c r="B140" s="44">
        <v>5</v>
      </c>
      <c r="C140" s="46"/>
      <c r="D140" s="162" t="s">
        <v>145</v>
      </c>
      <c r="E140" s="198">
        <v>672.42864699999996</v>
      </c>
      <c r="F140" s="198">
        <v>599.51164200000005</v>
      </c>
      <c r="G140" s="198">
        <v>629.91630399999997</v>
      </c>
      <c r="H140" s="198">
        <v>660.99384900000007</v>
      </c>
      <c r="I140" s="198">
        <v>528.12720000000002</v>
      </c>
      <c r="J140" s="198">
        <v>559.59768999999994</v>
      </c>
      <c r="K140" s="198">
        <v>671.247163</v>
      </c>
      <c r="L140" s="198">
        <v>588.20108499999992</v>
      </c>
      <c r="M140" s="198">
        <v>680.86344499999996</v>
      </c>
      <c r="N140" s="198">
        <v>666.77449899999999</v>
      </c>
      <c r="O140" s="198">
        <v>487.14115000000004</v>
      </c>
      <c r="P140" s="198">
        <v>601.01665500000001</v>
      </c>
      <c r="Q140" s="199">
        <v>7345.8193290000008</v>
      </c>
    </row>
    <row r="141" spans="1:17" x14ac:dyDescent="0.25">
      <c r="A141" s="45"/>
      <c r="B141" s="44">
        <v>5</v>
      </c>
      <c r="C141" s="46"/>
      <c r="D141" s="162" t="s">
        <v>146</v>
      </c>
      <c r="E141" s="198">
        <v>521.34424999999999</v>
      </c>
      <c r="F141" s="198">
        <v>434.721363</v>
      </c>
      <c r="G141" s="198">
        <v>450.86797899999999</v>
      </c>
      <c r="H141" s="198">
        <v>486.48638900000003</v>
      </c>
      <c r="I141" s="198">
        <v>472.417933</v>
      </c>
      <c r="J141" s="198">
        <v>428.62678199999999</v>
      </c>
      <c r="K141" s="198">
        <v>458.41826600000002</v>
      </c>
      <c r="L141" s="198">
        <v>458.206233</v>
      </c>
      <c r="M141" s="198">
        <v>583.00365899999997</v>
      </c>
      <c r="N141" s="198">
        <v>578.26672999999994</v>
      </c>
      <c r="O141" s="198">
        <v>648.57122100000004</v>
      </c>
      <c r="P141" s="198">
        <v>593.55604200000005</v>
      </c>
      <c r="Q141" s="199">
        <v>6114.486847000001</v>
      </c>
    </row>
    <row r="142" spans="1:17" x14ac:dyDescent="0.25">
      <c r="A142" s="45"/>
      <c r="B142" s="44">
        <v>5</v>
      </c>
      <c r="C142" s="46"/>
      <c r="D142" s="162" t="s">
        <v>257</v>
      </c>
      <c r="E142" s="198">
        <v>414.67366399999997</v>
      </c>
      <c r="F142" s="198">
        <v>641.82623799999999</v>
      </c>
      <c r="G142" s="198">
        <v>758.40445700000009</v>
      </c>
      <c r="H142" s="198">
        <v>631.895309</v>
      </c>
      <c r="I142" s="198">
        <v>637.98720500000002</v>
      </c>
      <c r="J142" s="198">
        <v>603.41086800000005</v>
      </c>
      <c r="K142" s="198">
        <v>800.596722</v>
      </c>
      <c r="L142" s="198">
        <v>675.47129599999994</v>
      </c>
      <c r="M142" s="198">
        <v>859.029267</v>
      </c>
      <c r="N142" s="198">
        <v>644.99792000000002</v>
      </c>
      <c r="O142" s="198">
        <v>655.01665200000002</v>
      </c>
      <c r="P142" s="198">
        <v>689.69392099999993</v>
      </c>
      <c r="Q142" s="199">
        <v>8013.0035189999999</v>
      </c>
    </row>
    <row r="143" spans="1:17" x14ac:dyDescent="0.25">
      <c r="A143" s="45"/>
      <c r="B143" s="44">
        <v>5</v>
      </c>
      <c r="C143" s="46"/>
      <c r="D143" s="162" t="s">
        <v>258</v>
      </c>
      <c r="E143" s="198">
        <v>544.98593600000004</v>
      </c>
      <c r="F143" s="198">
        <v>572.54075899999998</v>
      </c>
      <c r="G143" s="198">
        <v>585.33660499999996</v>
      </c>
      <c r="H143" s="198">
        <v>522.67441900000006</v>
      </c>
      <c r="I143" s="198">
        <v>484.347103</v>
      </c>
      <c r="J143" s="198">
        <v>452.210826</v>
      </c>
      <c r="K143" s="198">
        <v>526.143641</v>
      </c>
      <c r="L143" s="198">
        <v>573.29809299999999</v>
      </c>
      <c r="M143" s="198">
        <v>487.45115500000003</v>
      </c>
      <c r="N143" s="198">
        <v>536.81752599999993</v>
      </c>
      <c r="O143" s="198">
        <v>506.09747300000004</v>
      </c>
      <c r="P143" s="198">
        <v>598.93991799999992</v>
      </c>
      <c r="Q143" s="199">
        <v>6390.8434539999998</v>
      </c>
    </row>
    <row r="144" spans="1:17" x14ac:dyDescent="0.25">
      <c r="A144" s="45"/>
      <c r="B144" s="44">
        <v>5</v>
      </c>
      <c r="C144" s="46"/>
      <c r="D144" s="162" t="s">
        <v>526</v>
      </c>
      <c r="E144" s="198">
        <v>397.678022</v>
      </c>
      <c r="F144" s="198">
        <v>543.94320200000004</v>
      </c>
      <c r="G144" s="198">
        <v>558.57927599999994</v>
      </c>
      <c r="H144" s="198">
        <v>434.34537300000005</v>
      </c>
      <c r="I144" s="198">
        <v>455.675567</v>
      </c>
      <c r="J144" s="198">
        <v>441.12639300000001</v>
      </c>
      <c r="K144" s="198">
        <v>542.97836300000006</v>
      </c>
      <c r="L144" s="198">
        <v>594.05603000000008</v>
      </c>
      <c r="M144" s="198">
        <v>559.302907</v>
      </c>
      <c r="N144" s="198">
        <v>588.15828199999999</v>
      </c>
      <c r="O144" s="198">
        <v>566.95913399999995</v>
      </c>
      <c r="P144" s="198">
        <v>632.71938800000009</v>
      </c>
      <c r="Q144" s="199">
        <v>6315.5219370000013</v>
      </c>
    </row>
    <row r="145" spans="1:17" x14ac:dyDescent="0.25">
      <c r="A145" s="45"/>
      <c r="B145" s="44">
        <v>5</v>
      </c>
      <c r="C145" s="46"/>
      <c r="D145" s="162" t="s">
        <v>527</v>
      </c>
      <c r="E145" s="198">
        <v>453.800048</v>
      </c>
      <c r="F145" s="198">
        <v>430.339</v>
      </c>
      <c r="G145" s="198">
        <v>443.73452600000002</v>
      </c>
      <c r="H145" s="198">
        <v>506.81981400000001</v>
      </c>
      <c r="I145" s="198">
        <v>485.44088199999999</v>
      </c>
      <c r="J145" s="198">
        <v>539.67465700000002</v>
      </c>
      <c r="K145" s="198">
        <v>491.20140900000001</v>
      </c>
      <c r="L145" s="198">
        <v>596.71153600000002</v>
      </c>
      <c r="M145" s="198">
        <v>776.50645499999996</v>
      </c>
      <c r="N145" s="198">
        <v>698.76132999999993</v>
      </c>
      <c r="O145" s="198">
        <v>749.33485900000005</v>
      </c>
      <c r="P145" s="198"/>
      <c r="Q145" s="199" t="s">
        <v>529</v>
      </c>
    </row>
    <row r="146" spans="1:17" x14ac:dyDescent="0.25">
      <c r="A146" s="45"/>
      <c r="B146" s="44">
        <v>5</v>
      </c>
      <c r="C146" s="46"/>
      <c r="D146" s="162" t="s">
        <v>528</v>
      </c>
      <c r="E146" s="198">
        <v>607.861988</v>
      </c>
      <c r="F146" s="198"/>
      <c r="G146" s="198"/>
      <c r="H146" s="198"/>
      <c r="I146" s="198"/>
      <c r="J146" s="198"/>
      <c r="K146" s="198"/>
      <c r="L146" s="198"/>
      <c r="M146" s="198"/>
      <c r="N146" s="198"/>
      <c r="O146" s="198"/>
      <c r="P146" s="198"/>
      <c r="Q146" s="199"/>
    </row>
    <row r="147" spans="1:17" x14ac:dyDescent="0.25">
      <c r="A147" s="45"/>
      <c r="B147" s="44"/>
      <c r="C147" s="46"/>
      <c r="D147" s="170"/>
      <c r="E147" s="200"/>
      <c r="F147" s="200"/>
      <c r="G147" s="200"/>
      <c r="H147" s="200"/>
      <c r="I147" s="200"/>
      <c r="J147" s="200"/>
      <c r="K147" s="200"/>
      <c r="L147" s="200"/>
      <c r="M147" s="172"/>
      <c r="N147" s="200"/>
      <c r="O147" s="200"/>
      <c r="P147" s="200"/>
      <c r="Q147" s="201"/>
    </row>
    <row r="148" spans="1:17" x14ac:dyDescent="0.25">
      <c r="A148" s="61" t="s">
        <v>155</v>
      </c>
      <c r="B148" s="44">
        <v>6</v>
      </c>
      <c r="C148" s="204"/>
      <c r="D148" s="162" t="s">
        <v>141</v>
      </c>
      <c r="E148" s="198">
        <v>26.993500000000001</v>
      </c>
      <c r="F148" s="198">
        <v>55.537658999999998</v>
      </c>
      <c r="G148" s="198">
        <v>107.090067</v>
      </c>
      <c r="H148" s="198">
        <v>28.228677000000001</v>
      </c>
      <c r="I148" s="198">
        <v>37.480285000000002</v>
      </c>
      <c r="J148" s="198">
        <v>40.638171</v>
      </c>
      <c r="K148" s="198">
        <v>12.284314</v>
      </c>
      <c r="L148" s="198">
        <v>21.227568999999999</v>
      </c>
      <c r="M148" s="198">
        <v>23.387214</v>
      </c>
      <c r="N148" s="198">
        <v>35.624026000000001</v>
      </c>
      <c r="O148" s="198">
        <v>40.557546000000002</v>
      </c>
      <c r="P148" s="198">
        <v>30.522362999999999</v>
      </c>
      <c r="Q148" s="199">
        <v>459.57139100000006</v>
      </c>
    </row>
    <row r="149" spans="1:17" x14ac:dyDescent="0.25">
      <c r="A149" s="45"/>
      <c r="B149" s="44">
        <v>6</v>
      </c>
      <c r="C149" s="46"/>
      <c r="D149" s="162" t="s">
        <v>142</v>
      </c>
      <c r="E149" s="198">
        <v>25.114899000000001</v>
      </c>
      <c r="F149" s="198">
        <v>115.489273</v>
      </c>
      <c r="G149" s="198">
        <v>113.412845</v>
      </c>
      <c r="H149" s="198">
        <v>200.10215199999999</v>
      </c>
      <c r="I149" s="198">
        <v>95.560634999999991</v>
      </c>
      <c r="J149" s="198">
        <v>90.431814000000003</v>
      </c>
      <c r="K149" s="198">
        <v>52.260050999999997</v>
      </c>
      <c r="L149" s="198">
        <v>64.483088000000009</v>
      </c>
      <c r="M149" s="198">
        <v>52.651530000000001</v>
      </c>
      <c r="N149" s="198">
        <v>39.641468000000003</v>
      </c>
      <c r="O149" s="198">
        <v>46.422747999999999</v>
      </c>
      <c r="P149" s="198">
        <v>34.537232000000003</v>
      </c>
      <c r="Q149" s="199">
        <v>930.10773500000005</v>
      </c>
    </row>
    <row r="150" spans="1:17" x14ac:dyDescent="0.25">
      <c r="A150" s="45"/>
      <c r="B150" s="44">
        <v>6</v>
      </c>
      <c r="C150" s="46"/>
      <c r="D150" s="162" t="s">
        <v>143</v>
      </c>
      <c r="E150" s="198">
        <v>66.938514999999995</v>
      </c>
      <c r="F150" s="198">
        <v>54.471803000000001</v>
      </c>
      <c r="G150" s="198">
        <v>25.085728</v>
      </c>
      <c r="H150" s="198">
        <v>28.330079999999999</v>
      </c>
      <c r="I150" s="198">
        <v>28.656528999999999</v>
      </c>
      <c r="J150" s="198">
        <v>28.263988000000001</v>
      </c>
      <c r="K150" s="198">
        <v>23.077006999999998</v>
      </c>
      <c r="L150" s="198">
        <v>14.28684</v>
      </c>
      <c r="M150" s="198">
        <v>20.931394000000001</v>
      </c>
      <c r="N150" s="198">
        <v>25.226748000000001</v>
      </c>
      <c r="O150" s="198">
        <v>10.167705</v>
      </c>
      <c r="P150" s="198">
        <v>17.159818000000001</v>
      </c>
      <c r="Q150" s="199">
        <v>342.59615500000007</v>
      </c>
    </row>
    <row r="151" spans="1:17" x14ac:dyDescent="0.25">
      <c r="A151" s="45"/>
      <c r="B151" s="44">
        <v>6</v>
      </c>
      <c r="C151" s="46"/>
      <c r="D151" s="162" t="s">
        <v>144</v>
      </c>
      <c r="E151" s="198">
        <v>26.564222999999998</v>
      </c>
      <c r="F151" s="198">
        <v>41.503767999999987</v>
      </c>
      <c r="G151" s="198">
        <v>47.908656000000001</v>
      </c>
      <c r="H151" s="198">
        <v>18.338252000000001</v>
      </c>
      <c r="I151" s="198">
        <v>32.769603000000004</v>
      </c>
      <c r="J151" s="198">
        <v>31.414840000000002</v>
      </c>
      <c r="K151" s="198">
        <v>21.864974</v>
      </c>
      <c r="L151" s="198">
        <v>16.741793999999999</v>
      </c>
      <c r="M151" s="198">
        <v>23.271155</v>
      </c>
      <c r="N151" s="198">
        <v>23.027151</v>
      </c>
      <c r="O151" s="198">
        <v>20.244900000000001</v>
      </c>
      <c r="P151" s="198">
        <v>7.6707529999999995</v>
      </c>
      <c r="Q151" s="199">
        <v>311.32006899999999</v>
      </c>
    </row>
    <row r="152" spans="1:17" x14ac:dyDescent="0.25">
      <c r="A152" s="45"/>
      <c r="B152" s="44">
        <v>6</v>
      </c>
      <c r="C152" s="46"/>
      <c r="D152" s="162" t="s">
        <v>145</v>
      </c>
      <c r="E152" s="198">
        <v>14.872389</v>
      </c>
      <c r="F152" s="198">
        <v>67.565033</v>
      </c>
      <c r="G152" s="198">
        <v>8.2697099999999999</v>
      </c>
      <c r="H152" s="198">
        <v>15.891518</v>
      </c>
      <c r="I152" s="198">
        <v>26.747315</v>
      </c>
      <c r="J152" s="198">
        <v>13.735224000000001</v>
      </c>
      <c r="K152" s="198">
        <v>18.707796999999999</v>
      </c>
      <c r="L152" s="198">
        <v>12.124628000000001</v>
      </c>
      <c r="M152" s="198">
        <v>16.011741000000001</v>
      </c>
      <c r="N152" s="198">
        <v>14.694186</v>
      </c>
      <c r="O152" s="198">
        <v>15.261522000000001</v>
      </c>
      <c r="P152" s="198">
        <v>13.202431000000001</v>
      </c>
      <c r="Q152" s="199">
        <v>237.083494</v>
      </c>
    </row>
    <row r="153" spans="1:17" x14ac:dyDescent="0.25">
      <c r="A153" s="45"/>
      <c r="B153" s="44">
        <v>6</v>
      </c>
      <c r="C153" s="46"/>
      <c r="D153" s="162" t="s">
        <v>146</v>
      </c>
      <c r="E153" s="198">
        <v>16.537459999999999</v>
      </c>
      <c r="F153" s="198">
        <v>42.931048000000004</v>
      </c>
      <c r="G153" s="198">
        <v>30.512104000000001</v>
      </c>
      <c r="H153" s="198">
        <v>21.063723000000003</v>
      </c>
      <c r="I153" s="198">
        <v>14.812495999999999</v>
      </c>
      <c r="J153" s="198">
        <v>5.2071740000000002</v>
      </c>
      <c r="K153" s="198">
        <v>8.7167659999999998</v>
      </c>
      <c r="L153" s="198">
        <v>7.0890140000000006</v>
      </c>
      <c r="M153" s="198">
        <v>10.337301999999999</v>
      </c>
      <c r="N153" s="198">
        <v>5.9811740000000002</v>
      </c>
      <c r="O153" s="198">
        <v>41.161194999999999</v>
      </c>
      <c r="P153" s="198">
        <v>4.6055169999999999</v>
      </c>
      <c r="Q153" s="199">
        <v>208.954973</v>
      </c>
    </row>
    <row r="154" spans="1:17" x14ac:dyDescent="0.25">
      <c r="A154" s="45"/>
      <c r="B154" s="44">
        <v>6</v>
      </c>
      <c r="C154" s="46"/>
      <c r="D154" s="162" t="s">
        <v>257</v>
      </c>
      <c r="E154" s="198">
        <v>9.2294289999999997</v>
      </c>
      <c r="F154" s="198">
        <v>27.171633999999997</v>
      </c>
      <c r="G154" s="198">
        <v>52.521968999999999</v>
      </c>
      <c r="H154" s="198">
        <v>23.463682000000002</v>
      </c>
      <c r="I154" s="198">
        <v>18.187487000000001</v>
      </c>
      <c r="J154" s="198">
        <v>24.074505000000002</v>
      </c>
      <c r="K154" s="198">
        <v>12.120191999999999</v>
      </c>
      <c r="L154" s="198">
        <v>9.137124</v>
      </c>
      <c r="M154" s="198">
        <v>16.417839000000001</v>
      </c>
      <c r="N154" s="198">
        <v>13.268483</v>
      </c>
      <c r="O154" s="198">
        <v>4.8404740000000004</v>
      </c>
      <c r="P154" s="198">
        <v>3.738982</v>
      </c>
      <c r="Q154" s="199">
        <v>214.17180000000002</v>
      </c>
    </row>
    <row r="155" spans="1:17" x14ac:dyDescent="0.25">
      <c r="A155" s="45"/>
      <c r="B155" s="44">
        <v>6</v>
      </c>
      <c r="C155" s="46"/>
      <c r="D155" s="162" t="s">
        <v>258</v>
      </c>
      <c r="E155" s="198">
        <v>29.829032999999999</v>
      </c>
      <c r="F155" s="198">
        <v>28.286849</v>
      </c>
      <c r="G155" s="198">
        <v>11.97743</v>
      </c>
      <c r="H155" s="198">
        <v>12.015514999999999</v>
      </c>
      <c r="I155" s="198">
        <v>16.418693000000001</v>
      </c>
      <c r="J155" s="198">
        <v>7.2858520000000002</v>
      </c>
      <c r="K155" s="198">
        <v>13.275598</v>
      </c>
      <c r="L155" s="198">
        <v>3.6412119999999999</v>
      </c>
      <c r="M155" s="198">
        <v>10.131872</v>
      </c>
      <c r="N155" s="198">
        <v>9.7463929999999994</v>
      </c>
      <c r="O155" s="198">
        <v>9.9367770000000011</v>
      </c>
      <c r="P155" s="198">
        <v>5.2181760000000006</v>
      </c>
      <c r="Q155" s="199">
        <v>157.76340000000002</v>
      </c>
    </row>
    <row r="156" spans="1:17" x14ac:dyDescent="0.25">
      <c r="A156" s="45"/>
      <c r="B156" s="44">
        <v>6</v>
      </c>
      <c r="C156" s="46"/>
      <c r="D156" s="162" t="s">
        <v>526</v>
      </c>
      <c r="E156" s="198">
        <v>35.257586000000003</v>
      </c>
      <c r="F156" s="198">
        <v>17.805197</v>
      </c>
      <c r="G156" s="198">
        <v>7.6626729999999998</v>
      </c>
      <c r="H156" s="198">
        <v>12.453166</v>
      </c>
      <c r="I156" s="198">
        <v>10.088702999999999</v>
      </c>
      <c r="J156" s="198">
        <v>7.4433530000000001</v>
      </c>
      <c r="K156" s="198">
        <v>6.8936980000000005</v>
      </c>
      <c r="L156" s="198">
        <v>4.3194219999999994</v>
      </c>
      <c r="M156" s="198">
        <v>5.2248520000000003</v>
      </c>
      <c r="N156" s="198">
        <v>3.7440600000000002</v>
      </c>
      <c r="O156" s="198">
        <v>9.4489479999999997</v>
      </c>
      <c r="P156" s="198">
        <v>9.5134519999999991</v>
      </c>
      <c r="Q156" s="199">
        <v>129.85511</v>
      </c>
    </row>
    <row r="157" spans="1:17" x14ac:dyDescent="0.25">
      <c r="A157" s="45"/>
      <c r="B157" s="44">
        <v>6</v>
      </c>
      <c r="C157" s="46"/>
      <c r="D157" s="162" t="s">
        <v>527</v>
      </c>
      <c r="E157" s="198">
        <v>5.2362760000000002</v>
      </c>
      <c r="F157" s="198">
        <v>24.272949000000001</v>
      </c>
      <c r="G157" s="198">
        <v>42.182705000000006</v>
      </c>
      <c r="H157" s="198">
        <v>25.286231000000001</v>
      </c>
      <c r="I157" s="198">
        <v>8.287116000000001</v>
      </c>
      <c r="J157" s="198">
        <v>15.439858000000001</v>
      </c>
      <c r="K157" s="198">
        <v>21.642799</v>
      </c>
      <c r="L157" s="198">
        <v>3.8497170000000001</v>
      </c>
      <c r="M157" s="198">
        <v>5.5814979999999998</v>
      </c>
      <c r="N157" s="198">
        <v>12.308316000000001</v>
      </c>
      <c r="O157" s="198">
        <v>2.4761889999999998</v>
      </c>
      <c r="P157" s="198"/>
      <c r="Q157" s="199" t="s">
        <v>529</v>
      </c>
    </row>
    <row r="158" spans="1:17" x14ac:dyDescent="0.25">
      <c r="A158" s="45"/>
      <c r="B158" s="44">
        <v>6</v>
      </c>
      <c r="C158" s="46"/>
      <c r="D158" s="162" t="s">
        <v>528</v>
      </c>
      <c r="E158" s="198">
        <v>14.369385000000001</v>
      </c>
      <c r="F158" s="198"/>
      <c r="G158" s="198"/>
      <c r="H158" s="198"/>
      <c r="I158" s="198"/>
      <c r="J158" s="198"/>
      <c r="K158" s="198"/>
      <c r="L158" s="198"/>
      <c r="M158" s="198"/>
      <c r="N158" s="198"/>
      <c r="O158" s="198"/>
      <c r="P158" s="198"/>
      <c r="Q158" s="199"/>
    </row>
    <row r="159" spans="1:17" x14ac:dyDescent="0.25">
      <c r="A159" s="45"/>
      <c r="B159" s="44"/>
      <c r="C159" s="46"/>
      <c r="D159" s="162"/>
      <c r="E159" s="198"/>
      <c r="F159" s="198"/>
      <c r="G159" s="198"/>
      <c r="H159" s="198"/>
      <c r="I159" s="198"/>
      <c r="J159" s="198"/>
      <c r="K159" s="198"/>
      <c r="L159" s="198"/>
      <c r="M159" s="198"/>
      <c r="N159" s="198"/>
      <c r="O159" s="198"/>
      <c r="P159" s="198"/>
      <c r="Q159" s="199"/>
    </row>
    <row r="160" spans="1:17" x14ac:dyDescent="0.25">
      <c r="A160" s="203" t="s">
        <v>157</v>
      </c>
      <c r="B160" s="44"/>
      <c r="C160" s="46"/>
      <c r="D160" s="197"/>
      <c r="E160" s="200"/>
      <c r="F160" s="200"/>
      <c r="G160" s="200"/>
      <c r="H160" s="200"/>
      <c r="I160" s="200"/>
      <c r="J160" s="200"/>
      <c r="K160" s="200"/>
      <c r="L160" s="200"/>
      <c r="M160" s="172"/>
      <c r="N160" s="200"/>
      <c r="O160" s="200"/>
      <c r="P160" s="200"/>
      <c r="Q160" s="205"/>
    </row>
    <row r="161" spans="1:17" x14ac:dyDescent="0.25">
      <c r="A161" s="61" t="s">
        <v>152</v>
      </c>
      <c r="B161" s="44">
        <v>7</v>
      </c>
      <c r="C161" s="46"/>
      <c r="D161" s="162" t="s">
        <v>141</v>
      </c>
      <c r="E161" s="198">
        <v>97.345105000000004</v>
      </c>
      <c r="F161" s="198">
        <v>144.774663</v>
      </c>
      <c r="G161" s="198">
        <v>83.946210999999991</v>
      </c>
      <c r="H161" s="198">
        <v>146.23225500000001</v>
      </c>
      <c r="I161" s="198">
        <v>106.00381299999999</v>
      </c>
      <c r="J161" s="198">
        <v>68.548086999999995</v>
      </c>
      <c r="K161" s="198">
        <v>73.428236999999996</v>
      </c>
      <c r="L161" s="198">
        <v>83.536758000000006</v>
      </c>
      <c r="M161" s="198">
        <v>120.754454</v>
      </c>
      <c r="N161" s="198">
        <v>121.647662</v>
      </c>
      <c r="O161" s="198">
        <v>95.452563999999995</v>
      </c>
      <c r="P161" s="198">
        <v>77.087600000000009</v>
      </c>
      <c r="Q161" s="199">
        <v>1218.7574090000001</v>
      </c>
    </row>
    <row r="162" spans="1:17" x14ac:dyDescent="0.25">
      <c r="A162" s="46"/>
      <c r="B162" s="44">
        <v>7</v>
      </c>
      <c r="C162" s="46"/>
      <c r="D162" s="162" t="s">
        <v>142</v>
      </c>
      <c r="E162" s="198">
        <v>54.539929000000001</v>
      </c>
      <c r="F162" s="198">
        <v>85.143547999999996</v>
      </c>
      <c r="G162" s="198">
        <v>95.261825000000002</v>
      </c>
      <c r="H162" s="198">
        <v>81.630592000000007</v>
      </c>
      <c r="I162" s="198">
        <v>88.156082999999995</v>
      </c>
      <c r="J162" s="198">
        <v>77.515042000000008</v>
      </c>
      <c r="K162" s="198">
        <v>64.602109999999996</v>
      </c>
      <c r="L162" s="198">
        <v>80.227126000000013</v>
      </c>
      <c r="M162" s="198">
        <v>133.162173</v>
      </c>
      <c r="N162" s="198">
        <v>74.930032999999995</v>
      </c>
      <c r="O162" s="198">
        <v>96.575414000000009</v>
      </c>
      <c r="P162" s="198">
        <v>109.747563</v>
      </c>
      <c r="Q162" s="199">
        <v>1041.4914379999998</v>
      </c>
    </row>
    <row r="163" spans="1:17" x14ac:dyDescent="0.25">
      <c r="A163" s="46"/>
      <c r="B163" s="44">
        <v>7</v>
      </c>
      <c r="C163" s="46"/>
      <c r="D163" s="162" t="s">
        <v>143</v>
      </c>
      <c r="E163" s="198">
        <v>95.247599000000008</v>
      </c>
      <c r="F163" s="198">
        <v>119.431091</v>
      </c>
      <c r="G163" s="198">
        <v>129.10023200000001</v>
      </c>
      <c r="H163" s="198">
        <v>111.375018</v>
      </c>
      <c r="I163" s="198">
        <v>74.667346000000009</v>
      </c>
      <c r="J163" s="198">
        <v>196.73727</v>
      </c>
      <c r="K163" s="198">
        <v>103.39142</v>
      </c>
      <c r="L163" s="198">
        <v>154.06000399999999</v>
      </c>
      <c r="M163" s="198">
        <v>169.55482499999999</v>
      </c>
      <c r="N163" s="198">
        <v>158.2013</v>
      </c>
      <c r="O163" s="198">
        <v>151.58512099999999</v>
      </c>
      <c r="P163" s="198">
        <v>193.34741700000001</v>
      </c>
      <c r="Q163" s="199">
        <v>1656.6986429999999</v>
      </c>
    </row>
    <row r="164" spans="1:17" x14ac:dyDescent="0.25">
      <c r="A164" s="46"/>
      <c r="B164" s="44">
        <v>7</v>
      </c>
      <c r="C164" s="46"/>
      <c r="D164" s="162" t="s">
        <v>144</v>
      </c>
      <c r="E164" s="198">
        <v>98.049023000000005</v>
      </c>
      <c r="F164" s="198">
        <v>92.017638000000005</v>
      </c>
      <c r="G164" s="198">
        <v>93.071604000000008</v>
      </c>
      <c r="H164" s="198">
        <v>78.698028999999991</v>
      </c>
      <c r="I164" s="198">
        <v>97.612251999999998</v>
      </c>
      <c r="J164" s="198">
        <v>89.154678000000004</v>
      </c>
      <c r="K164" s="198">
        <v>125.51796400000001</v>
      </c>
      <c r="L164" s="198">
        <v>155.60878600000001</v>
      </c>
      <c r="M164" s="198">
        <v>141.93556000000001</v>
      </c>
      <c r="N164" s="198">
        <v>171.023887</v>
      </c>
      <c r="O164" s="198">
        <v>124.184012</v>
      </c>
      <c r="P164" s="198">
        <v>173.89349200000001</v>
      </c>
      <c r="Q164" s="199">
        <v>1440.7669249999999</v>
      </c>
    </row>
    <row r="165" spans="1:17" x14ac:dyDescent="0.25">
      <c r="A165" s="46"/>
      <c r="B165" s="44">
        <v>7</v>
      </c>
      <c r="C165" s="46"/>
      <c r="D165" s="162" t="s">
        <v>145</v>
      </c>
      <c r="E165" s="198">
        <v>96.481506999999993</v>
      </c>
      <c r="F165" s="198">
        <v>103.925363</v>
      </c>
      <c r="G165" s="198">
        <v>211.513532</v>
      </c>
      <c r="H165" s="198">
        <v>121.359707</v>
      </c>
      <c r="I165" s="198">
        <v>148.81251</v>
      </c>
      <c r="J165" s="198">
        <v>96.845472000000001</v>
      </c>
      <c r="K165" s="198">
        <v>96.966961999999995</v>
      </c>
      <c r="L165" s="198">
        <v>116.68315799999999</v>
      </c>
      <c r="M165" s="198">
        <v>130.576213</v>
      </c>
      <c r="N165" s="198">
        <v>180.97145499999999</v>
      </c>
      <c r="O165" s="198">
        <v>85.811285999999996</v>
      </c>
      <c r="P165" s="198">
        <v>62.460256999999999</v>
      </c>
      <c r="Q165" s="199">
        <v>1452.407422</v>
      </c>
    </row>
    <row r="166" spans="1:17" x14ac:dyDescent="0.25">
      <c r="A166" s="46"/>
      <c r="B166" s="44">
        <v>7</v>
      </c>
      <c r="C166" s="46"/>
      <c r="D166" s="162" t="s">
        <v>146</v>
      </c>
      <c r="E166" s="198">
        <v>110.05458300000001</v>
      </c>
      <c r="F166" s="198">
        <v>50.358014000000004</v>
      </c>
      <c r="G166" s="198">
        <v>86.591283000000004</v>
      </c>
      <c r="H166" s="198">
        <v>63.786161999999997</v>
      </c>
      <c r="I166" s="198">
        <v>89.337964000000014</v>
      </c>
      <c r="J166" s="198">
        <v>54.801011000000003</v>
      </c>
      <c r="K166" s="198">
        <v>27.216591000000001</v>
      </c>
      <c r="L166" s="198">
        <v>47.682414000000001</v>
      </c>
      <c r="M166" s="198">
        <v>81.226528000000002</v>
      </c>
      <c r="N166" s="198">
        <v>66.309490000000011</v>
      </c>
      <c r="O166" s="198">
        <v>86.782944000000001</v>
      </c>
      <c r="P166" s="198">
        <v>67.181820999999999</v>
      </c>
      <c r="Q166" s="199">
        <v>831.3288050000001</v>
      </c>
    </row>
    <row r="167" spans="1:17" x14ac:dyDescent="0.25">
      <c r="A167" s="46"/>
      <c r="B167" s="44">
        <v>7</v>
      </c>
      <c r="C167" s="46"/>
      <c r="D167" s="162" t="s">
        <v>257</v>
      </c>
      <c r="E167" s="198">
        <v>25.077339000000002</v>
      </c>
      <c r="F167" s="198">
        <v>94.932256999999993</v>
      </c>
      <c r="G167" s="198">
        <v>98.746070000000003</v>
      </c>
      <c r="H167" s="198">
        <v>82.106985000000009</v>
      </c>
      <c r="I167" s="198">
        <v>69.800094999999999</v>
      </c>
      <c r="J167" s="198">
        <v>98.24233000000001</v>
      </c>
      <c r="K167" s="198">
        <v>66.891867000000005</v>
      </c>
      <c r="L167" s="198">
        <v>109.743757</v>
      </c>
      <c r="M167" s="198">
        <v>109.78971200000001</v>
      </c>
      <c r="N167" s="198">
        <v>118.15051800000001</v>
      </c>
      <c r="O167" s="198">
        <v>136.683796</v>
      </c>
      <c r="P167" s="198">
        <v>75.075525999999996</v>
      </c>
      <c r="Q167" s="199">
        <v>1085.2402520000001</v>
      </c>
    </row>
    <row r="168" spans="1:17" x14ac:dyDescent="0.25">
      <c r="A168" s="46"/>
      <c r="B168" s="44">
        <v>7</v>
      </c>
      <c r="C168" s="46"/>
      <c r="D168" s="162" t="s">
        <v>258</v>
      </c>
      <c r="E168" s="198">
        <v>67.477255</v>
      </c>
      <c r="F168" s="198">
        <v>122.54786199999999</v>
      </c>
      <c r="G168" s="198">
        <v>128.64372700000001</v>
      </c>
      <c r="H168" s="198">
        <v>107.966283</v>
      </c>
      <c r="I168" s="198">
        <v>77.311558999999988</v>
      </c>
      <c r="J168" s="198">
        <v>81.742714000000007</v>
      </c>
      <c r="K168" s="198">
        <v>64.846534000000005</v>
      </c>
      <c r="L168" s="198">
        <v>72.257686000000007</v>
      </c>
      <c r="M168" s="198">
        <v>63.726705000000003</v>
      </c>
      <c r="N168" s="198">
        <v>47.187455999999997</v>
      </c>
      <c r="O168" s="198">
        <v>35.005229</v>
      </c>
      <c r="P168" s="198">
        <v>51.973144999999995</v>
      </c>
      <c r="Q168" s="199">
        <v>920.6861550000001</v>
      </c>
    </row>
    <row r="169" spans="1:17" x14ac:dyDescent="0.25">
      <c r="A169" s="46"/>
      <c r="B169" s="44">
        <v>7</v>
      </c>
      <c r="C169" s="46"/>
      <c r="D169" s="162" t="s">
        <v>526</v>
      </c>
      <c r="E169" s="198">
        <v>47.320390000000003</v>
      </c>
      <c r="F169" s="198">
        <v>95.945127999999997</v>
      </c>
      <c r="G169" s="198">
        <v>93.696508000000009</v>
      </c>
      <c r="H169" s="198">
        <v>58.949483000000001</v>
      </c>
      <c r="I169" s="198">
        <v>92.676837000000006</v>
      </c>
      <c r="J169" s="198">
        <v>84.063294999999997</v>
      </c>
      <c r="K169" s="198">
        <v>89.464418999999992</v>
      </c>
      <c r="L169" s="198">
        <v>81.809566000000004</v>
      </c>
      <c r="M169" s="198">
        <v>102.42001399999999</v>
      </c>
      <c r="N169" s="198">
        <v>107.083504</v>
      </c>
      <c r="O169" s="198">
        <v>83.562499000000003</v>
      </c>
      <c r="P169" s="198">
        <v>62.468756999999997</v>
      </c>
      <c r="Q169" s="199">
        <v>999.46039999999994</v>
      </c>
    </row>
    <row r="170" spans="1:17" x14ac:dyDescent="0.25">
      <c r="A170" s="46"/>
      <c r="B170" s="44">
        <v>7</v>
      </c>
      <c r="C170" s="46"/>
      <c r="D170" s="162" t="s">
        <v>527</v>
      </c>
      <c r="E170" s="198">
        <v>33.070669000000002</v>
      </c>
      <c r="F170" s="198">
        <v>81.454649000000003</v>
      </c>
      <c r="G170" s="198">
        <v>64.377222000000003</v>
      </c>
      <c r="H170" s="198">
        <v>84.90428</v>
      </c>
      <c r="I170" s="198">
        <v>44.913060999999999</v>
      </c>
      <c r="J170" s="198">
        <v>41.462443</v>
      </c>
      <c r="K170" s="198">
        <v>53.786658000000003</v>
      </c>
      <c r="L170" s="198">
        <v>67.453179000000006</v>
      </c>
      <c r="M170" s="198">
        <v>48.421278000000001</v>
      </c>
      <c r="N170" s="198">
        <v>82.986417000000003</v>
      </c>
      <c r="O170" s="198">
        <v>39.848551</v>
      </c>
      <c r="P170" s="198"/>
      <c r="Q170" s="199" t="s">
        <v>529</v>
      </c>
    </row>
    <row r="171" spans="1:17" x14ac:dyDescent="0.25">
      <c r="A171" s="46"/>
      <c r="B171" s="44">
        <v>7</v>
      </c>
      <c r="C171" s="46"/>
      <c r="D171" s="162" t="s">
        <v>528</v>
      </c>
      <c r="E171" s="198">
        <v>35.117559</v>
      </c>
      <c r="F171" s="198"/>
      <c r="G171" s="198"/>
      <c r="H171" s="198"/>
      <c r="I171" s="198"/>
      <c r="J171" s="198"/>
      <c r="K171" s="198"/>
      <c r="L171" s="198"/>
      <c r="M171" s="198"/>
      <c r="N171" s="198"/>
      <c r="O171" s="198"/>
      <c r="P171" s="198"/>
      <c r="Q171" s="199"/>
    </row>
    <row r="172" spans="1:17" x14ac:dyDescent="0.25">
      <c r="A172" s="46"/>
      <c r="B172" s="44"/>
      <c r="C172" s="46"/>
      <c r="D172" s="162"/>
      <c r="E172" s="200"/>
      <c r="F172" s="200"/>
      <c r="G172" s="200"/>
      <c r="H172" s="200"/>
      <c r="I172" s="200"/>
      <c r="J172" s="200"/>
      <c r="K172" s="200"/>
      <c r="L172" s="200"/>
      <c r="M172" s="172"/>
      <c r="N172" s="200"/>
      <c r="O172" s="198"/>
      <c r="P172" s="198"/>
      <c r="Q172" s="201"/>
    </row>
    <row r="173" spans="1:17" x14ac:dyDescent="0.25">
      <c r="A173" s="202" t="s">
        <v>154</v>
      </c>
      <c r="B173" s="44">
        <v>8</v>
      </c>
      <c r="C173" s="46"/>
      <c r="D173" s="162" t="s">
        <v>141</v>
      </c>
      <c r="E173" s="206">
        <v>95.089312000000007</v>
      </c>
      <c r="F173" s="206">
        <v>53.272745999999998</v>
      </c>
      <c r="G173" s="206">
        <v>48.490240999999997</v>
      </c>
      <c r="H173" s="206">
        <v>45.350132000000002</v>
      </c>
      <c r="I173" s="206">
        <v>54.724777000000003</v>
      </c>
      <c r="J173" s="206">
        <v>34.887532</v>
      </c>
      <c r="K173" s="206">
        <v>43.352792999999998</v>
      </c>
      <c r="L173" s="206">
        <v>55.213005000000003</v>
      </c>
      <c r="M173" s="206">
        <v>70.727884000000003</v>
      </c>
      <c r="N173" s="206">
        <v>67.224378999999999</v>
      </c>
      <c r="O173" s="206">
        <v>50.564540999999998</v>
      </c>
      <c r="P173" s="206">
        <v>55.991323999999999</v>
      </c>
      <c r="Q173" s="199">
        <v>674.88866599999994</v>
      </c>
    </row>
    <row r="174" spans="1:17" x14ac:dyDescent="0.25">
      <c r="A174" s="46"/>
      <c r="B174" s="44">
        <v>8</v>
      </c>
      <c r="C174" s="46"/>
      <c r="D174" s="162" t="s">
        <v>142</v>
      </c>
      <c r="E174" s="206">
        <v>44.843210999999997</v>
      </c>
      <c r="F174" s="206">
        <v>52.003256</v>
      </c>
      <c r="G174" s="206">
        <v>83.046717000000001</v>
      </c>
      <c r="H174" s="206">
        <v>59.931874999999998</v>
      </c>
      <c r="I174" s="206">
        <v>55.578276000000002</v>
      </c>
      <c r="J174" s="206">
        <v>50.985829000000003</v>
      </c>
      <c r="K174" s="206">
        <v>30.584979000000001</v>
      </c>
      <c r="L174" s="206">
        <v>43.447574000000003</v>
      </c>
      <c r="M174" s="206">
        <v>118.41587699999999</v>
      </c>
      <c r="N174" s="206">
        <v>56.989407</v>
      </c>
      <c r="O174" s="206">
        <v>85.336621000000008</v>
      </c>
      <c r="P174" s="206">
        <v>91.75321799999999</v>
      </c>
      <c r="Q174" s="199">
        <v>772.91683999999998</v>
      </c>
    </row>
    <row r="175" spans="1:17" x14ac:dyDescent="0.25">
      <c r="A175" s="46"/>
      <c r="B175" s="44">
        <v>8</v>
      </c>
      <c r="C175" s="46"/>
      <c r="D175" s="162" t="s">
        <v>143</v>
      </c>
      <c r="E175" s="206">
        <v>78.743713</v>
      </c>
      <c r="F175" s="206">
        <v>91.675774000000004</v>
      </c>
      <c r="G175" s="206">
        <v>80.055767000000003</v>
      </c>
      <c r="H175" s="206">
        <v>65.929151000000005</v>
      </c>
      <c r="I175" s="206">
        <v>58.341099</v>
      </c>
      <c r="J175" s="206">
        <v>124.675144</v>
      </c>
      <c r="K175" s="206">
        <v>93.37470900000001</v>
      </c>
      <c r="L175" s="206">
        <v>120.323435</v>
      </c>
      <c r="M175" s="206">
        <v>129.32678899999999</v>
      </c>
      <c r="N175" s="206">
        <v>115.672236</v>
      </c>
      <c r="O175" s="206">
        <v>145.17551</v>
      </c>
      <c r="P175" s="206">
        <v>173.020374</v>
      </c>
      <c r="Q175" s="199">
        <v>1276.3137009999998</v>
      </c>
    </row>
    <row r="176" spans="1:17" x14ac:dyDescent="0.25">
      <c r="A176" s="46"/>
      <c r="B176" s="44">
        <v>8</v>
      </c>
      <c r="C176" s="46"/>
      <c r="D176" s="162" t="s">
        <v>144</v>
      </c>
      <c r="E176" s="206">
        <v>88.990053000000003</v>
      </c>
      <c r="F176" s="206">
        <v>69.853565000000003</v>
      </c>
      <c r="G176" s="206">
        <v>72.367168000000007</v>
      </c>
      <c r="H176" s="206">
        <v>61.730159</v>
      </c>
      <c r="I176" s="206">
        <v>74.457847000000001</v>
      </c>
      <c r="J176" s="206">
        <v>70.54216000000001</v>
      </c>
      <c r="K176" s="206">
        <v>115.729726</v>
      </c>
      <c r="L176" s="206">
        <v>79.270748999999995</v>
      </c>
      <c r="M176" s="206">
        <v>114.592144</v>
      </c>
      <c r="N176" s="206">
        <v>132.88030599999999</v>
      </c>
      <c r="O176" s="206">
        <v>95.630370999999997</v>
      </c>
      <c r="P176" s="206">
        <v>152.84589700000001</v>
      </c>
      <c r="Q176" s="199">
        <v>1128.8901450000001</v>
      </c>
    </row>
    <row r="177" spans="1:17" x14ac:dyDescent="0.25">
      <c r="A177" s="46"/>
      <c r="B177" s="44">
        <v>8</v>
      </c>
      <c r="C177" s="46"/>
      <c r="D177" s="162" t="s">
        <v>145</v>
      </c>
      <c r="E177" s="206">
        <v>68.901262000000003</v>
      </c>
      <c r="F177" s="206">
        <v>79.431775999999999</v>
      </c>
      <c r="G177" s="206">
        <v>196.870788</v>
      </c>
      <c r="H177" s="206">
        <v>80.887821000000002</v>
      </c>
      <c r="I177" s="206">
        <v>107.036568</v>
      </c>
      <c r="J177" s="206">
        <v>44.647391000000013</v>
      </c>
      <c r="K177" s="206">
        <v>83.007524000000004</v>
      </c>
      <c r="L177" s="206">
        <v>97.808521999999996</v>
      </c>
      <c r="M177" s="206">
        <v>96.054475999999994</v>
      </c>
      <c r="N177" s="206">
        <v>131.56863899999999</v>
      </c>
      <c r="O177" s="206">
        <v>70.260249999999999</v>
      </c>
      <c r="P177" s="206">
        <v>42.705224999999999</v>
      </c>
      <c r="Q177" s="199">
        <v>1099.1802419999999</v>
      </c>
    </row>
    <row r="178" spans="1:17" x14ac:dyDescent="0.25">
      <c r="A178" s="46"/>
      <c r="B178" s="44">
        <v>8</v>
      </c>
      <c r="C178" s="46"/>
      <c r="D178" s="162" t="s">
        <v>146</v>
      </c>
      <c r="E178" s="206">
        <v>94.816388000000003</v>
      </c>
      <c r="F178" s="206">
        <v>38.086243000000003</v>
      </c>
      <c r="G178" s="206">
        <v>60.514900000000004</v>
      </c>
      <c r="H178" s="206">
        <v>50.758853999999999</v>
      </c>
      <c r="I178" s="206">
        <v>66.041990999999996</v>
      </c>
      <c r="J178" s="206">
        <v>39.745213000000007</v>
      </c>
      <c r="K178" s="206">
        <v>27.088889999999999</v>
      </c>
      <c r="L178" s="206">
        <v>38.960104000000001</v>
      </c>
      <c r="M178" s="206">
        <v>70.258243000000007</v>
      </c>
      <c r="N178" s="206">
        <v>42.353093000000001</v>
      </c>
      <c r="O178" s="206">
        <v>58.313862999999998</v>
      </c>
      <c r="P178" s="206">
        <v>52.591567000000005</v>
      </c>
      <c r="Q178" s="199">
        <v>639.52934900000014</v>
      </c>
    </row>
    <row r="179" spans="1:17" x14ac:dyDescent="0.25">
      <c r="A179" s="46"/>
      <c r="B179" s="44">
        <v>8</v>
      </c>
      <c r="C179" s="46"/>
      <c r="D179" s="162" t="s">
        <v>257</v>
      </c>
      <c r="E179" s="206">
        <v>21.603845000000003</v>
      </c>
      <c r="F179" s="206">
        <v>83.375157000000002</v>
      </c>
      <c r="G179" s="206">
        <v>98.670118000000002</v>
      </c>
      <c r="H179" s="206">
        <v>79.703607000000005</v>
      </c>
      <c r="I179" s="206">
        <v>66.927596999999992</v>
      </c>
      <c r="J179" s="206">
        <v>91.709883000000005</v>
      </c>
      <c r="K179" s="206">
        <v>59.454785999999999</v>
      </c>
      <c r="L179" s="206">
        <v>103.76021000000001</v>
      </c>
      <c r="M179" s="206">
        <v>106.28045299999999</v>
      </c>
      <c r="N179" s="206">
        <v>91.823910999999995</v>
      </c>
      <c r="O179" s="206">
        <v>116.005533</v>
      </c>
      <c r="P179" s="206">
        <v>71.713028000000008</v>
      </c>
      <c r="Q179" s="199">
        <v>991.02812799999992</v>
      </c>
    </row>
    <row r="180" spans="1:17" x14ac:dyDescent="0.25">
      <c r="A180" s="46"/>
      <c r="B180" s="44">
        <v>8</v>
      </c>
      <c r="C180" s="46"/>
      <c r="D180" s="162" t="s">
        <v>258</v>
      </c>
      <c r="E180" s="206">
        <v>58.828069000000006</v>
      </c>
      <c r="F180" s="206">
        <v>97.260240999999994</v>
      </c>
      <c r="G180" s="206">
        <v>124.27120500000001</v>
      </c>
      <c r="H180" s="206">
        <v>94.074674000000002</v>
      </c>
      <c r="I180" s="206">
        <v>69.761032000000014</v>
      </c>
      <c r="J180" s="206">
        <v>76.367423000000002</v>
      </c>
      <c r="K180" s="206">
        <v>47.933858999999998</v>
      </c>
      <c r="L180" s="206">
        <v>59.109976000000003</v>
      </c>
      <c r="M180" s="206">
        <v>63.596947</v>
      </c>
      <c r="N180" s="206">
        <v>35.609186999999999</v>
      </c>
      <c r="O180" s="206">
        <v>31.369530999999998</v>
      </c>
      <c r="P180" s="206">
        <v>41.440460000000002</v>
      </c>
      <c r="Q180" s="199">
        <v>799.62260400000002</v>
      </c>
    </row>
    <row r="181" spans="1:17" x14ac:dyDescent="0.25">
      <c r="A181" s="46"/>
      <c r="B181" s="44">
        <v>8</v>
      </c>
      <c r="C181" s="46"/>
      <c r="D181" s="162" t="s">
        <v>526</v>
      </c>
      <c r="E181" s="206">
        <v>42.786085</v>
      </c>
      <c r="F181" s="206">
        <v>80.572117000000006</v>
      </c>
      <c r="G181" s="206">
        <v>83.248346000000012</v>
      </c>
      <c r="H181" s="206">
        <v>48.249397999999999</v>
      </c>
      <c r="I181" s="206">
        <v>75.109895999999992</v>
      </c>
      <c r="J181" s="206">
        <v>76.638115999999997</v>
      </c>
      <c r="K181" s="206">
        <v>76.782918999999993</v>
      </c>
      <c r="L181" s="206">
        <v>72.093563000000003</v>
      </c>
      <c r="M181" s="206">
        <v>85.342577999999989</v>
      </c>
      <c r="N181" s="206">
        <v>85.599817000000002</v>
      </c>
      <c r="O181" s="206">
        <v>75.971174000000005</v>
      </c>
      <c r="P181" s="206">
        <v>57.868479000000001</v>
      </c>
      <c r="Q181" s="199">
        <v>860.26248800000008</v>
      </c>
    </row>
    <row r="182" spans="1:17" x14ac:dyDescent="0.25">
      <c r="A182" s="46"/>
      <c r="B182" s="44">
        <v>8</v>
      </c>
      <c r="C182" s="46"/>
      <c r="D182" s="162" t="s">
        <v>527</v>
      </c>
      <c r="E182" s="206">
        <v>32.968830000000004</v>
      </c>
      <c r="F182" s="206">
        <v>47.119622999999997</v>
      </c>
      <c r="G182" s="206">
        <v>57.213955000000006</v>
      </c>
      <c r="H182" s="206">
        <v>80.432551000000004</v>
      </c>
      <c r="I182" s="206">
        <v>40.368930999999996</v>
      </c>
      <c r="J182" s="206">
        <v>36.822839000000002</v>
      </c>
      <c r="K182" s="206">
        <v>51.408226999999997</v>
      </c>
      <c r="L182" s="206">
        <v>59.394877999999999</v>
      </c>
      <c r="M182" s="206">
        <v>40.420676</v>
      </c>
      <c r="N182" s="206">
        <v>74.68814900000001</v>
      </c>
      <c r="O182" s="206">
        <v>36.548523000000003</v>
      </c>
      <c r="P182" s="206"/>
      <c r="Q182" s="199" t="s">
        <v>529</v>
      </c>
    </row>
    <row r="183" spans="1:17" x14ac:dyDescent="0.25">
      <c r="A183" s="46"/>
      <c r="B183" s="44">
        <v>8</v>
      </c>
      <c r="C183" s="46"/>
      <c r="D183" s="162" t="s">
        <v>528</v>
      </c>
      <c r="E183" s="206">
        <v>25.548603</v>
      </c>
      <c r="F183" s="206"/>
      <c r="G183" s="206"/>
      <c r="H183" s="206"/>
      <c r="I183" s="206"/>
      <c r="J183" s="206"/>
      <c r="K183" s="206"/>
      <c r="L183" s="206"/>
      <c r="M183" s="206"/>
      <c r="N183" s="206"/>
      <c r="O183" s="206"/>
      <c r="P183" s="206"/>
      <c r="Q183" s="199"/>
    </row>
    <row r="184" spans="1:17" x14ac:dyDescent="0.25">
      <c r="A184" s="46"/>
      <c r="B184" s="44"/>
      <c r="C184" s="46"/>
      <c r="D184" s="162"/>
      <c r="E184" s="200"/>
      <c r="F184" s="200"/>
      <c r="G184" s="200"/>
      <c r="H184" s="200"/>
      <c r="I184" s="200"/>
      <c r="J184" s="200"/>
      <c r="K184" s="200"/>
      <c r="L184" s="200"/>
      <c r="M184" s="172"/>
      <c r="N184" s="200"/>
      <c r="O184" s="200"/>
      <c r="P184" s="200"/>
      <c r="Q184" s="201"/>
    </row>
    <row r="185" spans="1:17" x14ac:dyDescent="0.25">
      <c r="A185" s="61" t="s">
        <v>155</v>
      </c>
      <c r="B185" s="44">
        <v>9</v>
      </c>
      <c r="C185" s="46"/>
      <c r="D185" s="162" t="s">
        <v>525</v>
      </c>
      <c r="E185" s="198">
        <v>2.0095559999999999</v>
      </c>
      <c r="F185" s="198">
        <v>4.7808660000000014</v>
      </c>
      <c r="G185" s="198">
        <v>18.218132000000001</v>
      </c>
      <c r="H185" s="198">
        <v>27.632135000000002</v>
      </c>
      <c r="I185" s="198">
        <v>17.916653</v>
      </c>
      <c r="J185" s="198">
        <v>16.451180999999998</v>
      </c>
      <c r="K185" s="198">
        <v>17.036784000000001</v>
      </c>
      <c r="L185" s="198">
        <v>21.316738000000001</v>
      </c>
      <c r="M185" s="198">
        <v>27.475390999999998</v>
      </c>
      <c r="N185" s="198">
        <v>9.4279599999999988</v>
      </c>
      <c r="O185" s="198">
        <v>21.490513</v>
      </c>
      <c r="P185" s="198">
        <v>10.904743</v>
      </c>
      <c r="Q185" s="199">
        <v>194.660652</v>
      </c>
    </row>
    <row r="186" spans="1:17" x14ac:dyDescent="0.25">
      <c r="A186" s="207"/>
      <c r="B186" s="44">
        <v>9</v>
      </c>
      <c r="C186" s="46"/>
      <c r="D186" s="162" t="s">
        <v>141</v>
      </c>
      <c r="E186" s="198">
        <v>7.3996909999999998</v>
      </c>
      <c r="F186" s="198">
        <v>8.8397379999999988</v>
      </c>
      <c r="G186" s="198">
        <v>2.0085489999999999</v>
      </c>
      <c r="H186" s="198">
        <v>6.3242419999999999</v>
      </c>
      <c r="I186" s="198">
        <v>1.5525199999999999</v>
      </c>
      <c r="J186" s="198">
        <v>1.7894999999999999</v>
      </c>
      <c r="K186" s="198">
        <v>1.3503339999999999</v>
      </c>
      <c r="L186" s="198">
        <v>6.9272700000000009</v>
      </c>
      <c r="M186" s="198">
        <v>1.578891</v>
      </c>
      <c r="N186" s="198">
        <v>1.6425650000000001</v>
      </c>
      <c r="O186" s="198">
        <v>1.7389860000000001</v>
      </c>
      <c r="P186" s="198">
        <v>10.851686000000001</v>
      </c>
      <c r="Q186" s="199">
        <v>52.00397199999999</v>
      </c>
    </row>
    <row r="187" spans="1:17" x14ac:dyDescent="0.25">
      <c r="A187" s="207"/>
      <c r="B187" s="44">
        <v>9</v>
      </c>
      <c r="C187" s="46"/>
      <c r="D187" s="162" t="s">
        <v>142</v>
      </c>
      <c r="E187" s="198">
        <v>5.0596909999999999</v>
      </c>
      <c r="F187" s="198">
        <v>22.214233</v>
      </c>
      <c r="G187" s="198">
        <v>17.912265999999999</v>
      </c>
      <c r="H187" s="198">
        <v>2.7622960000000001</v>
      </c>
      <c r="I187" s="198">
        <v>56.126313000000003</v>
      </c>
      <c r="J187" s="198">
        <v>30.106165000000001</v>
      </c>
      <c r="K187" s="198">
        <v>19.641826000000002</v>
      </c>
      <c r="L187" s="198">
        <v>5.5847610000000003</v>
      </c>
      <c r="M187" s="198">
        <v>11.182040000000001</v>
      </c>
      <c r="N187" s="198">
        <v>7.033836</v>
      </c>
      <c r="O187" s="198">
        <v>11.706669</v>
      </c>
      <c r="P187" s="198">
        <v>15.184359000000001</v>
      </c>
      <c r="Q187" s="199">
        <v>204.51445500000003</v>
      </c>
    </row>
    <row r="188" spans="1:17" x14ac:dyDescent="0.25">
      <c r="A188" s="207"/>
      <c r="B188" s="44">
        <v>9</v>
      </c>
      <c r="C188" s="46"/>
      <c r="D188" s="162" t="s">
        <v>143</v>
      </c>
      <c r="E188" s="198">
        <v>8.3866110000000003</v>
      </c>
      <c r="F188" s="198">
        <v>6.3140140000000002</v>
      </c>
      <c r="G188" s="198">
        <v>58.079972000000012</v>
      </c>
      <c r="H188" s="198">
        <v>1.2385489999999999</v>
      </c>
      <c r="I188" s="198">
        <v>2.5626670000000003</v>
      </c>
      <c r="J188" s="198">
        <v>1.61412</v>
      </c>
      <c r="K188" s="198">
        <v>1.2038979999999999</v>
      </c>
      <c r="L188" s="198">
        <v>5.8177099999999999</v>
      </c>
      <c r="M188" s="198">
        <v>1.740453</v>
      </c>
      <c r="N188" s="198">
        <v>1.9526569999999999</v>
      </c>
      <c r="O188" s="198">
        <v>5.4721200000000003</v>
      </c>
      <c r="P188" s="198">
        <v>1.8084210000000001</v>
      </c>
      <c r="Q188" s="199">
        <v>96.191192000000029</v>
      </c>
    </row>
    <row r="189" spans="1:17" x14ac:dyDescent="0.25">
      <c r="A189" s="207"/>
      <c r="B189" s="44">
        <v>9</v>
      </c>
      <c r="C189" s="46"/>
      <c r="D189" s="162" t="s">
        <v>144</v>
      </c>
      <c r="E189" s="198">
        <v>2.2080989999999998</v>
      </c>
      <c r="F189" s="198">
        <v>8.0438190000000009</v>
      </c>
      <c r="G189" s="198">
        <v>22.554957999999999</v>
      </c>
      <c r="H189" s="198">
        <v>7.1991589999999999</v>
      </c>
      <c r="I189" s="198">
        <v>5.2889280000000003</v>
      </c>
      <c r="J189" s="198">
        <v>5.3907380000000007</v>
      </c>
      <c r="K189" s="198">
        <v>1.920442</v>
      </c>
      <c r="L189" s="198">
        <v>1.9952290000000001</v>
      </c>
      <c r="M189" s="198">
        <v>2.8702299999999998</v>
      </c>
      <c r="N189" s="198">
        <v>2.3443709999999998</v>
      </c>
      <c r="O189" s="198">
        <v>3.3683239999999999</v>
      </c>
      <c r="P189" s="198">
        <v>2.504699</v>
      </c>
      <c r="Q189" s="199">
        <v>65.688996000000003</v>
      </c>
    </row>
    <row r="190" spans="1:17" x14ac:dyDescent="0.25">
      <c r="A190" s="207"/>
      <c r="B190" s="44">
        <v>9</v>
      </c>
      <c r="C190" s="46"/>
      <c r="D190" s="162" t="s">
        <v>145</v>
      </c>
      <c r="E190" s="198">
        <v>2.6018759999999999</v>
      </c>
      <c r="F190" s="198">
        <v>5.6709840000000007</v>
      </c>
      <c r="G190" s="198">
        <v>13.715036</v>
      </c>
      <c r="H190" s="198">
        <v>1.1202380000000001</v>
      </c>
      <c r="I190" s="198">
        <v>1.507306</v>
      </c>
      <c r="J190" s="198">
        <v>2.756586</v>
      </c>
      <c r="K190" s="198">
        <v>1.077243</v>
      </c>
      <c r="L190" s="198">
        <v>4.8636400000000002</v>
      </c>
      <c r="M190" s="198">
        <v>2.5456790000000002</v>
      </c>
      <c r="N190" s="198">
        <v>2.1354479999999998</v>
      </c>
      <c r="O190" s="198">
        <v>4.9801149999999996</v>
      </c>
      <c r="P190" s="198">
        <v>1.161867</v>
      </c>
      <c r="Q190" s="199">
        <v>44.136017999999993</v>
      </c>
    </row>
    <row r="191" spans="1:17" x14ac:dyDescent="0.25">
      <c r="A191" s="207"/>
      <c r="B191" s="44">
        <v>9</v>
      </c>
      <c r="C191" s="46"/>
      <c r="D191" s="162" t="s">
        <v>146</v>
      </c>
      <c r="E191" s="198">
        <v>0.77203500000000003</v>
      </c>
      <c r="F191" s="198">
        <v>0.81570799999999999</v>
      </c>
      <c r="G191" s="198">
        <v>17.185766999999998</v>
      </c>
      <c r="H191" s="198">
        <v>3.8549960000000003</v>
      </c>
      <c r="I191" s="198">
        <v>1.474154</v>
      </c>
      <c r="J191" s="198">
        <v>1.639913</v>
      </c>
      <c r="K191" s="198">
        <v>1.6498330000000001</v>
      </c>
      <c r="L191" s="198">
        <v>1.3904200000000002</v>
      </c>
      <c r="M191" s="198">
        <v>4.7314499999999997</v>
      </c>
      <c r="N191" s="198">
        <v>3.9405060000000001</v>
      </c>
      <c r="O191" s="198">
        <v>3.3222429999999998</v>
      </c>
      <c r="P191" s="198">
        <v>1.986135</v>
      </c>
      <c r="Q191" s="199">
        <v>42.763159999999992</v>
      </c>
    </row>
    <row r="192" spans="1:17" x14ac:dyDescent="0.25">
      <c r="A192" s="207"/>
      <c r="B192" s="44">
        <v>9</v>
      </c>
      <c r="C192" s="46"/>
      <c r="D192" s="162" t="s">
        <v>257</v>
      </c>
      <c r="E192" s="198">
        <v>1.6095950000000001</v>
      </c>
      <c r="F192" s="198">
        <v>2.3929299999999998</v>
      </c>
      <c r="G192" s="198">
        <v>1.7088399999999999</v>
      </c>
      <c r="H192" s="198">
        <v>2.1089850000000001</v>
      </c>
      <c r="I192" s="198">
        <v>4.4485770000000002</v>
      </c>
      <c r="J192" s="198">
        <v>3.8832530000000003</v>
      </c>
      <c r="K192" s="198">
        <v>2.1081509999999999</v>
      </c>
      <c r="L192" s="198">
        <v>6.6172820000000003</v>
      </c>
      <c r="M192" s="198">
        <v>2.381148</v>
      </c>
      <c r="N192" s="198">
        <v>2.171357</v>
      </c>
      <c r="O192" s="198">
        <v>1.9542490000000001</v>
      </c>
      <c r="P192" s="198">
        <v>1.2248669999999999</v>
      </c>
      <c r="Q192" s="199">
        <v>32.609234000000001</v>
      </c>
    </row>
    <row r="193" spans="1:17" x14ac:dyDescent="0.25">
      <c r="A193" s="207"/>
      <c r="B193" s="44">
        <v>9</v>
      </c>
      <c r="C193" s="46"/>
      <c r="D193" s="162" t="s">
        <v>258</v>
      </c>
      <c r="E193" s="198">
        <v>1.825725</v>
      </c>
      <c r="F193" s="198">
        <v>4.547866</v>
      </c>
      <c r="G193" s="198">
        <v>2.8567800000000001</v>
      </c>
      <c r="H193" s="198">
        <v>5.1029160000000005</v>
      </c>
      <c r="I193" s="198">
        <v>4.1408100000000001</v>
      </c>
      <c r="J193" s="198">
        <v>1.6458299999999999</v>
      </c>
      <c r="K193" s="198">
        <v>1.5880830000000001</v>
      </c>
      <c r="L193" s="198">
        <v>1.0947739999999999</v>
      </c>
      <c r="M193" s="198">
        <v>4.3012290000000002</v>
      </c>
      <c r="N193" s="198">
        <v>1.3882919999999999</v>
      </c>
      <c r="O193" s="198">
        <v>1.255036</v>
      </c>
      <c r="P193" s="198">
        <v>1.2088889999999999</v>
      </c>
      <c r="Q193" s="199">
        <v>30.956230000000001</v>
      </c>
    </row>
    <row r="194" spans="1:17" x14ac:dyDescent="0.25">
      <c r="A194" s="207"/>
      <c r="B194" s="44">
        <v>9</v>
      </c>
      <c r="C194" s="46"/>
      <c r="D194" s="162" t="s">
        <v>526</v>
      </c>
      <c r="E194" s="198">
        <v>6.9592010000000002</v>
      </c>
      <c r="F194" s="198">
        <v>6.0253709999999998</v>
      </c>
      <c r="G194" s="198">
        <v>1.5259</v>
      </c>
      <c r="H194" s="198">
        <v>1.8484670000000001</v>
      </c>
      <c r="I194" s="198">
        <v>2.0472239999999999</v>
      </c>
      <c r="J194" s="198">
        <v>0.90088100000000004</v>
      </c>
      <c r="K194" s="198">
        <v>1.5337550000000002</v>
      </c>
      <c r="L194" s="198">
        <v>1.8338669999999999</v>
      </c>
      <c r="M194" s="198">
        <v>1.5426260000000001</v>
      </c>
      <c r="N194" s="198">
        <v>5.5885119999999997</v>
      </c>
      <c r="O194" s="198">
        <v>1.7926120000000001</v>
      </c>
      <c r="P194" s="198">
        <v>1.0410619999999999</v>
      </c>
      <c r="Q194" s="199">
        <v>32.63947799999999</v>
      </c>
    </row>
    <row r="195" spans="1:17" x14ac:dyDescent="0.25">
      <c r="A195" s="207"/>
      <c r="B195" s="44">
        <v>9</v>
      </c>
      <c r="C195" s="46"/>
      <c r="D195" s="162" t="s">
        <v>527</v>
      </c>
      <c r="E195" s="198">
        <v>1.386455</v>
      </c>
      <c r="F195" s="198">
        <v>1.2365219999999999</v>
      </c>
      <c r="G195" s="198">
        <v>6.2623790000000001</v>
      </c>
      <c r="H195" s="198">
        <v>2.021779</v>
      </c>
      <c r="I195" s="198">
        <v>1.4198789999999999</v>
      </c>
      <c r="J195" s="198">
        <v>4.2323560000000002</v>
      </c>
      <c r="K195" s="198">
        <v>1.775684</v>
      </c>
      <c r="L195" s="198">
        <v>1.8746400000000001</v>
      </c>
      <c r="M195" s="198">
        <v>1.7226410000000001</v>
      </c>
      <c r="N195" s="198">
        <v>1.5308119999999998</v>
      </c>
      <c r="O195" s="198">
        <v>1.2586759999999999</v>
      </c>
      <c r="P195" s="198"/>
      <c r="Q195" s="199" t="s">
        <v>529</v>
      </c>
    </row>
    <row r="196" spans="1:17" x14ac:dyDescent="0.25">
      <c r="A196" s="207"/>
      <c r="B196" s="44">
        <v>9</v>
      </c>
      <c r="C196" s="46"/>
      <c r="D196" s="162" t="s">
        <v>528</v>
      </c>
      <c r="E196" s="198">
        <v>1.32497</v>
      </c>
      <c r="F196" s="198"/>
      <c r="G196" s="198"/>
      <c r="H196" s="198"/>
      <c r="I196" s="198"/>
      <c r="J196" s="198"/>
      <c r="K196" s="198"/>
      <c r="L196" s="198"/>
      <c r="M196" s="198"/>
      <c r="N196" s="198"/>
      <c r="O196" s="198"/>
      <c r="P196" s="198"/>
      <c r="Q196" s="199"/>
    </row>
    <row r="197" spans="1:17" x14ac:dyDescent="0.25">
      <c r="A197" s="207"/>
      <c r="B197" s="44"/>
      <c r="C197" s="46"/>
      <c r="D197" s="162"/>
      <c r="E197" s="198"/>
      <c r="F197" s="198"/>
      <c r="G197" s="198"/>
      <c r="H197" s="198"/>
      <c r="I197" s="198"/>
      <c r="J197" s="198"/>
      <c r="K197" s="198"/>
      <c r="L197" s="198"/>
      <c r="M197" s="198"/>
      <c r="N197" s="198"/>
      <c r="O197" s="198"/>
      <c r="P197" s="198"/>
      <c r="Q197" s="199"/>
    </row>
    <row r="198" spans="1:17" x14ac:dyDescent="0.25">
      <c r="A198" s="203" t="s">
        <v>158</v>
      </c>
      <c r="B198" s="44"/>
      <c r="C198" s="46"/>
      <c r="D198" s="46"/>
      <c r="E198" s="142"/>
      <c r="F198" s="142"/>
      <c r="G198" s="142"/>
      <c r="H198" s="142"/>
      <c r="I198" s="142"/>
      <c r="J198" s="142"/>
      <c r="K198" s="142"/>
      <c r="L198" s="142"/>
      <c r="M198" s="142"/>
      <c r="N198" s="142"/>
      <c r="O198" s="142"/>
      <c r="P198" s="142"/>
      <c r="Q198" s="46"/>
    </row>
    <row r="199" spans="1:17" x14ac:dyDescent="0.25">
      <c r="A199" s="61" t="s">
        <v>152</v>
      </c>
      <c r="B199" s="44">
        <v>10</v>
      </c>
      <c r="C199" s="46"/>
      <c r="D199" s="162" t="s">
        <v>141</v>
      </c>
      <c r="E199" s="198">
        <v>941.24027599999999</v>
      </c>
      <c r="F199" s="198">
        <v>795.07675800000004</v>
      </c>
      <c r="G199" s="198">
        <v>822.26699699999995</v>
      </c>
      <c r="H199" s="198">
        <v>640.85050899999999</v>
      </c>
      <c r="I199" s="198">
        <v>347.931915</v>
      </c>
      <c r="J199" s="198">
        <v>425.87547899999998</v>
      </c>
      <c r="K199" s="198">
        <v>639.03519800000004</v>
      </c>
      <c r="L199" s="198">
        <v>777.66689700000006</v>
      </c>
      <c r="M199" s="198">
        <v>748.14518900000007</v>
      </c>
      <c r="N199" s="198">
        <v>615.33180600000003</v>
      </c>
      <c r="O199" s="198">
        <v>481.55662000000001</v>
      </c>
      <c r="P199" s="198">
        <v>466.868109</v>
      </c>
      <c r="Q199" s="199">
        <v>7701.8457530000005</v>
      </c>
    </row>
    <row r="200" spans="1:17" x14ac:dyDescent="0.25">
      <c r="A200" s="45"/>
      <c r="B200" s="44">
        <v>10</v>
      </c>
      <c r="C200" s="46"/>
      <c r="D200" s="162" t="s">
        <v>142</v>
      </c>
      <c r="E200" s="198">
        <v>720.76873999999998</v>
      </c>
      <c r="F200" s="198">
        <v>291.87409000000002</v>
      </c>
      <c r="G200" s="198">
        <v>263.62839300000002</v>
      </c>
      <c r="H200" s="198">
        <v>185.22618499999999</v>
      </c>
      <c r="I200" s="198">
        <v>248.37101100000001</v>
      </c>
      <c r="J200" s="198">
        <v>458.68577299999998</v>
      </c>
      <c r="K200" s="198">
        <v>478.95607400000011</v>
      </c>
      <c r="L200" s="198">
        <v>389.006259</v>
      </c>
      <c r="M200" s="198">
        <v>809.33772099999999</v>
      </c>
      <c r="N200" s="198">
        <v>463.97034200000002</v>
      </c>
      <c r="O200" s="198">
        <v>528.29574300000002</v>
      </c>
      <c r="P200" s="198">
        <v>438.57259499999998</v>
      </c>
      <c r="Q200" s="199">
        <v>5276.6929259999988</v>
      </c>
    </row>
    <row r="201" spans="1:17" x14ac:dyDescent="0.25">
      <c r="A201" s="45"/>
      <c r="B201" s="44">
        <v>10</v>
      </c>
      <c r="C201" s="46"/>
      <c r="D201" s="162" t="s">
        <v>143</v>
      </c>
      <c r="E201" s="198">
        <v>275.02327100000002</v>
      </c>
      <c r="F201" s="198">
        <v>514.11353600000007</v>
      </c>
      <c r="G201" s="198">
        <v>391.56307099999998</v>
      </c>
      <c r="H201" s="198">
        <v>502.02076499999998</v>
      </c>
      <c r="I201" s="198">
        <v>431.98143599999997</v>
      </c>
      <c r="J201" s="198">
        <v>432.12883399999998</v>
      </c>
      <c r="K201" s="198">
        <v>656.61774600000001</v>
      </c>
      <c r="L201" s="198">
        <v>602.30426699999998</v>
      </c>
      <c r="M201" s="198">
        <v>536.98937999999998</v>
      </c>
      <c r="N201" s="198">
        <v>644.75054799999998</v>
      </c>
      <c r="O201" s="198">
        <v>602.95298600000001</v>
      </c>
      <c r="P201" s="198">
        <v>438.96250900000001</v>
      </c>
      <c r="Q201" s="199">
        <v>6029.4083490000003</v>
      </c>
    </row>
    <row r="202" spans="1:17" x14ac:dyDescent="0.25">
      <c r="A202" s="45"/>
      <c r="B202" s="44">
        <v>10</v>
      </c>
      <c r="C202" s="46"/>
      <c r="D202" s="162" t="s">
        <v>144</v>
      </c>
      <c r="E202" s="198">
        <v>617.75074800000004</v>
      </c>
      <c r="F202" s="198">
        <v>418.51294300000012</v>
      </c>
      <c r="G202" s="198">
        <v>267.65806900000001</v>
      </c>
      <c r="H202" s="198">
        <v>547.91995400000008</v>
      </c>
      <c r="I202" s="198">
        <v>486.79596400000003</v>
      </c>
      <c r="J202" s="198">
        <v>375.01723500000003</v>
      </c>
      <c r="K202" s="198">
        <v>582.44265500000006</v>
      </c>
      <c r="L202" s="198">
        <v>522.97054800000001</v>
      </c>
      <c r="M202" s="198">
        <v>593.99402099999998</v>
      </c>
      <c r="N202" s="198">
        <v>683.29226500000004</v>
      </c>
      <c r="O202" s="198">
        <v>443.62460599999997</v>
      </c>
      <c r="P202" s="198">
        <v>636.455152</v>
      </c>
      <c r="Q202" s="199">
        <v>6176.4341600000007</v>
      </c>
    </row>
    <row r="203" spans="1:17" x14ac:dyDescent="0.25">
      <c r="A203" s="45"/>
      <c r="B203" s="44">
        <v>10</v>
      </c>
      <c r="C203" s="46"/>
      <c r="D203" s="162" t="s">
        <v>145</v>
      </c>
      <c r="E203" s="198">
        <v>793.64598699999999</v>
      </c>
      <c r="F203" s="198">
        <v>748.69978700000001</v>
      </c>
      <c r="G203" s="198">
        <v>598.14390700000001</v>
      </c>
      <c r="H203" s="198">
        <v>657.263105</v>
      </c>
      <c r="I203" s="198">
        <v>437.51275700000002</v>
      </c>
      <c r="J203" s="198">
        <v>471.85713600000003</v>
      </c>
      <c r="K203" s="198">
        <v>493.26371</v>
      </c>
      <c r="L203" s="198">
        <v>760.11312899999996</v>
      </c>
      <c r="M203" s="198">
        <v>754.62407999999994</v>
      </c>
      <c r="N203" s="198">
        <v>852.31076700000006</v>
      </c>
      <c r="O203" s="198">
        <v>569.77433400000007</v>
      </c>
      <c r="P203" s="198">
        <v>712.55827800000009</v>
      </c>
      <c r="Q203" s="199">
        <v>7849.7669770000002</v>
      </c>
    </row>
    <row r="204" spans="1:17" x14ac:dyDescent="0.25">
      <c r="A204" s="45"/>
      <c r="B204" s="44">
        <v>10</v>
      </c>
      <c r="C204" s="46"/>
      <c r="D204" s="162" t="s">
        <v>146</v>
      </c>
      <c r="E204" s="198">
        <v>825.66887399999996</v>
      </c>
      <c r="F204" s="198">
        <v>415.33727399999998</v>
      </c>
      <c r="G204" s="198">
        <v>329.02980700000001</v>
      </c>
      <c r="H204" s="198">
        <v>415.78070600000001</v>
      </c>
      <c r="I204" s="198">
        <v>433.72030000000001</v>
      </c>
      <c r="J204" s="198">
        <v>213.605266</v>
      </c>
      <c r="K204" s="198">
        <v>594.836904</v>
      </c>
      <c r="L204" s="198">
        <v>546.08462899999995</v>
      </c>
      <c r="M204" s="198">
        <v>592.22129000000007</v>
      </c>
      <c r="N204" s="198">
        <v>510.31495200000001</v>
      </c>
      <c r="O204" s="198">
        <v>407.82507000000004</v>
      </c>
      <c r="P204" s="198">
        <v>421.12342800000005</v>
      </c>
      <c r="Q204" s="199">
        <v>5705.5484999999999</v>
      </c>
    </row>
    <row r="205" spans="1:17" x14ac:dyDescent="0.25">
      <c r="A205" s="45"/>
      <c r="B205" s="44">
        <v>10</v>
      </c>
      <c r="C205" s="46"/>
      <c r="D205" s="162" t="s">
        <v>257</v>
      </c>
      <c r="E205" s="198">
        <v>743.57618500000012</v>
      </c>
      <c r="F205" s="198">
        <v>707.15739700000006</v>
      </c>
      <c r="G205" s="198">
        <v>579.85207400000002</v>
      </c>
      <c r="H205" s="198">
        <v>634.62862199999995</v>
      </c>
      <c r="I205" s="198">
        <v>549.37268999999992</v>
      </c>
      <c r="J205" s="198">
        <v>261.12251500000002</v>
      </c>
      <c r="K205" s="198">
        <v>509.93416999999999</v>
      </c>
      <c r="L205" s="198">
        <v>366.69806300000005</v>
      </c>
      <c r="M205" s="198">
        <v>636.42001000000005</v>
      </c>
      <c r="N205" s="198">
        <v>482.35789</v>
      </c>
      <c r="O205" s="198">
        <v>269.83461</v>
      </c>
      <c r="P205" s="198">
        <v>450.35073900000003</v>
      </c>
      <c r="Q205" s="199">
        <v>6191.3049650000012</v>
      </c>
    </row>
    <row r="206" spans="1:17" x14ac:dyDescent="0.25">
      <c r="A206" s="45"/>
      <c r="B206" s="44">
        <v>10</v>
      </c>
      <c r="C206" s="46"/>
      <c r="D206" s="162" t="s">
        <v>258</v>
      </c>
      <c r="E206" s="198">
        <v>585.33452499999999</v>
      </c>
      <c r="F206" s="198">
        <v>515.18595600000003</v>
      </c>
      <c r="G206" s="198">
        <v>433.88640200000003</v>
      </c>
      <c r="H206" s="198">
        <v>499.34917999999999</v>
      </c>
      <c r="I206" s="198">
        <v>360.82288799999998</v>
      </c>
      <c r="J206" s="198">
        <v>464.26488000000001</v>
      </c>
      <c r="K206" s="198">
        <v>568.74728099999993</v>
      </c>
      <c r="L206" s="198">
        <v>769.51805200000001</v>
      </c>
      <c r="M206" s="198">
        <v>480.96595400000001</v>
      </c>
      <c r="N206" s="198">
        <v>790.89059600000007</v>
      </c>
      <c r="O206" s="198">
        <v>515.32881499999996</v>
      </c>
      <c r="P206" s="198">
        <v>305.24941899999999</v>
      </c>
      <c r="Q206" s="199">
        <v>6289.5439480000005</v>
      </c>
    </row>
    <row r="207" spans="1:17" x14ac:dyDescent="0.25">
      <c r="A207" s="45"/>
      <c r="B207" s="44">
        <v>10</v>
      </c>
      <c r="C207" s="46"/>
      <c r="D207" s="162" t="s">
        <v>526</v>
      </c>
      <c r="E207" s="198">
        <v>970.7853980000001</v>
      </c>
      <c r="F207" s="198">
        <v>607.80116399999997</v>
      </c>
      <c r="G207" s="198">
        <v>586.71652800000004</v>
      </c>
      <c r="H207" s="198">
        <v>491.88888199999997</v>
      </c>
      <c r="I207" s="198">
        <v>475.353903</v>
      </c>
      <c r="J207" s="198">
        <v>266.598793</v>
      </c>
      <c r="K207" s="198">
        <v>442.93945300000001</v>
      </c>
      <c r="L207" s="198">
        <v>620.719606</v>
      </c>
      <c r="M207" s="198">
        <v>640.28763100000003</v>
      </c>
      <c r="N207" s="198">
        <v>638.45039700000007</v>
      </c>
      <c r="O207" s="198">
        <v>600.19436600000006</v>
      </c>
      <c r="P207" s="198">
        <v>448.39178800000002</v>
      </c>
      <c r="Q207" s="199">
        <v>6790.1279089999998</v>
      </c>
    </row>
    <row r="208" spans="1:17" x14ac:dyDescent="0.25">
      <c r="A208" s="45"/>
      <c r="B208" s="44">
        <v>10</v>
      </c>
      <c r="C208" s="46"/>
      <c r="D208" s="162" t="s">
        <v>527</v>
      </c>
      <c r="E208" s="198">
        <v>480.79443199999997</v>
      </c>
      <c r="F208" s="198">
        <v>399.11735300000004</v>
      </c>
      <c r="G208" s="198">
        <v>522.35185100000001</v>
      </c>
      <c r="H208" s="198">
        <v>260.19440600000001</v>
      </c>
      <c r="I208" s="198">
        <v>217.34016099999999</v>
      </c>
      <c r="J208" s="198">
        <v>331.43356300000005</v>
      </c>
      <c r="K208" s="198">
        <v>324.50845899999996</v>
      </c>
      <c r="L208" s="198">
        <v>686.02817900000002</v>
      </c>
      <c r="M208" s="198">
        <v>731.90269000000001</v>
      </c>
      <c r="N208" s="198">
        <v>523.25144699999998</v>
      </c>
      <c r="O208" s="198">
        <v>304.841115</v>
      </c>
      <c r="P208" s="198"/>
      <c r="Q208" s="199" t="s">
        <v>529</v>
      </c>
    </row>
    <row r="209" spans="1:17" x14ac:dyDescent="0.25">
      <c r="A209" s="45"/>
      <c r="B209" s="44">
        <v>10</v>
      </c>
      <c r="C209" s="46"/>
      <c r="D209" s="162" t="s">
        <v>528</v>
      </c>
      <c r="E209" s="198">
        <v>882.29946100000006</v>
      </c>
      <c r="F209" s="198"/>
      <c r="G209" s="198"/>
      <c r="H209" s="198"/>
      <c r="I209" s="198"/>
      <c r="J209" s="198"/>
      <c r="K209" s="198"/>
      <c r="L209" s="198"/>
      <c r="M209" s="198"/>
      <c r="N209" s="198"/>
      <c r="O209" s="198"/>
      <c r="P209" s="198"/>
      <c r="Q209" s="199"/>
    </row>
    <row r="210" spans="1:17" x14ac:dyDescent="0.25">
      <c r="A210" s="45"/>
      <c r="B210" s="44"/>
      <c r="C210" s="44"/>
      <c r="D210" s="162"/>
      <c r="E210" s="164"/>
      <c r="F210" s="164"/>
      <c r="G210" s="164"/>
      <c r="H210" s="164"/>
      <c r="I210" s="164"/>
      <c r="J210" s="164"/>
      <c r="K210" s="198"/>
      <c r="L210" s="164"/>
      <c r="M210" s="164"/>
      <c r="N210" s="164"/>
      <c r="O210" s="164"/>
      <c r="P210" s="164"/>
      <c r="Q210" s="208"/>
    </row>
    <row r="211" spans="1:17" x14ac:dyDescent="0.25">
      <c r="A211" s="202" t="s">
        <v>154</v>
      </c>
      <c r="B211" s="44">
        <v>11</v>
      </c>
      <c r="C211" s="44"/>
      <c r="D211" s="162" t="s">
        <v>141</v>
      </c>
      <c r="E211" s="198">
        <v>238.77695299999999</v>
      </c>
      <c r="F211" s="198">
        <v>172.58274700000001</v>
      </c>
      <c r="G211" s="198">
        <v>208.16332</v>
      </c>
      <c r="H211" s="198">
        <v>248.58161999999999</v>
      </c>
      <c r="I211" s="198">
        <v>223.80870200000001</v>
      </c>
      <c r="J211" s="198">
        <v>217.48617400000001</v>
      </c>
      <c r="K211" s="198">
        <v>275.00084299999997</v>
      </c>
      <c r="L211" s="198">
        <v>319.16676400000011</v>
      </c>
      <c r="M211" s="198">
        <v>298.364104</v>
      </c>
      <c r="N211" s="198">
        <v>308.95770399999998</v>
      </c>
      <c r="O211" s="198">
        <v>231.55066199999999</v>
      </c>
      <c r="P211" s="198">
        <v>314.39323200000001</v>
      </c>
      <c r="Q211" s="199">
        <v>3056.832825</v>
      </c>
    </row>
    <row r="212" spans="1:17" x14ac:dyDescent="0.25">
      <c r="A212" s="45"/>
      <c r="B212" s="44">
        <v>11</v>
      </c>
      <c r="C212" s="44"/>
      <c r="D212" s="162" t="s">
        <v>142</v>
      </c>
      <c r="E212" s="198">
        <v>306.09213</v>
      </c>
      <c r="F212" s="198">
        <v>154.316858</v>
      </c>
      <c r="G212" s="198">
        <v>190.61146099999999</v>
      </c>
      <c r="H212" s="198">
        <v>176.033593</v>
      </c>
      <c r="I212" s="198">
        <v>226.62125399999999</v>
      </c>
      <c r="J212" s="198">
        <v>194.396286</v>
      </c>
      <c r="K212" s="198">
        <v>209.94301899999999</v>
      </c>
      <c r="L212" s="198">
        <v>246.53426099999999</v>
      </c>
      <c r="M212" s="198">
        <v>306.45312999999999</v>
      </c>
      <c r="N212" s="198">
        <v>256.30773399999998</v>
      </c>
      <c r="O212" s="198">
        <v>302.84056299999997</v>
      </c>
      <c r="P212" s="198">
        <v>348.01916899999998</v>
      </c>
      <c r="Q212" s="199">
        <v>2918.1694580000003</v>
      </c>
    </row>
    <row r="213" spans="1:17" x14ac:dyDescent="0.25">
      <c r="A213" s="45"/>
      <c r="B213" s="44">
        <v>11</v>
      </c>
      <c r="C213" s="44"/>
      <c r="D213" s="162" t="s">
        <v>143</v>
      </c>
      <c r="E213" s="198">
        <v>220.22069099999999</v>
      </c>
      <c r="F213" s="198">
        <v>273.222982</v>
      </c>
      <c r="G213" s="198">
        <v>252.52174099999999</v>
      </c>
      <c r="H213" s="198">
        <v>270.02009600000002</v>
      </c>
      <c r="I213" s="198">
        <v>264.12074000000001</v>
      </c>
      <c r="J213" s="198">
        <v>243.478801</v>
      </c>
      <c r="K213" s="198">
        <v>290.73358200000001</v>
      </c>
      <c r="L213" s="198">
        <v>329.23023499999999</v>
      </c>
      <c r="M213" s="198">
        <v>321.27044599999999</v>
      </c>
      <c r="N213" s="198">
        <v>359.32809800000001</v>
      </c>
      <c r="O213" s="198">
        <v>334.71057200000001</v>
      </c>
      <c r="P213" s="198">
        <v>303.55885799999999</v>
      </c>
      <c r="Q213" s="199">
        <v>3462.4168419999996</v>
      </c>
    </row>
    <row r="214" spans="1:17" x14ac:dyDescent="0.25">
      <c r="A214" s="45"/>
      <c r="B214" s="44">
        <v>11</v>
      </c>
      <c r="C214" s="44"/>
      <c r="D214" s="162" t="s">
        <v>144</v>
      </c>
      <c r="E214" s="198">
        <v>271.37170900000001</v>
      </c>
      <c r="F214" s="198">
        <v>218.55451299999999</v>
      </c>
      <c r="G214" s="198">
        <v>214.735106</v>
      </c>
      <c r="H214" s="198">
        <v>313.21592800000002</v>
      </c>
      <c r="I214" s="198">
        <v>228.637201</v>
      </c>
      <c r="J214" s="198">
        <v>220.31386800000001</v>
      </c>
      <c r="K214" s="198">
        <v>360.673089</v>
      </c>
      <c r="L214" s="198">
        <v>336.10480999999999</v>
      </c>
      <c r="M214" s="198">
        <v>361.47606100000002</v>
      </c>
      <c r="N214" s="198">
        <v>443.48632500000002</v>
      </c>
      <c r="O214" s="198">
        <v>331.844674</v>
      </c>
      <c r="P214" s="198">
        <v>472.88757500000003</v>
      </c>
      <c r="Q214" s="199">
        <v>3773.3008589999995</v>
      </c>
    </row>
    <row r="215" spans="1:17" x14ac:dyDescent="0.25">
      <c r="A215" s="45"/>
      <c r="B215" s="44">
        <v>11</v>
      </c>
      <c r="C215" s="44"/>
      <c r="D215" s="162" t="s">
        <v>145</v>
      </c>
      <c r="E215" s="198">
        <v>358.02863200000002</v>
      </c>
      <c r="F215" s="198">
        <v>270.24723499999999</v>
      </c>
      <c r="G215" s="198">
        <v>273.08480900000001</v>
      </c>
      <c r="H215" s="198">
        <v>309.82296100000002</v>
      </c>
      <c r="I215" s="198">
        <v>299.17854199999999</v>
      </c>
      <c r="J215" s="198">
        <v>254.77610799999999</v>
      </c>
      <c r="K215" s="198">
        <v>324.45818400000002</v>
      </c>
      <c r="L215" s="198">
        <v>344.733903</v>
      </c>
      <c r="M215" s="198">
        <v>397.32110600000004</v>
      </c>
      <c r="N215" s="198">
        <v>387.57181400000002</v>
      </c>
      <c r="O215" s="198">
        <v>302.568714</v>
      </c>
      <c r="P215" s="198">
        <v>395.59759499999996</v>
      </c>
      <c r="Q215" s="199">
        <v>3917.3896029999996</v>
      </c>
    </row>
    <row r="216" spans="1:17" x14ac:dyDescent="0.25">
      <c r="A216" s="45"/>
      <c r="B216" s="44">
        <v>11</v>
      </c>
      <c r="C216" s="44"/>
      <c r="D216" s="162" t="s">
        <v>146</v>
      </c>
      <c r="E216" s="198">
        <v>232.406747</v>
      </c>
      <c r="F216" s="198">
        <v>182.53728000000001</v>
      </c>
      <c r="G216" s="198">
        <v>201.44737499999999</v>
      </c>
      <c r="H216" s="198">
        <v>216.43911</v>
      </c>
      <c r="I216" s="198">
        <v>193.202777</v>
      </c>
      <c r="J216" s="198">
        <v>154.08125099999998</v>
      </c>
      <c r="K216" s="198">
        <v>188.427975</v>
      </c>
      <c r="L216" s="198">
        <v>172.05978099999999</v>
      </c>
      <c r="M216" s="198">
        <v>209.90597200000002</v>
      </c>
      <c r="N216" s="198">
        <v>207.751645</v>
      </c>
      <c r="O216" s="198">
        <v>226.012879</v>
      </c>
      <c r="P216" s="198">
        <v>279.90968099999998</v>
      </c>
      <c r="Q216" s="199">
        <v>2464.1824730000003</v>
      </c>
    </row>
    <row r="217" spans="1:17" x14ac:dyDescent="0.25">
      <c r="A217" s="45"/>
      <c r="B217" s="44">
        <v>11</v>
      </c>
      <c r="C217" s="44"/>
      <c r="D217" s="162" t="s">
        <v>257</v>
      </c>
      <c r="E217" s="198">
        <v>180.942048</v>
      </c>
      <c r="F217" s="198">
        <v>173.11136300000001</v>
      </c>
      <c r="G217" s="198">
        <v>232.244619</v>
      </c>
      <c r="H217" s="198">
        <v>204.900946</v>
      </c>
      <c r="I217" s="198">
        <v>225.72585999999998</v>
      </c>
      <c r="J217" s="198">
        <v>222.50556500000002</v>
      </c>
      <c r="K217" s="198">
        <v>232.674454</v>
      </c>
      <c r="L217" s="198">
        <v>231.92950300000001</v>
      </c>
      <c r="M217" s="198">
        <v>272.888845</v>
      </c>
      <c r="N217" s="198">
        <v>240.931003</v>
      </c>
      <c r="O217" s="198">
        <v>242.78627900000001</v>
      </c>
      <c r="P217" s="198">
        <v>351.46922700000005</v>
      </c>
      <c r="Q217" s="199">
        <v>2812.1097119999999</v>
      </c>
    </row>
    <row r="218" spans="1:17" x14ac:dyDescent="0.25">
      <c r="A218" s="45"/>
      <c r="B218" s="44">
        <v>11</v>
      </c>
      <c r="C218" s="44"/>
      <c r="D218" s="162" t="s">
        <v>258</v>
      </c>
      <c r="E218" s="198">
        <v>172.32524600000002</v>
      </c>
      <c r="F218" s="198">
        <v>201.12101800000002</v>
      </c>
      <c r="G218" s="198">
        <v>307.57709299999999</v>
      </c>
      <c r="H218" s="198">
        <v>300.064594</v>
      </c>
      <c r="I218" s="198">
        <v>347.01291600000002</v>
      </c>
      <c r="J218" s="198">
        <v>280.01962900000001</v>
      </c>
      <c r="K218" s="198">
        <v>306.16960800000004</v>
      </c>
      <c r="L218" s="198">
        <v>276.06705200000005</v>
      </c>
      <c r="M218" s="198">
        <v>258.65769</v>
      </c>
      <c r="N218" s="198">
        <v>233.81021900000002</v>
      </c>
      <c r="O218" s="198">
        <v>220.28556</v>
      </c>
      <c r="P218" s="198">
        <v>275.91872899999998</v>
      </c>
      <c r="Q218" s="199">
        <v>3179.0293539999998</v>
      </c>
    </row>
    <row r="219" spans="1:17" x14ac:dyDescent="0.25">
      <c r="A219" s="45"/>
      <c r="B219" s="44">
        <v>11</v>
      </c>
      <c r="C219" s="44"/>
      <c r="D219" s="162" t="s">
        <v>526</v>
      </c>
      <c r="E219" s="198">
        <v>187.15548699999999</v>
      </c>
      <c r="F219" s="198">
        <v>145.55133900000001</v>
      </c>
      <c r="G219" s="198">
        <v>187.130504</v>
      </c>
      <c r="H219" s="198">
        <v>188.232246</v>
      </c>
      <c r="I219" s="198">
        <v>257.67442800000003</v>
      </c>
      <c r="J219" s="198">
        <v>218.285988</v>
      </c>
      <c r="K219" s="198">
        <v>308.19139000000001</v>
      </c>
      <c r="L219" s="198">
        <v>306.24909600000001</v>
      </c>
      <c r="M219" s="198">
        <v>266.725752</v>
      </c>
      <c r="N219" s="198">
        <v>299.56146999999999</v>
      </c>
      <c r="O219" s="198">
        <v>299.42492800000002</v>
      </c>
      <c r="P219" s="198">
        <v>319.36726700000003</v>
      </c>
      <c r="Q219" s="199">
        <v>2983.5498950000001</v>
      </c>
    </row>
    <row r="220" spans="1:17" x14ac:dyDescent="0.25">
      <c r="A220" s="45"/>
      <c r="B220" s="44">
        <v>11</v>
      </c>
      <c r="C220" s="44"/>
      <c r="D220" s="162" t="s">
        <v>527</v>
      </c>
      <c r="E220" s="198">
        <v>231.282116</v>
      </c>
      <c r="F220" s="198">
        <v>193.39003200000002</v>
      </c>
      <c r="G220" s="198">
        <v>234.73973900000001</v>
      </c>
      <c r="H220" s="198">
        <v>223.91811799999999</v>
      </c>
      <c r="I220" s="198">
        <v>186.45979300000002</v>
      </c>
      <c r="J220" s="198">
        <v>192.20849200000001</v>
      </c>
      <c r="K220" s="198">
        <v>159.34531700000002</v>
      </c>
      <c r="L220" s="198">
        <v>241.58957699999999</v>
      </c>
      <c r="M220" s="198">
        <v>460.09286800000001</v>
      </c>
      <c r="N220" s="198">
        <v>241.41408699999999</v>
      </c>
      <c r="O220" s="198">
        <v>204.38323499999998</v>
      </c>
      <c r="P220" s="198"/>
      <c r="Q220" s="199" t="s">
        <v>529</v>
      </c>
    </row>
    <row r="221" spans="1:17" x14ac:dyDescent="0.25">
      <c r="A221" s="45"/>
      <c r="B221" s="44">
        <v>11</v>
      </c>
      <c r="C221" s="44"/>
      <c r="D221" s="162" t="s">
        <v>528</v>
      </c>
      <c r="E221" s="198">
        <v>217.97575800000001</v>
      </c>
      <c r="F221" s="198"/>
      <c r="G221" s="198"/>
      <c r="H221" s="198"/>
      <c r="I221" s="198"/>
      <c r="J221" s="198"/>
      <c r="K221" s="198"/>
      <c r="L221" s="198"/>
      <c r="M221" s="198"/>
      <c r="N221" s="198"/>
      <c r="O221" s="198"/>
      <c r="P221" s="198"/>
      <c r="Q221" s="199"/>
    </row>
    <row r="222" spans="1:17" x14ac:dyDescent="0.25">
      <c r="A222" s="45"/>
      <c r="B222" s="44"/>
      <c r="C222" s="44"/>
      <c r="D222" s="170"/>
      <c r="E222" s="164"/>
      <c r="F222" s="164"/>
      <c r="G222" s="164"/>
      <c r="H222" s="164"/>
      <c r="I222" s="164"/>
      <c r="J222" s="164"/>
      <c r="K222" s="164"/>
      <c r="L222" s="164"/>
      <c r="M222" s="164"/>
      <c r="N222" s="164"/>
      <c r="O222" s="164"/>
      <c r="P222" s="164"/>
      <c r="Q222" s="208"/>
    </row>
    <row r="223" spans="1:17" x14ac:dyDescent="0.25">
      <c r="A223" s="61" t="s">
        <v>155</v>
      </c>
      <c r="B223" s="44">
        <v>12</v>
      </c>
      <c r="C223" s="44"/>
      <c r="D223" s="162" t="s">
        <v>141</v>
      </c>
      <c r="E223" s="198">
        <v>12.781976</v>
      </c>
      <c r="F223" s="198">
        <v>10.405566</v>
      </c>
      <c r="G223" s="198">
        <v>3.4430490000000002</v>
      </c>
      <c r="H223" s="198">
        <v>4.1241360000000009</v>
      </c>
      <c r="I223" s="198">
        <v>2.5172949999999998</v>
      </c>
      <c r="J223" s="198">
        <v>6.9418729999999993</v>
      </c>
      <c r="K223" s="198">
        <v>6.3497719999999997</v>
      </c>
      <c r="L223" s="198">
        <v>8.5582090000000015</v>
      </c>
      <c r="M223" s="198">
        <v>2.5353349999999999</v>
      </c>
      <c r="N223" s="198">
        <v>9.1083430000000014</v>
      </c>
      <c r="O223" s="198">
        <v>1.4172340000000001</v>
      </c>
      <c r="P223" s="198">
        <v>2.6142020000000001</v>
      </c>
      <c r="Q223" s="199">
        <v>70.796990000000008</v>
      </c>
    </row>
    <row r="224" spans="1:17" x14ac:dyDescent="0.25">
      <c r="A224" s="46"/>
      <c r="B224" s="44">
        <v>12</v>
      </c>
      <c r="C224" s="44"/>
      <c r="D224" s="162" t="s">
        <v>142</v>
      </c>
      <c r="E224" s="198">
        <v>4.6609660000000002</v>
      </c>
      <c r="F224" s="198">
        <v>8.2015550000000008</v>
      </c>
      <c r="G224" s="198">
        <v>2.3912689999999999</v>
      </c>
      <c r="H224" s="198">
        <v>2.641162</v>
      </c>
      <c r="I224" s="198">
        <v>6.7265100000000002</v>
      </c>
      <c r="J224" s="198">
        <v>13.394026</v>
      </c>
      <c r="K224" s="198">
        <v>10.530253</v>
      </c>
      <c r="L224" s="198">
        <v>13.497420999999999</v>
      </c>
      <c r="M224" s="198">
        <v>24.434761000000002</v>
      </c>
      <c r="N224" s="198">
        <v>8.6804400000000008</v>
      </c>
      <c r="O224" s="198">
        <v>8.9734110000000005</v>
      </c>
      <c r="P224" s="198">
        <v>20.505434999999999</v>
      </c>
      <c r="Q224" s="199">
        <v>124.63720900000001</v>
      </c>
    </row>
    <row r="225" spans="1:17" x14ac:dyDescent="0.25">
      <c r="A225" s="46"/>
      <c r="B225" s="44">
        <v>12</v>
      </c>
      <c r="C225" s="44"/>
      <c r="D225" s="162" t="s">
        <v>143</v>
      </c>
      <c r="E225" s="198">
        <v>9.2137019999999996</v>
      </c>
      <c r="F225" s="198">
        <v>8.1010939999999998</v>
      </c>
      <c r="G225" s="198">
        <v>1.5470709999999999</v>
      </c>
      <c r="H225" s="198">
        <v>2.3312140000000001</v>
      </c>
      <c r="I225" s="198">
        <v>1.840122</v>
      </c>
      <c r="J225" s="198">
        <v>1.652749</v>
      </c>
      <c r="K225" s="198">
        <v>5.0642060000000004</v>
      </c>
      <c r="L225" s="198">
        <v>1.538405</v>
      </c>
      <c r="M225" s="198">
        <v>4.630979</v>
      </c>
      <c r="N225" s="198">
        <v>3.7101579999999998</v>
      </c>
      <c r="O225" s="198">
        <v>3.2105709999999998</v>
      </c>
      <c r="P225" s="198">
        <v>4.3823879999999997</v>
      </c>
      <c r="Q225" s="199">
        <v>47.222659</v>
      </c>
    </row>
    <row r="226" spans="1:17" x14ac:dyDescent="0.25">
      <c r="A226" s="46"/>
      <c r="B226" s="44">
        <v>12</v>
      </c>
      <c r="C226" s="44"/>
      <c r="D226" s="162" t="s">
        <v>144</v>
      </c>
      <c r="E226" s="198">
        <v>5.8805339999999999</v>
      </c>
      <c r="F226" s="198">
        <v>5.9038590000000006</v>
      </c>
      <c r="G226" s="198">
        <v>18.861856</v>
      </c>
      <c r="H226" s="198">
        <v>4.2382150000000003</v>
      </c>
      <c r="I226" s="198">
        <v>8.3841229999999989</v>
      </c>
      <c r="J226" s="198">
        <v>7.7060029999999999</v>
      </c>
      <c r="K226" s="198">
        <v>9.4023970000000006</v>
      </c>
      <c r="L226" s="198">
        <v>3.7191299999999998</v>
      </c>
      <c r="M226" s="198">
        <v>8.6457660000000001</v>
      </c>
      <c r="N226" s="198">
        <v>4.015625</v>
      </c>
      <c r="O226" s="198">
        <v>4.9932499999999997</v>
      </c>
      <c r="P226" s="198">
        <v>3.6127009999999999</v>
      </c>
      <c r="Q226" s="199">
        <v>85.363458999999992</v>
      </c>
    </row>
    <row r="227" spans="1:17" x14ac:dyDescent="0.25">
      <c r="A227" s="46"/>
      <c r="B227" s="44">
        <v>12</v>
      </c>
      <c r="C227" s="44"/>
      <c r="D227" s="162" t="s">
        <v>145</v>
      </c>
      <c r="E227" s="198">
        <v>4.7360690000000005</v>
      </c>
      <c r="F227" s="198">
        <v>9.7319860000000009</v>
      </c>
      <c r="G227" s="198">
        <v>1.7909199999999998</v>
      </c>
      <c r="H227" s="198">
        <v>35.387963000000013</v>
      </c>
      <c r="I227" s="198">
        <v>0.89197300000000002</v>
      </c>
      <c r="J227" s="198">
        <v>6.5393370000000006</v>
      </c>
      <c r="K227" s="198">
        <v>2.9785059999999999</v>
      </c>
      <c r="L227" s="198">
        <v>1.948483</v>
      </c>
      <c r="M227" s="198">
        <v>2.8448820000000001</v>
      </c>
      <c r="N227" s="198">
        <v>1.903443</v>
      </c>
      <c r="O227" s="198">
        <v>3.0145320000000004</v>
      </c>
      <c r="P227" s="198">
        <v>1.1915930000000001</v>
      </c>
      <c r="Q227" s="199">
        <v>72.959687000000017</v>
      </c>
    </row>
    <row r="228" spans="1:17" x14ac:dyDescent="0.25">
      <c r="A228" s="46"/>
      <c r="B228" s="44">
        <v>12</v>
      </c>
      <c r="C228" s="44"/>
      <c r="D228" s="162" t="s">
        <v>146</v>
      </c>
      <c r="E228" s="198">
        <v>6.0598159999999996</v>
      </c>
      <c r="F228" s="198">
        <v>3.9934250000000002</v>
      </c>
      <c r="G228" s="198">
        <v>2.5152170000000003</v>
      </c>
      <c r="H228" s="198">
        <v>6.3842700000000008</v>
      </c>
      <c r="I228" s="198">
        <v>16.454454000000002</v>
      </c>
      <c r="J228" s="198">
        <v>17.165368999999998</v>
      </c>
      <c r="K228" s="198">
        <v>2.83792</v>
      </c>
      <c r="L228" s="198">
        <v>3.4405039999999998</v>
      </c>
      <c r="M228" s="198">
        <v>3.7411300000000001</v>
      </c>
      <c r="N228" s="198">
        <v>15.730710999999999</v>
      </c>
      <c r="O228" s="198">
        <v>2.6358250000000001</v>
      </c>
      <c r="P228" s="198">
        <v>7.3118270000000001</v>
      </c>
      <c r="Q228" s="199">
        <v>88.27046799999998</v>
      </c>
    </row>
    <row r="229" spans="1:17" x14ac:dyDescent="0.25">
      <c r="A229" s="46"/>
      <c r="B229" s="44">
        <v>12</v>
      </c>
      <c r="C229" s="44"/>
      <c r="D229" s="162" t="s">
        <v>257</v>
      </c>
      <c r="E229" s="198">
        <v>2.5341500000000003</v>
      </c>
      <c r="F229" s="198">
        <v>10.653506999999999</v>
      </c>
      <c r="G229" s="198">
        <v>5.4823829999999996</v>
      </c>
      <c r="H229" s="198">
        <v>8.2984680000000015</v>
      </c>
      <c r="I229" s="198">
        <v>3.3607770000000001</v>
      </c>
      <c r="J229" s="198">
        <v>3.664345</v>
      </c>
      <c r="K229" s="198">
        <v>1.433486</v>
      </c>
      <c r="L229" s="198">
        <v>1.370959</v>
      </c>
      <c r="M229" s="198">
        <v>1.9254849999999999</v>
      </c>
      <c r="N229" s="198">
        <v>2.1457359999999999</v>
      </c>
      <c r="O229" s="198">
        <v>2.0413330000000003</v>
      </c>
      <c r="P229" s="198">
        <v>2.26891</v>
      </c>
      <c r="Q229" s="199">
        <v>45.179538999999998</v>
      </c>
    </row>
    <row r="230" spans="1:17" x14ac:dyDescent="0.25">
      <c r="A230" s="46"/>
      <c r="B230" s="44">
        <v>12</v>
      </c>
      <c r="C230" s="44"/>
      <c r="D230" s="162" t="s">
        <v>258</v>
      </c>
      <c r="E230" s="198">
        <v>2.3248180000000001</v>
      </c>
      <c r="F230" s="198">
        <v>3.9528859999999999</v>
      </c>
      <c r="G230" s="198">
        <v>3.6932260000000001</v>
      </c>
      <c r="H230" s="198">
        <v>1.5034650000000001</v>
      </c>
      <c r="I230" s="198">
        <v>0.81346700000000005</v>
      </c>
      <c r="J230" s="198">
        <v>2.3190100000000005</v>
      </c>
      <c r="K230" s="198">
        <v>0.70552099999999995</v>
      </c>
      <c r="L230" s="198">
        <v>0.47661599999999998</v>
      </c>
      <c r="M230" s="198">
        <v>10.330028</v>
      </c>
      <c r="N230" s="198">
        <v>4.3163149999999995</v>
      </c>
      <c r="O230" s="198">
        <v>10.340292</v>
      </c>
      <c r="P230" s="198">
        <v>3.5559479999999999</v>
      </c>
      <c r="Q230" s="199">
        <v>44.331592000000001</v>
      </c>
    </row>
    <row r="231" spans="1:17" x14ac:dyDescent="0.25">
      <c r="A231" s="46"/>
      <c r="B231" s="44">
        <v>12</v>
      </c>
      <c r="C231" s="44"/>
      <c r="D231" s="162" t="s">
        <v>526</v>
      </c>
      <c r="E231" s="198">
        <v>6.3547560000000001</v>
      </c>
      <c r="F231" s="198">
        <v>3.1177669999999997</v>
      </c>
      <c r="G231" s="198">
        <v>3.9140350000000002</v>
      </c>
      <c r="H231" s="198">
        <v>9.8652880000000014</v>
      </c>
      <c r="I231" s="198">
        <v>0.66577599999999992</v>
      </c>
      <c r="J231" s="198">
        <v>0.45087400000000005</v>
      </c>
      <c r="K231" s="198">
        <v>1.74559</v>
      </c>
      <c r="L231" s="198">
        <v>1.5999320000000001</v>
      </c>
      <c r="M231" s="198">
        <v>0.8972730000000001</v>
      </c>
      <c r="N231" s="198">
        <v>6.4271790000000006</v>
      </c>
      <c r="O231" s="198">
        <v>1.4946199999999998</v>
      </c>
      <c r="P231" s="198">
        <v>0.77002700000000002</v>
      </c>
      <c r="Q231" s="199">
        <v>37.303116999999993</v>
      </c>
    </row>
    <row r="232" spans="1:17" x14ac:dyDescent="0.25">
      <c r="A232" s="46"/>
      <c r="B232" s="44">
        <v>12</v>
      </c>
      <c r="C232" s="44"/>
      <c r="D232" s="162" t="s">
        <v>527</v>
      </c>
      <c r="E232" s="198">
        <v>0.70889400000000002</v>
      </c>
      <c r="F232" s="198">
        <v>5.9477569999999993</v>
      </c>
      <c r="G232" s="198">
        <v>3.4734769999999999</v>
      </c>
      <c r="H232" s="198">
        <v>5.6578080000000002</v>
      </c>
      <c r="I232" s="198">
        <v>1.3402049999999999</v>
      </c>
      <c r="J232" s="198">
        <v>3.7605239999999998</v>
      </c>
      <c r="K232" s="198">
        <v>3.0802080000000003</v>
      </c>
      <c r="L232" s="198">
        <v>2.5503310000000003</v>
      </c>
      <c r="M232" s="198">
        <v>2.6842310000000005</v>
      </c>
      <c r="N232" s="198">
        <v>1.0566579999999999</v>
      </c>
      <c r="O232" s="198">
        <v>1.8858140000000001</v>
      </c>
      <c r="P232" s="198"/>
      <c r="Q232" s="199" t="s">
        <v>529</v>
      </c>
    </row>
    <row r="233" spans="1:17" x14ac:dyDescent="0.25">
      <c r="A233" s="46"/>
      <c r="B233" s="44">
        <v>12</v>
      </c>
      <c r="C233" s="44"/>
      <c r="D233" s="162" t="s">
        <v>528</v>
      </c>
      <c r="E233" s="198">
        <v>0.511795</v>
      </c>
      <c r="F233" s="198"/>
      <c r="G233" s="198"/>
      <c r="H233" s="198"/>
      <c r="I233" s="198"/>
      <c r="J233" s="198"/>
      <c r="K233" s="198"/>
      <c r="L233" s="198"/>
      <c r="M233" s="198"/>
      <c r="N233" s="198"/>
      <c r="O233" s="198"/>
      <c r="P233" s="198"/>
      <c r="Q233" s="199"/>
    </row>
    <row r="234" spans="1:17" x14ac:dyDescent="0.25">
      <c r="A234" s="203" t="s">
        <v>159</v>
      </c>
      <c r="B234" s="44"/>
      <c r="C234" s="44"/>
      <c r="D234" s="162"/>
      <c r="E234" s="164"/>
      <c r="F234" s="164"/>
      <c r="G234" s="164"/>
      <c r="H234" s="164"/>
      <c r="I234" s="164"/>
      <c r="J234" s="164"/>
      <c r="K234" s="164"/>
      <c r="L234" s="164"/>
      <c r="M234" s="164"/>
      <c r="N234" s="164"/>
      <c r="O234" s="164"/>
      <c r="P234" s="164"/>
      <c r="Q234" s="209"/>
    </row>
    <row r="235" spans="1:17" x14ac:dyDescent="0.25">
      <c r="A235" s="61" t="s">
        <v>152</v>
      </c>
      <c r="B235" s="44">
        <v>13</v>
      </c>
      <c r="C235" s="44"/>
      <c r="D235" s="162" t="s">
        <v>141</v>
      </c>
      <c r="E235" s="198">
        <v>541.91749200000004</v>
      </c>
      <c r="F235" s="198">
        <v>507.27986199999998</v>
      </c>
      <c r="G235" s="198">
        <v>519.67165399999999</v>
      </c>
      <c r="H235" s="198">
        <v>590.11660800000004</v>
      </c>
      <c r="I235" s="198">
        <v>459.76761500000003</v>
      </c>
      <c r="J235" s="198">
        <v>294.08441700000003</v>
      </c>
      <c r="K235" s="198">
        <v>392.32776000000001</v>
      </c>
      <c r="L235" s="198">
        <v>448.856604</v>
      </c>
      <c r="M235" s="198">
        <v>624.97540800000013</v>
      </c>
      <c r="N235" s="198">
        <v>432.74123599999996</v>
      </c>
      <c r="O235" s="198">
        <v>542.08779800000002</v>
      </c>
      <c r="P235" s="198">
        <v>624.37746200000004</v>
      </c>
      <c r="Q235" s="199">
        <v>5978.2039160000004</v>
      </c>
    </row>
    <row r="236" spans="1:17" x14ac:dyDescent="0.25">
      <c r="A236" s="45"/>
      <c r="B236" s="44">
        <v>13</v>
      </c>
      <c r="C236" s="44"/>
      <c r="D236" s="162" t="s">
        <v>142</v>
      </c>
      <c r="E236" s="198">
        <v>492.29398500000002</v>
      </c>
      <c r="F236" s="198">
        <v>431.51966600000003</v>
      </c>
      <c r="G236" s="198">
        <v>427.623763</v>
      </c>
      <c r="H236" s="198">
        <v>435.38541400000014</v>
      </c>
      <c r="I236" s="198">
        <v>351.45827199999997</v>
      </c>
      <c r="J236" s="198">
        <v>240.43834099999998</v>
      </c>
      <c r="K236" s="198">
        <v>298.14778799999999</v>
      </c>
      <c r="L236" s="198">
        <v>357.01456099999996</v>
      </c>
      <c r="M236" s="198">
        <v>352.44563799999997</v>
      </c>
      <c r="N236" s="198">
        <v>286.91022800000013</v>
      </c>
      <c r="O236" s="198">
        <v>311.87776100000002</v>
      </c>
      <c r="P236" s="198">
        <v>334.02301999999997</v>
      </c>
      <c r="Q236" s="199">
        <v>4319.1384370000005</v>
      </c>
    </row>
    <row r="237" spans="1:17" x14ac:dyDescent="0.25">
      <c r="A237" s="45"/>
      <c r="B237" s="44">
        <v>13</v>
      </c>
      <c r="C237" s="44"/>
      <c r="D237" s="162" t="s">
        <v>143</v>
      </c>
      <c r="E237" s="198">
        <v>268.88842199999999</v>
      </c>
      <c r="F237" s="198">
        <v>367.54500700000011</v>
      </c>
      <c r="G237" s="198">
        <v>330.51059000000004</v>
      </c>
      <c r="H237" s="198">
        <v>570.88384200000007</v>
      </c>
      <c r="I237" s="198">
        <v>453.483294</v>
      </c>
      <c r="J237" s="198">
        <v>339.59952700000002</v>
      </c>
      <c r="K237" s="198">
        <v>370.51277900000002</v>
      </c>
      <c r="L237" s="198">
        <v>453.29785400000003</v>
      </c>
      <c r="M237" s="198">
        <v>474.74046500000003</v>
      </c>
      <c r="N237" s="198">
        <v>453.31772000000001</v>
      </c>
      <c r="O237" s="198">
        <v>452.89299199999999</v>
      </c>
      <c r="P237" s="198">
        <v>507.07725199999999</v>
      </c>
      <c r="Q237" s="199">
        <v>5042.7497439999997</v>
      </c>
    </row>
    <row r="238" spans="1:17" x14ac:dyDescent="0.25">
      <c r="A238" s="45"/>
      <c r="B238" s="44">
        <v>13</v>
      </c>
      <c r="C238" s="44"/>
      <c r="D238" s="162" t="s">
        <v>144</v>
      </c>
      <c r="E238" s="198">
        <v>473.85865000000001</v>
      </c>
      <c r="F238" s="198">
        <v>453.89762000000002</v>
      </c>
      <c r="G238" s="198">
        <v>421.46000500000002</v>
      </c>
      <c r="H238" s="198">
        <v>369.45108100000004</v>
      </c>
      <c r="I238" s="198">
        <v>307.66754100000003</v>
      </c>
      <c r="J238" s="198">
        <v>230.33395899999999</v>
      </c>
      <c r="K238" s="198">
        <v>268.53187200000002</v>
      </c>
      <c r="L238" s="198">
        <v>286.143619</v>
      </c>
      <c r="M238" s="198">
        <v>304.41347999999999</v>
      </c>
      <c r="N238" s="198">
        <v>310.71612000000005</v>
      </c>
      <c r="O238" s="198">
        <v>322.83799000000005</v>
      </c>
      <c r="P238" s="198">
        <v>359.28368699999999</v>
      </c>
      <c r="Q238" s="199">
        <v>4108.5956240000005</v>
      </c>
    </row>
    <row r="239" spans="1:17" x14ac:dyDescent="0.25">
      <c r="A239" s="45"/>
      <c r="B239" s="44">
        <v>13</v>
      </c>
      <c r="C239" s="44"/>
      <c r="D239" s="162" t="s">
        <v>145</v>
      </c>
      <c r="E239" s="198">
        <v>345.04943600000001</v>
      </c>
      <c r="F239" s="198">
        <v>323.44805600000001</v>
      </c>
      <c r="G239" s="198">
        <v>252.05710199999999</v>
      </c>
      <c r="H239" s="198">
        <v>391.124664</v>
      </c>
      <c r="I239" s="198">
        <v>281.32661899999999</v>
      </c>
      <c r="J239" s="198">
        <v>227.50229000000002</v>
      </c>
      <c r="K239" s="198">
        <v>326.38982099999998</v>
      </c>
      <c r="L239" s="198">
        <v>360.23167700000005</v>
      </c>
      <c r="M239" s="198">
        <v>472.65575300000006</v>
      </c>
      <c r="N239" s="198">
        <v>385.49686800000001</v>
      </c>
      <c r="O239" s="198">
        <v>332.82162199999999</v>
      </c>
      <c r="P239" s="198">
        <v>393.70125400000001</v>
      </c>
      <c r="Q239" s="199">
        <v>4091.8051620000001</v>
      </c>
    </row>
    <row r="240" spans="1:17" x14ac:dyDescent="0.25">
      <c r="A240" s="45"/>
      <c r="B240" s="44">
        <v>13</v>
      </c>
      <c r="C240" s="44"/>
      <c r="D240" s="162" t="s">
        <v>146</v>
      </c>
      <c r="E240" s="198">
        <v>430.52163999999999</v>
      </c>
      <c r="F240" s="198">
        <v>394.066485</v>
      </c>
      <c r="G240" s="198">
        <v>342.10430199999996</v>
      </c>
      <c r="H240" s="198">
        <v>513.85255300000006</v>
      </c>
      <c r="I240" s="198">
        <v>308.25903099999999</v>
      </c>
      <c r="J240" s="198">
        <v>294.39840200000003</v>
      </c>
      <c r="K240" s="198">
        <v>336.42818299999999</v>
      </c>
      <c r="L240" s="198">
        <v>398.09294399999999</v>
      </c>
      <c r="M240" s="198">
        <v>406.84733899999998</v>
      </c>
      <c r="N240" s="198">
        <v>430.59382800000003</v>
      </c>
      <c r="O240" s="198">
        <v>296.46981899999997</v>
      </c>
      <c r="P240" s="198">
        <v>324.67410899999999</v>
      </c>
      <c r="Q240" s="199">
        <v>4476.3086349999994</v>
      </c>
    </row>
    <row r="241" spans="1:17" x14ac:dyDescent="0.25">
      <c r="A241" s="45"/>
      <c r="B241" s="44">
        <v>13</v>
      </c>
      <c r="C241" s="44"/>
      <c r="D241" s="162" t="s">
        <v>257</v>
      </c>
      <c r="E241" s="198">
        <v>236.707269</v>
      </c>
      <c r="F241" s="198">
        <v>194.66196600000001</v>
      </c>
      <c r="G241" s="198">
        <v>177.29052099999998</v>
      </c>
      <c r="H241" s="198">
        <v>408.211251</v>
      </c>
      <c r="I241" s="198">
        <v>616.51138899999989</v>
      </c>
      <c r="J241" s="198">
        <v>476.00918000000001</v>
      </c>
      <c r="K241" s="198">
        <v>500.45269500000001</v>
      </c>
      <c r="L241" s="198">
        <v>558.83814800000005</v>
      </c>
      <c r="M241" s="198">
        <v>708.60316900000009</v>
      </c>
      <c r="N241" s="198">
        <v>614.94212500000003</v>
      </c>
      <c r="O241" s="198">
        <v>511.83499499999994</v>
      </c>
      <c r="P241" s="198">
        <v>491.06792800000005</v>
      </c>
      <c r="Q241" s="199">
        <v>5495.1306360000008</v>
      </c>
    </row>
    <row r="242" spans="1:17" x14ac:dyDescent="0.25">
      <c r="A242" s="45"/>
      <c r="B242" s="44">
        <v>13</v>
      </c>
      <c r="C242" s="44"/>
      <c r="D242" s="162" t="s">
        <v>258</v>
      </c>
      <c r="E242" s="198">
        <v>322.69969500000002</v>
      </c>
      <c r="F242" s="198">
        <v>256.82668899999999</v>
      </c>
      <c r="G242" s="198">
        <v>260.216294</v>
      </c>
      <c r="H242" s="198">
        <v>314.20458200000002</v>
      </c>
      <c r="I242" s="198">
        <v>327.40051699999998</v>
      </c>
      <c r="J242" s="198">
        <v>296.323328</v>
      </c>
      <c r="K242" s="198">
        <v>373.35731399999997</v>
      </c>
      <c r="L242" s="198">
        <v>338.81246599999997</v>
      </c>
      <c r="M242" s="198">
        <v>334.49223400000005</v>
      </c>
      <c r="N242" s="198">
        <v>275.25798299999997</v>
      </c>
      <c r="O242" s="198">
        <v>297.210624</v>
      </c>
      <c r="P242" s="198">
        <v>327.43267900000001</v>
      </c>
      <c r="Q242" s="199">
        <v>3724.2344049999997</v>
      </c>
    </row>
    <row r="243" spans="1:17" x14ac:dyDescent="0.25">
      <c r="A243" s="45"/>
      <c r="B243" s="44">
        <v>13</v>
      </c>
      <c r="C243" s="44"/>
      <c r="D243" s="162" t="s">
        <v>526</v>
      </c>
      <c r="E243" s="198">
        <v>210.08267400000003</v>
      </c>
      <c r="F243" s="198">
        <v>227.85998900000001</v>
      </c>
      <c r="G243" s="198">
        <v>248.029651</v>
      </c>
      <c r="H243" s="198">
        <v>393.42934599999995</v>
      </c>
      <c r="I243" s="198">
        <v>392.89203900000001</v>
      </c>
      <c r="J243" s="198">
        <v>336.73074300000007</v>
      </c>
      <c r="K243" s="198">
        <v>372.99069400000002</v>
      </c>
      <c r="L243" s="198">
        <v>402.40487400000001</v>
      </c>
      <c r="M243" s="198">
        <v>435.72257199999996</v>
      </c>
      <c r="N243" s="198">
        <v>439.13162</v>
      </c>
      <c r="O243" s="198">
        <v>332.69458500000007</v>
      </c>
      <c r="P243" s="198">
        <v>344.16109699999998</v>
      </c>
      <c r="Q243" s="199">
        <v>4136.1298839999999</v>
      </c>
    </row>
    <row r="244" spans="1:17" x14ac:dyDescent="0.25">
      <c r="A244" s="45"/>
      <c r="B244" s="44">
        <v>13</v>
      </c>
      <c r="C244" s="44"/>
      <c r="D244" s="162" t="s">
        <v>527</v>
      </c>
      <c r="E244" s="198">
        <v>239.17462500000002</v>
      </c>
      <c r="F244" s="198">
        <v>229.853542</v>
      </c>
      <c r="G244" s="198">
        <v>188.12522500000003</v>
      </c>
      <c r="H244" s="198">
        <v>314.85406100000006</v>
      </c>
      <c r="I244" s="198">
        <v>400.44699200000002</v>
      </c>
      <c r="J244" s="198">
        <v>373.76340299999998</v>
      </c>
      <c r="K244" s="198">
        <v>449.01087800000005</v>
      </c>
      <c r="L244" s="198">
        <v>503.36109300000004</v>
      </c>
      <c r="M244" s="198">
        <v>592.76514499999996</v>
      </c>
      <c r="N244" s="198">
        <v>594.75699000000009</v>
      </c>
      <c r="O244" s="198">
        <v>753.24708899999996</v>
      </c>
      <c r="P244" s="198"/>
      <c r="Q244" s="199" t="s">
        <v>529</v>
      </c>
    </row>
    <row r="245" spans="1:17" x14ac:dyDescent="0.25">
      <c r="A245" s="45"/>
      <c r="B245" s="44">
        <v>13</v>
      </c>
      <c r="C245" s="44"/>
      <c r="D245" s="162" t="s">
        <v>528</v>
      </c>
      <c r="E245" s="198">
        <v>513.14190000000008</v>
      </c>
      <c r="F245" s="198"/>
      <c r="G245" s="198"/>
      <c r="H245" s="198"/>
      <c r="I245" s="198"/>
      <c r="J245" s="198"/>
      <c r="K245" s="198"/>
      <c r="L245" s="198"/>
      <c r="M245" s="198"/>
      <c r="N245" s="198"/>
      <c r="O245" s="198"/>
      <c r="P245" s="198"/>
      <c r="Q245" s="199"/>
    </row>
    <row r="246" spans="1:17" x14ac:dyDescent="0.25">
      <c r="A246" s="45"/>
      <c r="B246" s="44"/>
      <c r="C246" s="44"/>
      <c r="D246" s="162"/>
      <c r="E246" s="164"/>
      <c r="F246" s="164"/>
      <c r="G246" s="164"/>
      <c r="H246" s="164"/>
      <c r="I246" s="164"/>
      <c r="J246" s="164"/>
      <c r="K246" s="164"/>
      <c r="L246" s="164"/>
      <c r="M246" s="164"/>
      <c r="N246" s="164"/>
      <c r="O246" s="164"/>
      <c r="P246" s="164"/>
      <c r="Q246" s="208"/>
    </row>
    <row r="247" spans="1:17" x14ac:dyDescent="0.25">
      <c r="A247" s="202" t="s">
        <v>154</v>
      </c>
      <c r="B247" s="44">
        <v>14</v>
      </c>
      <c r="C247" s="44"/>
      <c r="D247" s="162" t="s">
        <v>141</v>
      </c>
      <c r="E247" s="198">
        <v>461.67653899999999</v>
      </c>
      <c r="F247" s="198">
        <v>434.67298799999998</v>
      </c>
      <c r="G247" s="198">
        <v>460.21742799999998</v>
      </c>
      <c r="H247" s="198">
        <v>490.74288300000001</v>
      </c>
      <c r="I247" s="198">
        <v>384.78414700000002</v>
      </c>
      <c r="J247" s="198">
        <v>241.96986799999999</v>
      </c>
      <c r="K247" s="198">
        <v>348.48478899999998</v>
      </c>
      <c r="L247" s="198">
        <v>383.58230000000003</v>
      </c>
      <c r="M247" s="198">
        <v>552.58173299999999</v>
      </c>
      <c r="N247" s="198">
        <v>371.035372</v>
      </c>
      <c r="O247" s="198">
        <v>377.64531800000003</v>
      </c>
      <c r="P247" s="198">
        <v>472.44975800000003</v>
      </c>
      <c r="Q247" s="199">
        <v>4979.8431229999997</v>
      </c>
    </row>
    <row r="248" spans="1:17" x14ac:dyDescent="0.25">
      <c r="A248" s="45"/>
      <c r="B248" s="44">
        <v>14</v>
      </c>
      <c r="C248" s="44"/>
      <c r="D248" s="162" t="s">
        <v>142</v>
      </c>
      <c r="E248" s="198">
        <v>374.871309</v>
      </c>
      <c r="F248" s="198">
        <v>334.55672999999996</v>
      </c>
      <c r="G248" s="198">
        <v>374.31029000000001</v>
      </c>
      <c r="H248" s="198">
        <v>388.05794000000003</v>
      </c>
      <c r="I248" s="198">
        <v>331.47119800000002</v>
      </c>
      <c r="J248" s="198">
        <v>214.120519</v>
      </c>
      <c r="K248" s="198">
        <v>272.60158799999999</v>
      </c>
      <c r="L248" s="198">
        <v>323.98279100000002</v>
      </c>
      <c r="M248" s="198">
        <v>312.04790200000002</v>
      </c>
      <c r="N248" s="198">
        <v>250.98686699999999</v>
      </c>
      <c r="O248" s="198">
        <v>286.94767999999999</v>
      </c>
      <c r="P248" s="198">
        <v>301.27707499999997</v>
      </c>
      <c r="Q248" s="199">
        <v>3765.2318889999997</v>
      </c>
    </row>
    <row r="249" spans="1:17" x14ac:dyDescent="0.25">
      <c r="A249" s="45"/>
      <c r="B249" s="44">
        <v>14</v>
      </c>
      <c r="C249" s="44"/>
      <c r="D249" s="162" t="s">
        <v>143</v>
      </c>
      <c r="E249" s="198">
        <v>237.034413</v>
      </c>
      <c r="F249" s="198">
        <v>330.22397000000001</v>
      </c>
      <c r="G249" s="198">
        <v>279.87656699999997</v>
      </c>
      <c r="H249" s="198">
        <v>486.61484000000002</v>
      </c>
      <c r="I249" s="198">
        <v>387.56479100000001</v>
      </c>
      <c r="J249" s="198">
        <v>315.21560199999999</v>
      </c>
      <c r="K249" s="198">
        <v>340.43321400000002</v>
      </c>
      <c r="L249" s="198">
        <v>398.00879699999996</v>
      </c>
      <c r="M249" s="198">
        <v>414.627071</v>
      </c>
      <c r="N249" s="198">
        <v>409.10806400000001</v>
      </c>
      <c r="O249" s="198">
        <v>414.72002100000003</v>
      </c>
      <c r="P249" s="198">
        <v>433.91960499999999</v>
      </c>
      <c r="Q249" s="199">
        <v>4447.346955</v>
      </c>
    </row>
    <row r="250" spans="1:17" x14ac:dyDescent="0.25">
      <c r="A250" s="45"/>
      <c r="B250" s="44">
        <v>14</v>
      </c>
      <c r="C250" s="44"/>
      <c r="D250" s="162" t="s">
        <v>144</v>
      </c>
      <c r="E250" s="198">
        <v>407.74916500000012</v>
      </c>
      <c r="F250" s="198">
        <v>394.772561</v>
      </c>
      <c r="G250" s="198">
        <v>355.961411</v>
      </c>
      <c r="H250" s="198">
        <v>312.27441499999998</v>
      </c>
      <c r="I250" s="198">
        <v>266.61861800000003</v>
      </c>
      <c r="J250" s="198">
        <v>203.66422200000002</v>
      </c>
      <c r="K250" s="198">
        <v>232.36049700000001</v>
      </c>
      <c r="L250" s="198">
        <v>246.22537800000001</v>
      </c>
      <c r="M250" s="198">
        <v>275.38748299999997</v>
      </c>
      <c r="N250" s="198">
        <v>290.00762600000002</v>
      </c>
      <c r="O250" s="198">
        <v>303.43125899999995</v>
      </c>
      <c r="P250" s="198">
        <v>306.21465199999994</v>
      </c>
      <c r="Q250" s="199">
        <v>3594.6672870000002</v>
      </c>
    </row>
    <row r="251" spans="1:17" x14ac:dyDescent="0.25">
      <c r="A251" s="45"/>
      <c r="B251" s="44">
        <v>14</v>
      </c>
      <c r="C251" s="44"/>
      <c r="D251" s="162" t="s">
        <v>145</v>
      </c>
      <c r="E251" s="198">
        <v>301.73144299999996</v>
      </c>
      <c r="F251" s="198">
        <v>292.67416400000002</v>
      </c>
      <c r="G251" s="198">
        <v>211.60830800000002</v>
      </c>
      <c r="H251" s="198">
        <v>349.69751000000002</v>
      </c>
      <c r="I251" s="198">
        <v>255.83422400000001</v>
      </c>
      <c r="J251" s="198">
        <v>219.389172</v>
      </c>
      <c r="K251" s="198">
        <v>284.93944999999997</v>
      </c>
      <c r="L251" s="198">
        <v>326.67688799999996</v>
      </c>
      <c r="M251" s="198">
        <v>412.70295500000003</v>
      </c>
      <c r="N251" s="198">
        <v>352.871398</v>
      </c>
      <c r="O251" s="198">
        <v>313.50112999999999</v>
      </c>
      <c r="P251" s="198">
        <v>368.47786400000001</v>
      </c>
      <c r="Q251" s="199">
        <v>3690.1045059999997</v>
      </c>
    </row>
    <row r="252" spans="1:17" x14ac:dyDescent="0.25">
      <c r="A252" s="45"/>
      <c r="B252" s="44">
        <v>14</v>
      </c>
      <c r="C252" s="44"/>
      <c r="D252" s="162" t="s">
        <v>146</v>
      </c>
      <c r="E252" s="198">
        <v>394.20914699999997</v>
      </c>
      <c r="F252" s="198">
        <v>366.46738099999999</v>
      </c>
      <c r="G252" s="198">
        <v>303.13664600000004</v>
      </c>
      <c r="H252" s="198">
        <v>391.742118</v>
      </c>
      <c r="I252" s="198">
        <v>278.79416500000002</v>
      </c>
      <c r="J252" s="198">
        <v>263.96463299999999</v>
      </c>
      <c r="K252" s="198">
        <v>306.65693900000002</v>
      </c>
      <c r="L252" s="198">
        <v>368.60021599999999</v>
      </c>
      <c r="M252" s="198">
        <v>372.07720399999999</v>
      </c>
      <c r="N252" s="198">
        <v>396.78287100000006</v>
      </c>
      <c r="O252" s="198">
        <v>273.780844</v>
      </c>
      <c r="P252" s="198">
        <v>295.49647500000003</v>
      </c>
      <c r="Q252" s="199">
        <v>4011.7086389999999</v>
      </c>
    </row>
    <row r="253" spans="1:17" x14ac:dyDescent="0.25">
      <c r="A253" s="45"/>
      <c r="B253" s="44">
        <v>14</v>
      </c>
      <c r="C253" s="44"/>
      <c r="D253" s="162" t="s">
        <v>257</v>
      </c>
      <c r="E253" s="198">
        <v>207.44980699999999</v>
      </c>
      <c r="F253" s="198">
        <v>166.54870199999999</v>
      </c>
      <c r="G253" s="198">
        <v>159.219751</v>
      </c>
      <c r="H253" s="198">
        <v>325.99333200000007</v>
      </c>
      <c r="I253" s="198">
        <v>550.96173299999998</v>
      </c>
      <c r="J253" s="198">
        <v>430.45599099999998</v>
      </c>
      <c r="K253" s="198">
        <v>431.97377800000004</v>
      </c>
      <c r="L253" s="198">
        <v>501.55817999999999</v>
      </c>
      <c r="M253" s="198">
        <v>648.85834599999987</v>
      </c>
      <c r="N253" s="198">
        <v>571.00415699999996</v>
      </c>
      <c r="O253" s="198">
        <v>466.36163599999998</v>
      </c>
      <c r="P253" s="198">
        <v>444.82761100000005</v>
      </c>
      <c r="Q253" s="199">
        <v>4905.2130239999997</v>
      </c>
    </row>
    <row r="254" spans="1:17" x14ac:dyDescent="0.25">
      <c r="A254" s="45"/>
      <c r="B254" s="44">
        <v>14</v>
      </c>
      <c r="C254" s="44"/>
      <c r="D254" s="162" t="s">
        <v>258</v>
      </c>
      <c r="E254" s="198">
        <v>280.64550500000001</v>
      </c>
      <c r="F254" s="198">
        <v>222.17379600000001</v>
      </c>
      <c r="G254" s="198">
        <v>230.68741200000002</v>
      </c>
      <c r="H254" s="198">
        <v>287.90096800000003</v>
      </c>
      <c r="I254" s="198">
        <v>300.12633</v>
      </c>
      <c r="J254" s="198">
        <v>262.830061</v>
      </c>
      <c r="K254" s="198">
        <v>331.18155200000001</v>
      </c>
      <c r="L254" s="198">
        <v>307.23433</v>
      </c>
      <c r="M254" s="198">
        <v>300.61966600000005</v>
      </c>
      <c r="N254" s="198">
        <v>236.93824899999998</v>
      </c>
      <c r="O254" s="198">
        <v>253.735829</v>
      </c>
      <c r="P254" s="198">
        <v>307.181466</v>
      </c>
      <c r="Q254" s="199">
        <v>3321.2551639999997</v>
      </c>
    </row>
    <row r="255" spans="1:17" x14ac:dyDescent="0.25">
      <c r="A255" s="45"/>
      <c r="B255" s="44">
        <v>14</v>
      </c>
      <c r="C255" s="44"/>
      <c r="D255" s="162" t="s">
        <v>526</v>
      </c>
      <c r="E255" s="198">
        <v>192.33755400000001</v>
      </c>
      <c r="F255" s="198">
        <v>203.46736799999999</v>
      </c>
      <c r="G255" s="198">
        <v>213.838213</v>
      </c>
      <c r="H255" s="198">
        <v>329.93239699999998</v>
      </c>
      <c r="I255" s="198">
        <v>368.51548100000002</v>
      </c>
      <c r="J255" s="198">
        <v>301.55046300000004</v>
      </c>
      <c r="K255" s="198">
        <v>324.61128499999995</v>
      </c>
      <c r="L255" s="198">
        <v>352.35203000000001</v>
      </c>
      <c r="M255" s="198">
        <v>385.51606499999997</v>
      </c>
      <c r="N255" s="198">
        <v>396.841858</v>
      </c>
      <c r="O255" s="198">
        <v>306.12669399999999</v>
      </c>
      <c r="P255" s="198">
        <v>301.85291600000005</v>
      </c>
      <c r="Q255" s="199">
        <v>3676.9423240000006</v>
      </c>
    </row>
    <row r="256" spans="1:17" x14ac:dyDescent="0.25">
      <c r="A256" s="45"/>
      <c r="B256" s="44">
        <v>14</v>
      </c>
      <c r="C256" s="44"/>
      <c r="D256" s="162" t="s">
        <v>527</v>
      </c>
      <c r="E256" s="198">
        <v>214.09326100000001</v>
      </c>
      <c r="F256" s="198">
        <v>191.254199</v>
      </c>
      <c r="G256" s="198">
        <v>165.93151899999998</v>
      </c>
      <c r="H256" s="198">
        <v>274.022425</v>
      </c>
      <c r="I256" s="198">
        <v>360.057908</v>
      </c>
      <c r="J256" s="198">
        <v>336.33852300000001</v>
      </c>
      <c r="K256" s="198">
        <v>414.01628800000003</v>
      </c>
      <c r="L256" s="198">
        <v>454.03775800000005</v>
      </c>
      <c r="M256" s="198">
        <v>536.09337900000003</v>
      </c>
      <c r="N256" s="198">
        <v>510.97082400000005</v>
      </c>
      <c r="O256" s="198">
        <v>703.50489700000003</v>
      </c>
      <c r="P256" s="198"/>
      <c r="Q256" s="199" t="s">
        <v>529</v>
      </c>
    </row>
    <row r="257" spans="1:17" x14ac:dyDescent="0.25">
      <c r="A257" s="45"/>
      <c r="B257" s="44">
        <v>14</v>
      </c>
      <c r="C257" s="44"/>
      <c r="D257" s="162" t="s">
        <v>528</v>
      </c>
      <c r="E257" s="198">
        <v>461.57656700000001</v>
      </c>
      <c r="F257" s="198"/>
      <c r="G257" s="198"/>
      <c r="H257" s="198"/>
      <c r="I257" s="198"/>
      <c r="J257" s="198"/>
      <c r="K257" s="198"/>
      <c r="L257" s="198"/>
      <c r="M257" s="198"/>
      <c r="N257" s="198"/>
      <c r="O257" s="198"/>
      <c r="P257" s="198"/>
      <c r="Q257" s="199"/>
    </row>
    <row r="258" spans="1:17" x14ac:dyDescent="0.25">
      <c r="A258" s="45"/>
      <c r="B258" s="44"/>
      <c r="C258" s="44"/>
      <c r="D258" s="170"/>
      <c r="E258" s="164"/>
      <c r="F258" s="164"/>
      <c r="G258" s="164"/>
      <c r="H258" s="164"/>
      <c r="I258" s="164"/>
      <c r="J258" s="164"/>
      <c r="K258" s="164"/>
      <c r="L258" s="164"/>
      <c r="M258" s="164"/>
      <c r="N258" s="164"/>
      <c r="O258" s="164"/>
      <c r="P258" s="164"/>
      <c r="Q258" s="208"/>
    </row>
    <row r="259" spans="1:17" x14ac:dyDescent="0.25">
      <c r="A259" s="61" t="s">
        <v>155</v>
      </c>
      <c r="B259" s="44">
        <v>15</v>
      </c>
      <c r="C259" s="44"/>
      <c r="D259" s="162" t="s">
        <v>141</v>
      </c>
      <c r="E259" s="198">
        <v>27.044544999999999</v>
      </c>
      <c r="F259" s="198">
        <v>15.786830999999999</v>
      </c>
      <c r="G259" s="198">
        <v>17.083606</v>
      </c>
      <c r="H259" s="198">
        <v>33.996761999999997</v>
      </c>
      <c r="I259" s="198">
        <v>71.797659999999993</v>
      </c>
      <c r="J259" s="198">
        <v>76.994149999999991</v>
      </c>
      <c r="K259" s="198">
        <v>23.083109</v>
      </c>
      <c r="L259" s="198">
        <v>23.569479000000001</v>
      </c>
      <c r="M259" s="198">
        <v>46.069756999999996</v>
      </c>
      <c r="N259" s="198">
        <v>23.264458999999999</v>
      </c>
      <c r="O259" s="198">
        <v>29.659376000000002</v>
      </c>
      <c r="P259" s="198">
        <v>39.258234000000002</v>
      </c>
      <c r="Q259" s="199">
        <v>427.60796799999997</v>
      </c>
    </row>
    <row r="260" spans="1:17" x14ac:dyDescent="0.25">
      <c r="A260" s="45"/>
      <c r="B260" s="44">
        <v>15</v>
      </c>
      <c r="C260" s="44"/>
      <c r="D260" s="162" t="s">
        <v>142</v>
      </c>
      <c r="E260" s="198">
        <v>19.226119000000001</v>
      </c>
      <c r="F260" s="198">
        <v>35.235015000000004</v>
      </c>
      <c r="G260" s="198">
        <v>28.536003999999998</v>
      </c>
      <c r="H260" s="198">
        <v>47.869864</v>
      </c>
      <c r="I260" s="198">
        <v>78.665033000000008</v>
      </c>
      <c r="J260" s="198">
        <v>72.839179999999999</v>
      </c>
      <c r="K260" s="198">
        <v>85.765384000000012</v>
      </c>
      <c r="L260" s="198">
        <v>51.581068000000002</v>
      </c>
      <c r="M260" s="198">
        <v>74.566916000000006</v>
      </c>
      <c r="N260" s="198">
        <v>18.728204999999999</v>
      </c>
      <c r="O260" s="198">
        <v>41.471310000000003</v>
      </c>
      <c r="P260" s="198">
        <v>35.688372000000001</v>
      </c>
      <c r="Q260" s="199">
        <v>590.17246999999998</v>
      </c>
    </row>
    <row r="261" spans="1:17" x14ac:dyDescent="0.25">
      <c r="A261" s="45"/>
      <c r="B261" s="44">
        <v>15</v>
      </c>
      <c r="C261" s="44"/>
      <c r="D261" s="162" t="s">
        <v>143</v>
      </c>
      <c r="E261" s="198">
        <v>41.437493000000003</v>
      </c>
      <c r="F261" s="198">
        <v>30.078226000000001</v>
      </c>
      <c r="G261" s="198">
        <v>33.825004999999997</v>
      </c>
      <c r="H261" s="198">
        <v>46.378277000000004</v>
      </c>
      <c r="I261" s="198">
        <v>166.12110200000001</v>
      </c>
      <c r="J261" s="198">
        <v>124.208815</v>
      </c>
      <c r="K261" s="198">
        <v>28.299708000000003</v>
      </c>
      <c r="L261" s="198">
        <v>27.828185000000001</v>
      </c>
      <c r="M261" s="198">
        <v>19.028086999999999</v>
      </c>
      <c r="N261" s="198">
        <v>43.111420000000003</v>
      </c>
      <c r="O261" s="198">
        <v>31.643920999999999</v>
      </c>
      <c r="P261" s="198">
        <v>26.438755999999998</v>
      </c>
      <c r="Q261" s="199">
        <v>618.39899500000001</v>
      </c>
    </row>
    <row r="262" spans="1:17" x14ac:dyDescent="0.25">
      <c r="A262" s="45"/>
      <c r="B262" s="44">
        <v>15</v>
      </c>
      <c r="C262" s="44"/>
      <c r="D262" s="162" t="s">
        <v>144</v>
      </c>
      <c r="E262" s="198">
        <v>14.139924000000001</v>
      </c>
      <c r="F262" s="198">
        <v>29.521363999999998</v>
      </c>
      <c r="G262" s="198">
        <v>43.812044</v>
      </c>
      <c r="H262" s="198">
        <v>124.058235</v>
      </c>
      <c r="I262" s="198">
        <v>139.732642</v>
      </c>
      <c r="J262" s="198">
        <v>56.273198000000008</v>
      </c>
      <c r="K262" s="198">
        <v>88.445710000000005</v>
      </c>
      <c r="L262" s="198">
        <v>148.89834999999999</v>
      </c>
      <c r="M262" s="198">
        <v>149.46247200000002</v>
      </c>
      <c r="N262" s="198">
        <v>34.508634999999998</v>
      </c>
      <c r="O262" s="198">
        <v>16.099070000000001</v>
      </c>
      <c r="P262" s="198">
        <v>38.367778999999999</v>
      </c>
      <c r="Q262" s="199">
        <v>883.31942300000014</v>
      </c>
    </row>
    <row r="263" spans="1:17" x14ac:dyDescent="0.25">
      <c r="A263" s="45"/>
      <c r="B263" s="44">
        <v>15</v>
      </c>
      <c r="C263" s="44"/>
      <c r="D263" s="162" t="s">
        <v>145</v>
      </c>
      <c r="E263" s="198">
        <v>20.123326000000002</v>
      </c>
      <c r="F263" s="198">
        <v>26.393859999999997</v>
      </c>
      <c r="G263" s="198">
        <v>18.155854000000001</v>
      </c>
      <c r="H263" s="198">
        <v>18.926670000000001</v>
      </c>
      <c r="I263" s="198">
        <v>101.66018099999999</v>
      </c>
      <c r="J263" s="198">
        <v>43.954715</v>
      </c>
      <c r="K263" s="198">
        <v>111.55802</v>
      </c>
      <c r="L263" s="198">
        <v>60.678204000000001</v>
      </c>
      <c r="M263" s="198">
        <v>59.337865000000001</v>
      </c>
      <c r="N263" s="198">
        <v>21.019738000000004</v>
      </c>
      <c r="O263" s="198">
        <v>113.474385</v>
      </c>
      <c r="P263" s="198">
        <v>90.15983700000001</v>
      </c>
      <c r="Q263" s="199">
        <v>685.44265500000006</v>
      </c>
    </row>
    <row r="264" spans="1:17" x14ac:dyDescent="0.25">
      <c r="A264" s="45"/>
      <c r="B264" s="44">
        <v>15</v>
      </c>
      <c r="C264" s="44"/>
      <c r="D264" s="162" t="s">
        <v>146</v>
      </c>
      <c r="E264" s="198">
        <v>25.182009000000001</v>
      </c>
      <c r="F264" s="198">
        <v>18.853932999999998</v>
      </c>
      <c r="G264" s="198">
        <v>10.699066999999999</v>
      </c>
      <c r="H264" s="198">
        <v>29.471454999999999</v>
      </c>
      <c r="I264" s="198">
        <v>66.808293000000006</v>
      </c>
      <c r="J264" s="198">
        <v>56.864671000000001</v>
      </c>
      <c r="K264" s="198">
        <v>90.578544000000008</v>
      </c>
      <c r="L264" s="198">
        <v>49.656002000000001</v>
      </c>
      <c r="M264" s="198">
        <v>15.459184</v>
      </c>
      <c r="N264" s="198">
        <v>32.377128000000006</v>
      </c>
      <c r="O264" s="198">
        <v>11.579248</v>
      </c>
      <c r="P264" s="198">
        <v>27.535956000000002</v>
      </c>
      <c r="Q264" s="199">
        <v>435.06549000000007</v>
      </c>
    </row>
    <row r="265" spans="1:17" x14ac:dyDescent="0.25">
      <c r="A265" s="45"/>
      <c r="B265" s="44">
        <v>15</v>
      </c>
      <c r="C265" s="44"/>
      <c r="D265" s="162" t="s">
        <v>257</v>
      </c>
      <c r="E265" s="198">
        <v>36.893979000000002</v>
      </c>
      <c r="F265" s="198">
        <v>26.239095000000002</v>
      </c>
      <c r="G265" s="198">
        <v>19.739048</v>
      </c>
      <c r="H265" s="198">
        <v>58.578524000000002</v>
      </c>
      <c r="I265" s="198">
        <v>71.964257000000003</v>
      </c>
      <c r="J265" s="198">
        <v>85.174298000000007</v>
      </c>
      <c r="K265" s="198">
        <v>75.446382999999997</v>
      </c>
      <c r="L265" s="198">
        <v>18.258516999999998</v>
      </c>
      <c r="M265" s="198">
        <v>15.890506999999999</v>
      </c>
      <c r="N265" s="198">
        <v>58.022368</v>
      </c>
      <c r="O265" s="198">
        <v>7.2606600000000006</v>
      </c>
      <c r="P265" s="198">
        <v>20.920536999999999</v>
      </c>
      <c r="Q265" s="199">
        <v>494.38817299999994</v>
      </c>
    </row>
    <row r="266" spans="1:17" x14ac:dyDescent="0.25">
      <c r="A266" s="45"/>
      <c r="B266" s="44">
        <v>15</v>
      </c>
      <c r="C266" s="44"/>
      <c r="D266" s="162" t="s">
        <v>258</v>
      </c>
      <c r="E266" s="198">
        <v>23.027616000000002</v>
      </c>
      <c r="F266" s="198">
        <v>26.726479999999999</v>
      </c>
      <c r="G266" s="198">
        <v>21.516667999999999</v>
      </c>
      <c r="H266" s="198">
        <v>141.687589</v>
      </c>
      <c r="I266" s="198">
        <v>139.502172</v>
      </c>
      <c r="J266" s="198">
        <v>100.06199500000001</v>
      </c>
      <c r="K266" s="198">
        <v>57.812871000000001</v>
      </c>
      <c r="L266" s="198">
        <v>21.789950000000001</v>
      </c>
      <c r="M266" s="198">
        <v>88.500114000000011</v>
      </c>
      <c r="N266" s="198">
        <v>29.387890000000002</v>
      </c>
      <c r="O266" s="198">
        <v>10.568248000000001</v>
      </c>
      <c r="P266" s="198">
        <v>17.323816999999998</v>
      </c>
      <c r="Q266" s="199">
        <v>677.90540999999996</v>
      </c>
    </row>
    <row r="267" spans="1:17" x14ac:dyDescent="0.25">
      <c r="A267" s="45"/>
      <c r="B267" s="44">
        <v>15</v>
      </c>
      <c r="C267" s="44"/>
      <c r="D267" s="162" t="s">
        <v>526</v>
      </c>
      <c r="E267" s="198">
        <v>32.526985000000003</v>
      </c>
      <c r="F267" s="198">
        <v>39.037433999999998</v>
      </c>
      <c r="G267" s="198">
        <v>11.989224</v>
      </c>
      <c r="H267" s="198">
        <v>42.987307000000008</v>
      </c>
      <c r="I267" s="198">
        <v>75.232309999999998</v>
      </c>
      <c r="J267" s="198">
        <v>25.770842000000002</v>
      </c>
      <c r="K267" s="198">
        <v>18.155775000000002</v>
      </c>
      <c r="L267" s="198">
        <v>22.118686000000004</v>
      </c>
      <c r="M267" s="198">
        <v>14.6249</v>
      </c>
      <c r="N267" s="198">
        <v>9.9259900000000005</v>
      </c>
      <c r="O267" s="198">
        <v>28.565664999999999</v>
      </c>
      <c r="P267" s="198">
        <v>12.014381</v>
      </c>
      <c r="Q267" s="199">
        <v>332.94949900000012</v>
      </c>
    </row>
    <row r="268" spans="1:17" x14ac:dyDescent="0.25">
      <c r="A268" s="45"/>
      <c r="B268" s="44">
        <v>15</v>
      </c>
      <c r="C268" s="44"/>
      <c r="D268" s="162" t="s">
        <v>527</v>
      </c>
      <c r="E268" s="198">
        <v>24.383977999999999</v>
      </c>
      <c r="F268" s="198">
        <v>23.890889999999999</v>
      </c>
      <c r="G268" s="198">
        <v>11.131307</v>
      </c>
      <c r="H268" s="198">
        <v>76.473895999999996</v>
      </c>
      <c r="I268" s="198">
        <v>60.275399</v>
      </c>
      <c r="J268" s="198">
        <v>49.618476999999999</v>
      </c>
      <c r="K268" s="198">
        <v>32.242275999999997</v>
      </c>
      <c r="L268" s="198">
        <v>56.284624000000008</v>
      </c>
      <c r="M268" s="198">
        <v>62.477297999999998</v>
      </c>
      <c r="N268" s="198">
        <v>43.602364000000001</v>
      </c>
      <c r="O268" s="198">
        <v>53.634968999999998</v>
      </c>
      <c r="P268" s="198"/>
      <c r="Q268" s="199" t="s">
        <v>529</v>
      </c>
    </row>
    <row r="269" spans="1:17" x14ac:dyDescent="0.25">
      <c r="A269" s="45"/>
      <c r="B269" s="44">
        <v>15</v>
      </c>
      <c r="C269" s="44"/>
      <c r="D269" s="162" t="s">
        <v>528</v>
      </c>
      <c r="E269" s="198">
        <v>19.816558000000001</v>
      </c>
      <c r="F269" s="198"/>
      <c r="G269" s="198"/>
      <c r="H269" s="198"/>
      <c r="I269" s="198"/>
      <c r="J269" s="198"/>
      <c r="K269" s="198"/>
      <c r="L269" s="198"/>
      <c r="M269" s="198"/>
      <c r="N269" s="198"/>
      <c r="O269" s="198"/>
      <c r="P269" s="198"/>
      <c r="Q269" s="199"/>
    </row>
    <row r="270" spans="1:17" x14ac:dyDescent="0.25">
      <c r="A270" s="45"/>
      <c r="B270" s="44"/>
      <c r="C270" s="44"/>
      <c r="D270" s="162"/>
      <c r="E270" s="198"/>
      <c r="F270" s="198"/>
      <c r="G270" s="198"/>
      <c r="H270" s="198"/>
      <c r="I270" s="198"/>
      <c r="J270" s="198"/>
      <c r="K270" s="198"/>
      <c r="L270" s="198"/>
      <c r="M270" s="198"/>
      <c r="N270" s="198"/>
      <c r="O270" s="198"/>
      <c r="P270" s="198"/>
      <c r="Q270" s="199"/>
    </row>
    <row r="271" spans="1:17" x14ac:dyDescent="0.25">
      <c r="A271" s="203" t="s">
        <v>160</v>
      </c>
      <c r="B271" s="44"/>
      <c r="C271" s="44"/>
      <c r="D271" s="170"/>
      <c r="E271" s="164"/>
      <c r="F271" s="164"/>
      <c r="G271" s="164"/>
      <c r="H271" s="164"/>
      <c r="I271" s="164"/>
      <c r="J271" s="164"/>
      <c r="K271" s="164"/>
      <c r="L271" s="164"/>
      <c r="M271" s="164"/>
      <c r="N271" s="164"/>
      <c r="O271" s="164"/>
      <c r="P271" s="164"/>
      <c r="Q271" s="208"/>
    </row>
    <row r="272" spans="1:17" x14ac:dyDescent="0.25">
      <c r="A272" s="61" t="s">
        <v>152</v>
      </c>
      <c r="B272" s="44">
        <v>16</v>
      </c>
      <c r="C272" s="44"/>
      <c r="D272" s="162" t="s">
        <v>141</v>
      </c>
      <c r="E272" s="198">
        <v>5.6531070000000003</v>
      </c>
      <c r="F272" s="198">
        <v>5.2124040000000003</v>
      </c>
      <c r="G272" s="198">
        <v>4.6981109999999999</v>
      </c>
      <c r="H272" s="198">
        <v>7.931616</v>
      </c>
      <c r="I272" s="198">
        <v>4.9044679999999996</v>
      </c>
      <c r="J272" s="198">
        <v>4.7890499999999996</v>
      </c>
      <c r="K272" s="198">
        <v>5.919638</v>
      </c>
      <c r="L272" s="198">
        <v>5.1972299999999994</v>
      </c>
      <c r="M272" s="198">
        <v>6.0113390000000004</v>
      </c>
      <c r="N272" s="198">
        <v>5.8320919999999994</v>
      </c>
      <c r="O272" s="198">
        <v>5.2348090000000003</v>
      </c>
      <c r="P272" s="198">
        <v>4.983244</v>
      </c>
      <c r="Q272" s="199">
        <v>66.367107999999988</v>
      </c>
    </row>
    <row r="273" spans="1:17" x14ac:dyDescent="0.25">
      <c r="A273" s="45"/>
      <c r="B273" s="44">
        <v>16</v>
      </c>
      <c r="C273" s="44"/>
      <c r="D273" s="162" t="s">
        <v>142</v>
      </c>
      <c r="E273" s="198">
        <v>3.8880430000000001</v>
      </c>
      <c r="F273" s="198">
        <v>4.7696180000000004</v>
      </c>
      <c r="G273" s="198">
        <v>4.5251060000000001</v>
      </c>
      <c r="H273" s="198">
        <v>6.2011510000000003</v>
      </c>
      <c r="I273" s="198">
        <v>5.2956800000000008</v>
      </c>
      <c r="J273" s="198">
        <v>4.6012160000000009</v>
      </c>
      <c r="K273" s="198">
        <v>5.4494499999999997</v>
      </c>
      <c r="L273" s="198">
        <v>4.461392</v>
      </c>
      <c r="M273" s="198">
        <v>4.9452680000000004</v>
      </c>
      <c r="N273" s="198">
        <v>5.6403020000000001</v>
      </c>
      <c r="O273" s="198">
        <v>4.5174669999999999</v>
      </c>
      <c r="P273" s="198">
        <v>4.6386479999999999</v>
      </c>
      <c r="Q273" s="199">
        <v>58.933341000000013</v>
      </c>
    </row>
    <row r="274" spans="1:17" x14ac:dyDescent="0.25">
      <c r="A274" s="45"/>
      <c r="B274" s="44">
        <v>16</v>
      </c>
      <c r="C274" s="44"/>
      <c r="D274" s="162" t="s">
        <v>143</v>
      </c>
      <c r="E274" s="198">
        <v>4.4559660000000001</v>
      </c>
      <c r="F274" s="198">
        <v>3.8942220000000001</v>
      </c>
      <c r="G274" s="198">
        <v>3.5775480000000002</v>
      </c>
      <c r="H274" s="198">
        <v>5.0711760000000004</v>
      </c>
      <c r="I274" s="198">
        <v>5.4677680000000004</v>
      </c>
      <c r="J274" s="198">
        <v>3.8521840000000003</v>
      </c>
      <c r="K274" s="198">
        <v>5.0924189999999996</v>
      </c>
      <c r="L274" s="198">
        <v>4.020632</v>
      </c>
      <c r="M274" s="198">
        <v>3.6651210000000001</v>
      </c>
      <c r="N274" s="198">
        <v>3.2135210000000001</v>
      </c>
      <c r="O274" s="198">
        <v>3.405637</v>
      </c>
      <c r="P274" s="198">
        <v>3.9445800000000002</v>
      </c>
      <c r="Q274" s="199">
        <v>49.660774000000004</v>
      </c>
    </row>
    <row r="275" spans="1:17" x14ac:dyDescent="0.25">
      <c r="A275" s="45"/>
      <c r="B275" s="44">
        <v>16</v>
      </c>
      <c r="C275" s="44"/>
      <c r="D275" s="162" t="s">
        <v>144</v>
      </c>
      <c r="E275" s="198">
        <v>5.0022740000000008</v>
      </c>
      <c r="F275" s="198">
        <v>5.1974489999999998</v>
      </c>
      <c r="G275" s="198">
        <v>5.565302</v>
      </c>
      <c r="H275" s="198">
        <v>5.0529610000000007</v>
      </c>
      <c r="I275" s="198">
        <v>3.9907370000000002</v>
      </c>
      <c r="J275" s="198">
        <v>4.9221880000000002</v>
      </c>
      <c r="K275" s="198">
        <v>6.1115820000000003</v>
      </c>
      <c r="L275" s="198">
        <v>5.3329930000000001</v>
      </c>
      <c r="M275" s="198">
        <v>4.8964790000000002</v>
      </c>
      <c r="N275" s="198">
        <v>4.3308210000000003</v>
      </c>
      <c r="O275" s="198">
        <v>4.6737290000000007</v>
      </c>
      <c r="P275" s="198">
        <v>4.5784830000000003</v>
      </c>
      <c r="Q275" s="199">
        <v>59.654997999999999</v>
      </c>
    </row>
    <row r="276" spans="1:17" x14ac:dyDescent="0.25">
      <c r="A276" s="45"/>
      <c r="B276" s="44">
        <v>16</v>
      </c>
      <c r="C276" s="44"/>
      <c r="D276" s="162" t="s">
        <v>145</v>
      </c>
      <c r="E276" s="198">
        <v>4.9967769999999998</v>
      </c>
      <c r="F276" s="198">
        <v>3.7272920000000003</v>
      </c>
      <c r="G276" s="198">
        <v>2.9451359999999998</v>
      </c>
      <c r="H276" s="198">
        <v>4.3038350000000003</v>
      </c>
      <c r="I276" s="198">
        <v>5.838438</v>
      </c>
      <c r="J276" s="198">
        <v>3.2173259999999999</v>
      </c>
      <c r="K276" s="198">
        <v>3.6412849999999999</v>
      </c>
      <c r="L276" s="198">
        <v>3.5555819999999998</v>
      </c>
      <c r="M276" s="198">
        <v>3.8391460000000004</v>
      </c>
      <c r="N276" s="198">
        <v>5.59145</v>
      </c>
      <c r="O276" s="198">
        <v>4.7264750000000006</v>
      </c>
      <c r="P276" s="198">
        <v>4.076943</v>
      </c>
      <c r="Q276" s="199">
        <v>50.459685</v>
      </c>
    </row>
    <row r="277" spans="1:17" x14ac:dyDescent="0.25">
      <c r="A277" s="45"/>
      <c r="B277" s="44">
        <v>16</v>
      </c>
      <c r="C277" s="44"/>
      <c r="D277" s="162" t="s">
        <v>146</v>
      </c>
      <c r="E277" s="198">
        <v>3.473589</v>
      </c>
      <c r="F277" s="198">
        <v>2.4636339999999999</v>
      </c>
      <c r="G277" s="198">
        <v>3.0389340000000002</v>
      </c>
      <c r="H277" s="198">
        <v>4.6721490000000001</v>
      </c>
      <c r="I277" s="198">
        <v>4.6459970000000004</v>
      </c>
      <c r="J277" s="198">
        <v>4.5705489999999998</v>
      </c>
      <c r="K277" s="198">
        <v>3.7009530000000002</v>
      </c>
      <c r="L277" s="198">
        <v>3.6090140000000002</v>
      </c>
      <c r="M277" s="198">
        <v>4.0279309999999997</v>
      </c>
      <c r="N277" s="198">
        <v>4.0372010000000005</v>
      </c>
      <c r="O277" s="198">
        <v>6.0847950000000006</v>
      </c>
      <c r="P277" s="198">
        <v>4.839556</v>
      </c>
      <c r="Q277" s="199">
        <v>49.164302000000013</v>
      </c>
    </row>
    <row r="278" spans="1:17" x14ac:dyDescent="0.25">
      <c r="A278" s="45"/>
      <c r="B278" s="44">
        <v>16</v>
      </c>
      <c r="C278" s="44"/>
      <c r="D278" s="162" t="s">
        <v>257</v>
      </c>
      <c r="E278" s="198">
        <v>3.3219879999999997</v>
      </c>
      <c r="F278" s="198">
        <v>2.9213960000000001</v>
      </c>
      <c r="G278" s="198">
        <v>2.820776</v>
      </c>
      <c r="H278" s="198">
        <v>4.1791020000000003</v>
      </c>
      <c r="I278" s="198">
        <v>4.3083190000000009</v>
      </c>
      <c r="J278" s="198">
        <v>2.9029520000000004</v>
      </c>
      <c r="K278" s="198">
        <v>5.2020739999999996</v>
      </c>
      <c r="L278" s="198">
        <v>3.5257240000000003</v>
      </c>
      <c r="M278" s="198">
        <v>8.4194870000000002</v>
      </c>
      <c r="N278" s="198">
        <v>5.9679500000000001</v>
      </c>
      <c r="O278" s="198">
        <v>5.762378</v>
      </c>
      <c r="P278" s="198">
        <v>6.2925170000000001</v>
      </c>
      <c r="Q278" s="199">
        <v>55.624662999999998</v>
      </c>
    </row>
    <row r="279" spans="1:17" x14ac:dyDescent="0.25">
      <c r="A279" s="45"/>
      <c r="B279" s="44">
        <v>16</v>
      </c>
      <c r="C279" s="44"/>
      <c r="D279" s="162" t="s">
        <v>258</v>
      </c>
      <c r="E279" s="198">
        <v>3.3060740000000002</v>
      </c>
      <c r="F279" s="198">
        <v>3.6002179999999999</v>
      </c>
      <c r="G279" s="198">
        <v>2.8522050000000001</v>
      </c>
      <c r="H279" s="198">
        <v>4.0483840000000004</v>
      </c>
      <c r="I279" s="198">
        <v>3.4526689999999998</v>
      </c>
      <c r="J279" s="198">
        <v>2.8016360000000002</v>
      </c>
      <c r="K279" s="198">
        <v>2.9473609999999999</v>
      </c>
      <c r="L279" s="198">
        <v>2.8866080000000003</v>
      </c>
      <c r="M279" s="198">
        <v>2.9501870000000001</v>
      </c>
      <c r="N279" s="198">
        <v>2.3893409999999999</v>
      </c>
      <c r="O279" s="198">
        <v>3.491924</v>
      </c>
      <c r="P279" s="198">
        <v>3.0315100000000004</v>
      </c>
      <c r="Q279" s="199">
        <v>37.758116999999991</v>
      </c>
    </row>
    <row r="280" spans="1:17" x14ac:dyDescent="0.25">
      <c r="A280" s="45"/>
      <c r="B280" s="44">
        <v>16</v>
      </c>
      <c r="C280" s="44"/>
      <c r="D280" s="162" t="s">
        <v>526</v>
      </c>
      <c r="E280" s="198">
        <v>2.0138229999999999</v>
      </c>
      <c r="F280" s="198">
        <v>1.426469</v>
      </c>
      <c r="G280" s="198">
        <v>2.763223</v>
      </c>
      <c r="H280" s="198">
        <v>2.261857</v>
      </c>
      <c r="I280" s="198">
        <v>3.2811560000000002</v>
      </c>
      <c r="J280" s="198">
        <v>1.2939290000000001</v>
      </c>
      <c r="K280" s="198">
        <v>4.9405000000000001</v>
      </c>
      <c r="L280" s="198">
        <v>5.6481810000000001</v>
      </c>
      <c r="M280" s="198">
        <v>2.9550810000000003</v>
      </c>
      <c r="N280" s="198">
        <v>4.1383070000000002</v>
      </c>
      <c r="O280" s="198">
        <v>4.7042460000000004</v>
      </c>
      <c r="P280" s="198">
        <v>3.945176</v>
      </c>
      <c r="Q280" s="199">
        <v>39.371948000000003</v>
      </c>
    </row>
    <row r="281" spans="1:17" x14ac:dyDescent="0.25">
      <c r="A281" s="45"/>
      <c r="B281" s="44">
        <v>16</v>
      </c>
      <c r="C281" s="44"/>
      <c r="D281" s="162" t="s">
        <v>527</v>
      </c>
      <c r="E281" s="198">
        <v>5.4244520000000005</v>
      </c>
      <c r="F281" s="198">
        <v>2.8221240000000001</v>
      </c>
      <c r="G281" s="198">
        <v>4.8607520000000006</v>
      </c>
      <c r="H281" s="198">
        <v>3.9781870000000001</v>
      </c>
      <c r="I281" s="198">
        <v>4.604463</v>
      </c>
      <c r="J281" s="198">
        <v>3.2090010000000002</v>
      </c>
      <c r="K281" s="198">
        <v>4.5396229999999997</v>
      </c>
      <c r="L281" s="198">
        <v>3.0550540000000002</v>
      </c>
      <c r="M281" s="198">
        <v>3.2911419999999998</v>
      </c>
      <c r="N281" s="198">
        <v>4.4476130000000005</v>
      </c>
      <c r="O281" s="198">
        <v>5.8613810000000006</v>
      </c>
      <c r="P281" s="198"/>
      <c r="Q281" s="199" t="s">
        <v>529</v>
      </c>
    </row>
    <row r="282" spans="1:17" x14ac:dyDescent="0.25">
      <c r="A282" s="45"/>
      <c r="B282" s="44">
        <v>16</v>
      </c>
      <c r="C282" s="44"/>
      <c r="D282" s="162" t="s">
        <v>528</v>
      </c>
      <c r="E282" s="198">
        <v>3.9411849999999999</v>
      </c>
      <c r="F282" s="198"/>
      <c r="G282" s="198"/>
      <c r="H282" s="198"/>
      <c r="I282" s="198"/>
      <c r="J282" s="198"/>
      <c r="K282" s="198"/>
      <c r="L282" s="198"/>
      <c r="M282" s="198"/>
      <c r="N282" s="198"/>
      <c r="O282" s="198"/>
      <c r="P282" s="198"/>
      <c r="Q282" s="199"/>
    </row>
    <row r="283" spans="1:17" x14ac:dyDescent="0.25">
      <c r="A283" s="45"/>
      <c r="B283" s="44"/>
      <c r="C283" s="44"/>
      <c r="D283" s="170"/>
      <c r="E283" s="164"/>
      <c r="F283" s="164"/>
      <c r="G283" s="164"/>
      <c r="H283" s="164"/>
      <c r="I283" s="164"/>
      <c r="J283" s="164"/>
      <c r="K283" s="164"/>
      <c r="L283" s="164"/>
      <c r="M283" s="164"/>
      <c r="N283" s="164"/>
      <c r="O283" s="164"/>
      <c r="P283" s="164"/>
      <c r="Q283" s="209"/>
    </row>
    <row r="284" spans="1:17" x14ac:dyDescent="0.25">
      <c r="A284" s="202" t="s">
        <v>154</v>
      </c>
      <c r="B284" s="44">
        <v>17</v>
      </c>
      <c r="C284" s="44"/>
      <c r="D284" s="162" t="s">
        <v>141</v>
      </c>
      <c r="E284" s="198">
        <v>4.1054870000000001</v>
      </c>
      <c r="F284" s="198">
        <v>3.9912770000000002</v>
      </c>
      <c r="G284" s="198">
        <v>3.7162470000000001</v>
      </c>
      <c r="H284" s="198">
        <v>6.5920460000000007</v>
      </c>
      <c r="I284" s="198">
        <v>3.3509709999999999</v>
      </c>
      <c r="J284" s="198">
        <v>3.5674950000000001</v>
      </c>
      <c r="K284" s="198">
        <v>4.5633990000000004</v>
      </c>
      <c r="L284" s="198">
        <v>4.0828620000000004</v>
      </c>
      <c r="M284" s="198">
        <v>5.0182359999999999</v>
      </c>
      <c r="N284" s="198">
        <v>5.1336769999999996</v>
      </c>
      <c r="O284" s="198">
        <v>4.2670390000000005</v>
      </c>
      <c r="P284" s="198">
        <v>3.8149150000000001</v>
      </c>
      <c r="Q284" s="199">
        <v>52.203651000000008</v>
      </c>
    </row>
    <row r="285" spans="1:17" x14ac:dyDescent="0.25">
      <c r="A285" s="45"/>
      <c r="B285" s="44">
        <v>17</v>
      </c>
      <c r="C285" s="44"/>
      <c r="D285" s="162" t="s">
        <v>142</v>
      </c>
      <c r="E285" s="198">
        <v>3.0547930000000001</v>
      </c>
      <c r="F285" s="198">
        <v>4.0877540000000003</v>
      </c>
      <c r="G285" s="198">
        <v>3.6382379999999999</v>
      </c>
      <c r="H285" s="198">
        <v>5.2674170000000009</v>
      </c>
      <c r="I285" s="198">
        <v>4.5830169999999999</v>
      </c>
      <c r="J285" s="198">
        <v>3.855718</v>
      </c>
      <c r="K285" s="198">
        <v>4.6297420000000002</v>
      </c>
      <c r="L285" s="198">
        <v>3.6494999999999997</v>
      </c>
      <c r="M285" s="198">
        <v>3.7968039999999998</v>
      </c>
      <c r="N285" s="198">
        <v>4.5667700000000009</v>
      </c>
      <c r="O285" s="198">
        <v>3.5641920000000002</v>
      </c>
      <c r="P285" s="198">
        <v>3.6576750000000002</v>
      </c>
      <c r="Q285" s="199">
        <v>48.351619999999997</v>
      </c>
    </row>
    <row r="286" spans="1:17" x14ac:dyDescent="0.25">
      <c r="A286" s="45"/>
      <c r="B286" s="44">
        <v>17</v>
      </c>
      <c r="C286" s="44"/>
      <c r="D286" s="162" t="s">
        <v>143</v>
      </c>
      <c r="E286" s="198">
        <v>3.90259</v>
      </c>
      <c r="F286" s="198">
        <v>3.4006059999999998</v>
      </c>
      <c r="G286" s="198">
        <v>2.874482</v>
      </c>
      <c r="H286" s="198">
        <v>4.1899380000000006</v>
      </c>
      <c r="I286" s="198">
        <v>4.4829059999999998</v>
      </c>
      <c r="J286" s="198">
        <v>3.073817</v>
      </c>
      <c r="K286" s="198">
        <v>4.1013760000000001</v>
      </c>
      <c r="L286" s="198">
        <v>3.0091990000000002</v>
      </c>
      <c r="M286" s="198">
        <v>3.031034</v>
      </c>
      <c r="N286" s="198">
        <v>2.556937</v>
      </c>
      <c r="O286" s="198">
        <v>2.5829469999999999</v>
      </c>
      <c r="P286" s="198">
        <v>3.2678229999999999</v>
      </c>
      <c r="Q286" s="199">
        <v>40.473655000000001</v>
      </c>
    </row>
    <row r="287" spans="1:17" x14ac:dyDescent="0.25">
      <c r="A287" s="45"/>
      <c r="B287" s="44">
        <v>17</v>
      </c>
      <c r="C287" s="44"/>
      <c r="D287" s="162" t="s">
        <v>144</v>
      </c>
      <c r="E287" s="198">
        <v>4.2415979999999998</v>
      </c>
      <c r="F287" s="198">
        <v>4.7294130000000001</v>
      </c>
      <c r="G287" s="198">
        <v>5.1357929999999996</v>
      </c>
      <c r="H287" s="198">
        <v>4.2809330000000001</v>
      </c>
      <c r="I287" s="198">
        <v>3.1550699999999998</v>
      </c>
      <c r="J287" s="198">
        <v>4.6049550000000004</v>
      </c>
      <c r="K287" s="198">
        <v>5.3407990000000014</v>
      </c>
      <c r="L287" s="198">
        <v>4.3778500000000005</v>
      </c>
      <c r="M287" s="198">
        <v>3.9557120000000001</v>
      </c>
      <c r="N287" s="198">
        <v>3.5158779999999998</v>
      </c>
      <c r="O287" s="198">
        <v>4.2269500000000004</v>
      </c>
      <c r="P287" s="198">
        <v>4.0734720000000006</v>
      </c>
      <c r="Q287" s="199">
        <v>51.638423000000003</v>
      </c>
    </row>
    <row r="288" spans="1:17" x14ac:dyDescent="0.25">
      <c r="A288" s="45"/>
      <c r="B288" s="44">
        <v>17</v>
      </c>
      <c r="C288" s="44"/>
      <c r="D288" s="162" t="s">
        <v>145</v>
      </c>
      <c r="E288" s="198">
        <v>4.3736189999999997</v>
      </c>
      <c r="F288" s="198">
        <v>3.1980650000000002</v>
      </c>
      <c r="G288" s="198">
        <v>2.553515</v>
      </c>
      <c r="H288" s="198">
        <v>4.1311210000000003</v>
      </c>
      <c r="I288" s="198">
        <v>5.4337969999999993</v>
      </c>
      <c r="J288" s="198">
        <v>2.9148930000000002</v>
      </c>
      <c r="K288" s="198">
        <v>3.3995830000000002</v>
      </c>
      <c r="L288" s="198">
        <v>3.3126910000000001</v>
      </c>
      <c r="M288" s="198">
        <v>3.3068380000000004</v>
      </c>
      <c r="N288" s="198">
        <v>4.2728109999999999</v>
      </c>
      <c r="O288" s="198">
        <v>4.1705510000000006</v>
      </c>
      <c r="P288" s="198">
        <v>2.9390520000000002</v>
      </c>
      <c r="Q288" s="199">
        <v>44.006535999999997</v>
      </c>
    </row>
    <row r="289" spans="1:17" x14ac:dyDescent="0.25">
      <c r="A289" s="45"/>
      <c r="B289" s="44">
        <v>17</v>
      </c>
      <c r="C289" s="44"/>
      <c r="D289" s="162" t="s">
        <v>146</v>
      </c>
      <c r="E289" s="198">
        <v>3.3541309999999998</v>
      </c>
      <c r="F289" s="198">
        <v>2.1990599999999998</v>
      </c>
      <c r="G289" s="198">
        <v>2.775884</v>
      </c>
      <c r="H289" s="198">
        <v>3.8028490000000001</v>
      </c>
      <c r="I289" s="198">
        <v>4.1129889999999998</v>
      </c>
      <c r="J289" s="198">
        <v>3.094611</v>
      </c>
      <c r="K289" s="198">
        <v>3.651605</v>
      </c>
      <c r="L289" s="198">
        <v>3.309787</v>
      </c>
      <c r="M289" s="198">
        <v>3.6779450000000002</v>
      </c>
      <c r="N289" s="198">
        <v>3.6338249999999999</v>
      </c>
      <c r="O289" s="198">
        <v>5.7161160000000004</v>
      </c>
      <c r="P289" s="198">
        <v>4.5570280000000007</v>
      </c>
      <c r="Q289" s="199">
        <v>43.885830000000006</v>
      </c>
    </row>
    <row r="290" spans="1:17" x14ac:dyDescent="0.25">
      <c r="A290" s="45"/>
      <c r="B290" s="44">
        <v>17</v>
      </c>
      <c r="C290" s="44"/>
      <c r="D290" s="162" t="s">
        <v>257</v>
      </c>
      <c r="E290" s="198">
        <v>3.0278080000000003</v>
      </c>
      <c r="F290" s="198">
        <v>2.779261</v>
      </c>
      <c r="G290" s="198">
        <v>2.6416590000000002</v>
      </c>
      <c r="H290" s="198">
        <v>3.881186</v>
      </c>
      <c r="I290" s="198">
        <v>4.2241989999999996</v>
      </c>
      <c r="J290" s="198">
        <v>2.794521</v>
      </c>
      <c r="K290" s="198">
        <v>5.0203389999999999</v>
      </c>
      <c r="L290" s="198">
        <v>3.3316140000000001</v>
      </c>
      <c r="M290" s="198">
        <v>8.1470190000000002</v>
      </c>
      <c r="N290" s="198">
        <v>5.8085640000000005</v>
      </c>
      <c r="O290" s="198">
        <v>5.514786</v>
      </c>
      <c r="P290" s="198">
        <v>6.1396139999999999</v>
      </c>
      <c r="Q290" s="199">
        <v>53.310570000000006</v>
      </c>
    </row>
    <row r="291" spans="1:17" x14ac:dyDescent="0.25">
      <c r="A291" s="45"/>
      <c r="B291" s="44">
        <v>17</v>
      </c>
      <c r="C291" s="44"/>
      <c r="D291" s="162" t="s">
        <v>258</v>
      </c>
      <c r="E291" s="198">
        <v>3.2101139999999999</v>
      </c>
      <c r="F291" s="198">
        <v>3.4869879999999998</v>
      </c>
      <c r="G291" s="198">
        <v>2.6550310000000001</v>
      </c>
      <c r="H291" s="198">
        <v>3.8126709999999999</v>
      </c>
      <c r="I291" s="198">
        <v>3.1602950000000001</v>
      </c>
      <c r="J291" s="198">
        <v>2.7045540000000003</v>
      </c>
      <c r="K291" s="198">
        <v>2.7122850000000001</v>
      </c>
      <c r="L291" s="198">
        <v>2.661708</v>
      </c>
      <c r="M291" s="198">
        <v>2.6290830000000001</v>
      </c>
      <c r="N291" s="198">
        <v>2.2911950000000001</v>
      </c>
      <c r="O291" s="198">
        <v>3.120018</v>
      </c>
      <c r="P291" s="198">
        <v>2.7630459999999997</v>
      </c>
      <c r="Q291" s="199">
        <v>35.20698800000001</v>
      </c>
    </row>
    <row r="292" spans="1:17" x14ac:dyDescent="0.25">
      <c r="A292" s="45"/>
      <c r="B292" s="44">
        <v>17</v>
      </c>
      <c r="C292" s="44"/>
      <c r="D292" s="162" t="s">
        <v>526</v>
      </c>
      <c r="E292" s="198">
        <v>1.770635</v>
      </c>
      <c r="F292" s="198">
        <v>1.2699849999999999</v>
      </c>
      <c r="G292" s="198">
        <v>2.6427700000000001</v>
      </c>
      <c r="H292" s="198">
        <v>2.1563829999999999</v>
      </c>
      <c r="I292" s="198">
        <v>3.0826210000000001</v>
      </c>
      <c r="J292" s="198">
        <v>1.238432</v>
      </c>
      <c r="K292" s="198">
        <v>4.8200959999999995</v>
      </c>
      <c r="L292" s="198">
        <v>5.4370620000000001</v>
      </c>
      <c r="M292" s="198">
        <v>2.640841</v>
      </c>
      <c r="N292" s="198">
        <v>3.7602020000000005</v>
      </c>
      <c r="O292" s="198">
        <v>4.4459170000000006</v>
      </c>
      <c r="P292" s="198">
        <v>3.8047550000000001</v>
      </c>
      <c r="Q292" s="199">
        <v>37.069699</v>
      </c>
    </row>
    <row r="293" spans="1:17" x14ac:dyDescent="0.25">
      <c r="A293" s="45"/>
      <c r="B293" s="44">
        <v>17</v>
      </c>
      <c r="C293" s="44"/>
      <c r="D293" s="162" t="s">
        <v>527</v>
      </c>
      <c r="E293" s="198">
        <v>5.2331890000000003</v>
      </c>
      <c r="F293" s="198">
        <v>2.661816</v>
      </c>
      <c r="G293" s="198">
        <v>4.7187099999999997</v>
      </c>
      <c r="H293" s="198">
        <v>3.7772380000000001</v>
      </c>
      <c r="I293" s="198">
        <v>4.3854100000000003</v>
      </c>
      <c r="J293" s="198">
        <v>3.0875210000000002</v>
      </c>
      <c r="K293" s="198">
        <v>4.4397430000000009</v>
      </c>
      <c r="L293" s="198">
        <v>2.8521900000000002</v>
      </c>
      <c r="M293" s="198">
        <v>3.175894</v>
      </c>
      <c r="N293" s="198">
        <v>4.3450470000000001</v>
      </c>
      <c r="O293" s="198">
        <v>5.7733639999999999</v>
      </c>
      <c r="P293" s="198"/>
      <c r="Q293" s="199" t="s">
        <v>529</v>
      </c>
    </row>
    <row r="294" spans="1:17" x14ac:dyDescent="0.25">
      <c r="A294" s="45"/>
      <c r="B294" s="44">
        <v>17</v>
      </c>
      <c r="C294" s="44"/>
      <c r="D294" s="162" t="s">
        <v>528</v>
      </c>
      <c r="E294" s="198">
        <v>3.7292869999999998</v>
      </c>
      <c r="F294" s="198"/>
      <c r="G294" s="198"/>
      <c r="H294" s="198"/>
      <c r="I294" s="198"/>
      <c r="J294" s="198"/>
      <c r="K294" s="198"/>
      <c r="L294" s="198"/>
      <c r="M294" s="198"/>
      <c r="N294" s="198"/>
      <c r="O294" s="198"/>
      <c r="P294" s="198"/>
      <c r="Q294" s="199"/>
    </row>
    <row r="295" spans="1:17" x14ac:dyDescent="0.25">
      <c r="A295" s="45"/>
      <c r="B295" s="44"/>
      <c r="C295" s="44"/>
      <c r="D295" s="162"/>
      <c r="E295" s="164"/>
      <c r="F295" s="164"/>
      <c r="G295" s="164"/>
      <c r="H295" s="164"/>
      <c r="I295" s="164"/>
      <c r="J295" s="164"/>
      <c r="K295" s="164"/>
      <c r="L295" s="164"/>
      <c r="M295" s="164"/>
      <c r="N295" s="164"/>
      <c r="O295" s="164"/>
      <c r="P295" s="164"/>
      <c r="Q295" s="209"/>
    </row>
    <row r="296" spans="1:17" x14ac:dyDescent="0.25">
      <c r="A296" s="61" t="s">
        <v>155</v>
      </c>
      <c r="B296" s="44">
        <v>18</v>
      </c>
      <c r="C296" s="44"/>
      <c r="D296" s="162" t="s">
        <v>141</v>
      </c>
      <c r="E296" s="198">
        <v>48.540925999999999</v>
      </c>
      <c r="F296" s="198">
        <v>37.947501000000003</v>
      </c>
      <c r="G296" s="198">
        <v>47.639108999999998</v>
      </c>
      <c r="H296" s="198">
        <v>47.187493000000003</v>
      </c>
      <c r="I296" s="198">
        <v>45.268132000000001</v>
      </c>
      <c r="J296" s="198">
        <v>48.229754999999997</v>
      </c>
      <c r="K296" s="198">
        <v>43.834311</v>
      </c>
      <c r="L296" s="198">
        <v>50.558687999999997</v>
      </c>
      <c r="M296" s="198">
        <v>54.073853000000007</v>
      </c>
      <c r="N296" s="198">
        <v>47.569347999999998</v>
      </c>
      <c r="O296" s="198">
        <v>47.591219000000002</v>
      </c>
      <c r="P296" s="198">
        <v>47.160155000000003</v>
      </c>
      <c r="Q296" s="199">
        <v>565.60049000000004</v>
      </c>
    </row>
    <row r="297" spans="1:17" x14ac:dyDescent="0.25">
      <c r="A297" s="45"/>
      <c r="B297" s="44">
        <v>18</v>
      </c>
      <c r="C297" s="44"/>
      <c r="D297" s="162" t="s">
        <v>142</v>
      </c>
      <c r="E297" s="198">
        <v>38.369478999999998</v>
      </c>
      <c r="F297" s="198">
        <v>52.910577000000004</v>
      </c>
      <c r="G297" s="198">
        <v>46.074328999999999</v>
      </c>
      <c r="H297" s="198">
        <v>49.919052000000008</v>
      </c>
      <c r="I297" s="198">
        <v>46.496240999999998</v>
      </c>
      <c r="J297" s="198">
        <v>50.267635000000013</v>
      </c>
      <c r="K297" s="198">
        <v>47.061151000000002</v>
      </c>
      <c r="L297" s="198">
        <v>44.830399999999997</v>
      </c>
      <c r="M297" s="198">
        <v>58.203851999999998</v>
      </c>
      <c r="N297" s="198">
        <v>43.821241999999998</v>
      </c>
      <c r="O297" s="198">
        <v>55.674025</v>
      </c>
      <c r="P297" s="198">
        <v>51.073855000000002</v>
      </c>
      <c r="Q297" s="199">
        <v>584.70183799999995</v>
      </c>
    </row>
    <row r="298" spans="1:17" x14ac:dyDescent="0.25">
      <c r="A298" s="210"/>
      <c r="B298" s="44">
        <v>18</v>
      </c>
      <c r="C298" s="44"/>
      <c r="D298" s="162" t="s">
        <v>143</v>
      </c>
      <c r="E298" s="198">
        <v>40.033360000000002</v>
      </c>
      <c r="F298" s="198">
        <v>42.196039999999996</v>
      </c>
      <c r="G298" s="198">
        <v>48.339838000000007</v>
      </c>
      <c r="H298" s="198">
        <v>46.559013</v>
      </c>
      <c r="I298" s="198">
        <v>48.660842000000002</v>
      </c>
      <c r="J298" s="198">
        <v>48.598673000000012</v>
      </c>
      <c r="K298" s="198">
        <v>45.808050999999999</v>
      </c>
      <c r="L298" s="198">
        <v>51.636909000000003</v>
      </c>
      <c r="M298" s="198">
        <v>53.953350999999998</v>
      </c>
      <c r="N298" s="198">
        <v>46.540624999999999</v>
      </c>
      <c r="O298" s="198">
        <v>51.527281000000002</v>
      </c>
      <c r="P298" s="198">
        <v>49.604452999999999</v>
      </c>
      <c r="Q298" s="199">
        <v>573.45843600000001</v>
      </c>
    </row>
    <row r="299" spans="1:17" x14ac:dyDescent="0.25">
      <c r="A299" s="210"/>
      <c r="B299" s="44">
        <v>18</v>
      </c>
      <c r="C299" s="44"/>
      <c r="D299" s="162" t="s">
        <v>144</v>
      </c>
      <c r="E299" s="198">
        <v>46.169792999999999</v>
      </c>
      <c r="F299" s="198">
        <v>42.463053000000002</v>
      </c>
      <c r="G299" s="198">
        <v>40.982959999999999</v>
      </c>
      <c r="H299" s="198">
        <v>46.400793</v>
      </c>
      <c r="I299" s="198">
        <v>39.824831000000003</v>
      </c>
      <c r="J299" s="198">
        <v>47.298935999999998</v>
      </c>
      <c r="K299" s="198">
        <v>56.307521000000001</v>
      </c>
      <c r="L299" s="198">
        <v>55.014825999999999</v>
      </c>
      <c r="M299" s="198">
        <v>48.958449000000002</v>
      </c>
      <c r="N299" s="198">
        <v>51.891705999999999</v>
      </c>
      <c r="O299" s="198">
        <v>51.882913000000002</v>
      </c>
      <c r="P299" s="198">
        <v>46.385424</v>
      </c>
      <c r="Q299" s="199">
        <v>573.58120499999995</v>
      </c>
    </row>
    <row r="300" spans="1:17" x14ac:dyDescent="0.25">
      <c r="A300" s="210"/>
      <c r="B300" s="44">
        <v>18</v>
      </c>
      <c r="C300" s="44"/>
      <c r="D300" s="162" t="s">
        <v>145</v>
      </c>
      <c r="E300" s="198">
        <v>48.945853000000007</v>
      </c>
      <c r="F300" s="198">
        <v>42.235076999999997</v>
      </c>
      <c r="G300" s="198">
        <v>45.293329</v>
      </c>
      <c r="H300" s="198">
        <v>47.813364</v>
      </c>
      <c r="I300" s="198">
        <v>50.808832000000002</v>
      </c>
      <c r="J300" s="198">
        <v>49.908648999999997</v>
      </c>
      <c r="K300" s="198">
        <v>49.664363000000002</v>
      </c>
      <c r="L300" s="198">
        <v>51.408067000000003</v>
      </c>
      <c r="M300" s="198">
        <v>56.266061999999998</v>
      </c>
      <c r="N300" s="198">
        <v>56.299881999999997</v>
      </c>
      <c r="O300" s="198">
        <v>63.836764000000002</v>
      </c>
      <c r="P300" s="198">
        <v>68.657556</v>
      </c>
      <c r="Q300" s="199">
        <v>631.13779799999998</v>
      </c>
    </row>
    <row r="301" spans="1:17" x14ac:dyDescent="0.25">
      <c r="A301" s="210"/>
      <c r="B301" s="44">
        <v>18</v>
      </c>
      <c r="C301" s="44"/>
      <c r="D301" s="162" t="s">
        <v>146</v>
      </c>
      <c r="E301" s="198">
        <v>59.393664000000001</v>
      </c>
      <c r="F301" s="198">
        <v>39.880772</v>
      </c>
      <c r="G301" s="198">
        <v>46.254949000000003</v>
      </c>
      <c r="H301" s="198">
        <v>46.434061</v>
      </c>
      <c r="I301" s="198">
        <v>44.076411999999998</v>
      </c>
      <c r="J301" s="198">
        <v>45.202021000000002</v>
      </c>
      <c r="K301" s="198">
        <v>43.114508999999998</v>
      </c>
      <c r="L301" s="198">
        <v>46.783721</v>
      </c>
      <c r="M301" s="198">
        <v>60.218755999999999</v>
      </c>
      <c r="N301" s="198">
        <v>55.852328</v>
      </c>
      <c r="O301" s="198">
        <v>45.905597999999998</v>
      </c>
      <c r="P301" s="198">
        <v>42.228533000000006</v>
      </c>
      <c r="Q301" s="199">
        <v>575.34532400000001</v>
      </c>
    </row>
    <row r="302" spans="1:17" x14ac:dyDescent="0.25">
      <c r="A302" s="180"/>
      <c r="B302" s="181">
        <v>18</v>
      </c>
      <c r="C302" s="44"/>
      <c r="D302" s="162" t="s">
        <v>257</v>
      </c>
      <c r="E302" s="198">
        <v>51.765783000000006</v>
      </c>
      <c r="F302" s="198">
        <v>40.106936000000005</v>
      </c>
      <c r="G302" s="198">
        <v>42.344650999999999</v>
      </c>
      <c r="H302" s="198">
        <v>46.407341000000002</v>
      </c>
      <c r="I302" s="198">
        <v>57.061391000000008</v>
      </c>
      <c r="J302" s="198">
        <v>57.980592999999999</v>
      </c>
      <c r="K302" s="198">
        <v>45.327919999999999</v>
      </c>
      <c r="L302" s="198">
        <v>62.258541000000001</v>
      </c>
      <c r="M302" s="198">
        <v>53.066449999999996</v>
      </c>
      <c r="N302" s="198">
        <v>47.222853000000001</v>
      </c>
      <c r="O302" s="198">
        <v>66.903739000000002</v>
      </c>
      <c r="P302" s="198">
        <v>57.828659000000002</v>
      </c>
      <c r="Q302" s="199">
        <v>628.274857</v>
      </c>
    </row>
    <row r="303" spans="1:17" x14ac:dyDescent="0.25">
      <c r="A303" s="180"/>
      <c r="B303" s="181">
        <v>18</v>
      </c>
      <c r="C303" s="44"/>
      <c r="D303" s="162" t="s">
        <v>258</v>
      </c>
      <c r="E303" s="198">
        <v>56.042089999999995</v>
      </c>
      <c r="F303" s="198">
        <v>54.255266000000006</v>
      </c>
      <c r="G303" s="198">
        <v>45.178993000000006</v>
      </c>
      <c r="H303" s="198">
        <v>46.502676000000001</v>
      </c>
      <c r="I303" s="198">
        <v>66.239774000000011</v>
      </c>
      <c r="J303" s="198">
        <v>59.108644999999996</v>
      </c>
      <c r="K303" s="198">
        <v>59.580376000000001</v>
      </c>
      <c r="L303" s="198">
        <v>41.383059000000003</v>
      </c>
      <c r="M303" s="198">
        <v>71.657180999999994</v>
      </c>
      <c r="N303" s="198">
        <v>42.439627000000002</v>
      </c>
      <c r="O303" s="198">
        <v>57.523726000000003</v>
      </c>
      <c r="P303" s="198">
        <v>49.161641000000003</v>
      </c>
      <c r="Q303" s="199">
        <v>649.07305400000007</v>
      </c>
    </row>
    <row r="304" spans="1:17" x14ac:dyDescent="0.25">
      <c r="A304" s="174"/>
      <c r="B304" s="181">
        <v>18</v>
      </c>
      <c r="C304" s="44"/>
      <c r="D304" s="162" t="s">
        <v>526</v>
      </c>
      <c r="E304" s="198">
        <v>44.983919999999998</v>
      </c>
      <c r="F304" s="198">
        <v>45.752752000000001</v>
      </c>
      <c r="G304" s="198">
        <v>52.527017000000001</v>
      </c>
      <c r="H304" s="198">
        <v>45.892884000000002</v>
      </c>
      <c r="I304" s="198">
        <v>46.032248000000003</v>
      </c>
      <c r="J304" s="198">
        <v>40.701483000000003</v>
      </c>
      <c r="K304" s="198">
        <v>40.916459000000003</v>
      </c>
      <c r="L304" s="198">
        <v>39.59395</v>
      </c>
      <c r="M304" s="198">
        <v>53.315877</v>
      </c>
      <c r="N304" s="198">
        <v>56.539455000000004</v>
      </c>
      <c r="O304" s="198">
        <v>55.179243000000007</v>
      </c>
      <c r="P304" s="198">
        <v>51.396603000000006</v>
      </c>
      <c r="Q304" s="199">
        <v>572.83189100000016</v>
      </c>
    </row>
    <row r="305" spans="1:17" x14ac:dyDescent="0.25">
      <c r="A305" s="174"/>
      <c r="B305" s="181">
        <v>18</v>
      </c>
      <c r="C305" s="44"/>
      <c r="D305" s="162" t="s">
        <v>527</v>
      </c>
      <c r="E305" s="198">
        <v>46.635517</v>
      </c>
      <c r="F305" s="198">
        <v>54.765957999999998</v>
      </c>
      <c r="G305" s="198">
        <v>49.505862999999998</v>
      </c>
      <c r="H305" s="198">
        <v>61.484904999999998</v>
      </c>
      <c r="I305" s="198">
        <v>53.809603000000003</v>
      </c>
      <c r="J305" s="198">
        <v>53.910199999999996</v>
      </c>
      <c r="K305" s="198">
        <v>50.333245000000005</v>
      </c>
      <c r="L305" s="198">
        <v>49.83325</v>
      </c>
      <c r="M305" s="198">
        <v>67.574437000000003</v>
      </c>
      <c r="N305" s="198">
        <v>52.084773999999996</v>
      </c>
      <c r="O305" s="198">
        <v>54.930495000000001</v>
      </c>
      <c r="P305" s="198"/>
      <c r="Q305" s="199" t="s">
        <v>529</v>
      </c>
    </row>
    <row r="306" spans="1:17" x14ac:dyDescent="0.25">
      <c r="A306" s="174"/>
      <c r="B306" s="181">
        <v>18</v>
      </c>
      <c r="C306" s="44"/>
      <c r="D306" s="162" t="s">
        <v>528</v>
      </c>
      <c r="E306" s="198">
        <v>67.322520000000011</v>
      </c>
      <c r="F306" s="198"/>
      <c r="G306" s="198"/>
      <c r="H306" s="198"/>
      <c r="I306" s="198"/>
      <c r="J306" s="198"/>
      <c r="K306" s="198"/>
      <c r="L306" s="198"/>
      <c r="M306" s="198"/>
      <c r="N306" s="198"/>
      <c r="O306" s="198"/>
      <c r="P306" s="211"/>
      <c r="Q306" s="212"/>
    </row>
    <row r="307" spans="1:17" x14ac:dyDescent="0.25">
      <c r="A307" s="183"/>
      <c r="B307" s="184"/>
      <c r="C307" s="190"/>
      <c r="D307" s="213"/>
      <c r="E307" s="214"/>
      <c r="F307" s="214"/>
      <c r="G307" s="214"/>
      <c r="H307" s="214"/>
      <c r="I307" s="214"/>
      <c r="J307" s="214"/>
      <c r="K307" s="214"/>
      <c r="L307" s="214"/>
      <c r="M307" s="214"/>
      <c r="N307" s="214"/>
      <c r="O307" s="214"/>
      <c r="P307" s="215"/>
      <c r="Q307" s="215"/>
    </row>
    <row r="308" spans="1:17" x14ac:dyDescent="0.25">
      <c r="A308" s="140" t="s">
        <v>148</v>
      </c>
      <c r="B308" s="141"/>
      <c r="C308" s="142"/>
      <c r="D308" s="142"/>
      <c r="E308" s="142"/>
      <c r="F308" s="142"/>
      <c r="G308" s="142"/>
      <c r="H308" s="142"/>
      <c r="I308" s="142"/>
      <c r="J308" s="142"/>
      <c r="K308" s="142"/>
      <c r="L308" s="142"/>
      <c r="M308" s="142"/>
      <c r="N308" s="142"/>
      <c r="O308" s="142"/>
      <c r="P308" s="142"/>
      <c r="Q308" s="142"/>
    </row>
    <row r="309" spans="1:17" x14ac:dyDescent="0.25">
      <c r="A309" s="140" t="s">
        <v>161</v>
      </c>
      <c r="B309" s="141"/>
      <c r="C309" s="142"/>
      <c r="D309" s="142"/>
      <c r="E309" s="142"/>
      <c r="F309" s="142"/>
      <c r="G309" s="142"/>
      <c r="H309" s="142"/>
      <c r="I309" s="142"/>
      <c r="J309" s="142"/>
      <c r="K309" s="142"/>
      <c r="L309" s="142"/>
      <c r="M309" s="142"/>
      <c r="N309" s="142"/>
      <c r="O309" s="142"/>
      <c r="P309" s="142"/>
      <c r="Q309" s="142"/>
    </row>
    <row r="310" spans="1:17" ht="13.8" x14ac:dyDescent="0.25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</row>
    <row r="311" spans="1:17" ht="13.8" x14ac:dyDescent="0.25">
      <c r="A311" s="58" t="s">
        <v>119</v>
      </c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</row>
    <row r="312" spans="1:17" ht="15.6" x14ac:dyDescent="0.3">
      <c r="A312" s="189" t="s">
        <v>162</v>
      </c>
      <c r="B312" s="190"/>
      <c r="C312" s="185"/>
      <c r="D312" s="216"/>
      <c r="E312" s="217"/>
      <c r="F312" s="218"/>
      <c r="G312" s="217"/>
      <c r="H312" s="217"/>
      <c r="I312" s="217"/>
      <c r="J312" s="217"/>
      <c r="K312" s="217"/>
      <c r="L312" s="217"/>
      <c r="M312" s="219"/>
      <c r="N312" s="217"/>
      <c r="O312" s="217"/>
      <c r="P312" s="218"/>
      <c r="Q312" s="191" t="s">
        <v>25</v>
      </c>
    </row>
    <row r="313" spans="1:17" x14ac:dyDescent="0.25">
      <c r="A313" s="140" t="s">
        <v>530</v>
      </c>
      <c r="B313" s="141"/>
      <c r="C313" s="142"/>
      <c r="D313" s="220"/>
      <c r="E313" s="221"/>
      <c r="F313" s="140"/>
      <c r="G313" s="221"/>
      <c r="H313" s="221"/>
      <c r="I313" s="221"/>
      <c r="J313" s="221"/>
      <c r="K313" s="221"/>
      <c r="L313" s="221"/>
      <c r="M313" s="143"/>
      <c r="N313" s="221"/>
      <c r="O313" s="221"/>
      <c r="P313" s="140"/>
      <c r="Q313" s="144"/>
    </row>
    <row r="314" spans="1:17" x14ac:dyDescent="0.25">
      <c r="A314" s="140"/>
      <c r="B314" s="141"/>
      <c r="C314" s="142"/>
      <c r="D314" s="220"/>
      <c r="E314" s="221"/>
      <c r="F314" s="140"/>
      <c r="G314" s="221"/>
      <c r="H314" s="221"/>
      <c r="I314" s="221"/>
      <c r="J314" s="221"/>
      <c r="K314" s="221"/>
      <c r="L314" s="221"/>
      <c r="M314" s="143"/>
      <c r="N314" s="221"/>
      <c r="O314" s="221"/>
      <c r="P314" s="140"/>
      <c r="Q314" s="144"/>
    </row>
    <row r="315" spans="1:17" ht="20.399999999999999" x14ac:dyDescent="0.25">
      <c r="A315" s="222" t="s">
        <v>122</v>
      </c>
      <c r="B315" s="222" t="s">
        <v>123</v>
      </c>
      <c r="C315" s="222" t="s">
        <v>124</v>
      </c>
      <c r="D315" s="222" t="s">
        <v>125</v>
      </c>
      <c r="E315" s="222" t="s">
        <v>126</v>
      </c>
      <c r="F315" s="222" t="s">
        <v>127</v>
      </c>
      <c r="G315" s="222" t="s">
        <v>128</v>
      </c>
      <c r="H315" s="222" t="s">
        <v>129</v>
      </c>
      <c r="I315" s="222" t="s">
        <v>130</v>
      </c>
      <c r="J315" s="222" t="s">
        <v>131</v>
      </c>
      <c r="K315" s="222" t="s">
        <v>132</v>
      </c>
      <c r="L315" s="222" t="s">
        <v>133</v>
      </c>
      <c r="M315" s="222" t="s">
        <v>134</v>
      </c>
      <c r="N315" s="222" t="s">
        <v>135</v>
      </c>
      <c r="O315" s="222" t="s">
        <v>136</v>
      </c>
      <c r="P315" s="222" t="s">
        <v>137</v>
      </c>
      <c r="Q315" s="222" t="s">
        <v>163</v>
      </c>
    </row>
    <row r="316" spans="1:17" x14ac:dyDescent="0.25">
      <c r="A316" s="223"/>
      <c r="B316" s="223"/>
      <c r="C316" s="223"/>
      <c r="D316" s="223"/>
      <c r="E316" s="224"/>
      <c r="F316" s="225"/>
      <c r="G316" s="225"/>
      <c r="H316" s="225"/>
      <c r="I316" s="225"/>
      <c r="J316" s="225"/>
      <c r="K316" s="225"/>
      <c r="L316" s="225"/>
      <c r="M316" s="225"/>
      <c r="N316" s="225"/>
      <c r="O316" s="225"/>
      <c r="P316" s="225"/>
      <c r="Q316" s="223"/>
    </row>
    <row r="317" spans="1:17" x14ac:dyDescent="0.25">
      <c r="A317" s="226" t="s">
        <v>164</v>
      </c>
      <c r="B317" s="227"/>
      <c r="C317" s="228"/>
      <c r="D317" s="176"/>
      <c r="E317" s="229"/>
      <c r="F317" s="141"/>
      <c r="G317" s="141"/>
      <c r="H317" s="141"/>
      <c r="I317" s="141"/>
      <c r="J317" s="141"/>
      <c r="K317" s="141"/>
      <c r="L317" s="141"/>
      <c r="M317" s="141"/>
      <c r="N317" s="141"/>
      <c r="O317" s="141"/>
      <c r="P317" s="141"/>
      <c r="Q317" s="176"/>
    </row>
    <row r="318" spans="1:17" x14ac:dyDescent="0.25">
      <c r="A318" s="230"/>
      <c r="B318" s="176"/>
      <c r="C318" s="231" t="s">
        <v>165</v>
      </c>
      <c r="D318" s="176"/>
      <c r="E318" s="229"/>
      <c r="F318" s="141"/>
      <c r="G318" s="141"/>
      <c r="H318" s="141"/>
      <c r="I318" s="141"/>
      <c r="J318" s="141"/>
      <c r="K318" s="141"/>
      <c r="L318" s="141"/>
      <c r="M318" s="141"/>
      <c r="N318" s="141"/>
      <c r="O318" s="141"/>
      <c r="P318" s="141"/>
      <c r="Q318" s="176"/>
    </row>
    <row r="319" spans="1:17" x14ac:dyDescent="0.25">
      <c r="A319" s="232" t="s">
        <v>166</v>
      </c>
      <c r="B319" s="176">
        <v>1</v>
      </c>
      <c r="C319" s="176"/>
      <c r="D319" s="178" t="s">
        <v>141</v>
      </c>
      <c r="E319" s="233">
        <v>178.13266666666669</v>
      </c>
      <c r="F319" s="233">
        <v>161.5277777777778</v>
      </c>
      <c r="G319" s="233">
        <v>153.1363636363636</v>
      </c>
      <c r="H319" s="233">
        <v>164.40909090909091</v>
      </c>
      <c r="I319" s="233">
        <v>178.51</v>
      </c>
      <c r="J319" s="233">
        <v>163.71428571428569</v>
      </c>
      <c r="K319" s="233">
        <v>152.35</v>
      </c>
      <c r="L319" s="233">
        <v>142.61904761904759</v>
      </c>
      <c r="M319" s="233">
        <v>138.65909090909091</v>
      </c>
      <c r="N319" s="233">
        <v>138.9047619047619</v>
      </c>
      <c r="O319" s="233">
        <v>142.07499999999999</v>
      </c>
      <c r="P319" s="233">
        <v>149.57142857142861</v>
      </c>
      <c r="Q319" s="234">
        <v>155.30079280904283</v>
      </c>
    </row>
    <row r="320" spans="1:17" x14ac:dyDescent="0.25">
      <c r="A320" s="175"/>
      <c r="B320" s="176">
        <v>1</v>
      </c>
      <c r="C320" s="176"/>
      <c r="D320" s="178" t="s">
        <v>142</v>
      </c>
      <c r="E320" s="233">
        <v>159.9736842105263</v>
      </c>
      <c r="F320" s="233">
        <v>162.19318181818181</v>
      </c>
      <c r="G320" s="233">
        <v>157.8863636363636</v>
      </c>
      <c r="H320" s="233">
        <v>161.33333333333329</v>
      </c>
      <c r="I320" s="233">
        <v>165.42500000000001</v>
      </c>
      <c r="J320" s="233">
        <v>162.875</v>
      </c>
      <c r="K320" s="233">
        <v>168.5952380952381</v>
      </c>
      <c r="L320" s="233">
        <v>169.22499999999999</v>
      </c>
      <c r="M320" s="233">
        <v>165.97826086956519</v>
      </c>
      <c r="N320" s="233">
        <v>157.79411764705881</v>
      </c>
      <c r="O320" s="233">
        <v>155.60526315789471</v>
      </c>
      <c r="P320" s="233">
        <v>156.80000000000001</v>
      </c>
      <c r="Q320" s="234">
        <v>161.97370356401348</v>
      </c>
    </row>
    <row r="321" spans="1:17" x14ac:dyDescent="0.25">
      <c r="A321" s="175"/>
      <c r="B321" s="176">
        <v>1</v>
      </c>
      <c r="C321" s="176"/>
      <c r="D321" s="178" t="s">
        <v>143</v>
      </c>
      <c r="E321" s="233">
        <v>166.8</v>
      </c>
      <c r="F321" s="233">
        <v>155.88095238095241</v>
      </c>
      <c r="G321" s="233">
        <v>154.38095238095241</v>
      </c>
      <c r="H321" s="233">
        <v>156.55000000000001</v>
      </c>
      <c r="I321" s="233">
        <v>155.08809523809521</v>
      </c>
      <c r="J321" s="233">
        <v>153.234375</v>
      </c>
      <c r="K321" s="233">
        <v>151.09090909090909</v>
      </c>
      <c r="L321" s="233">
        <v>154.25</v>
      </c>
      <c r="M321" s="233">
        <v>155.57142857142861</v>
      </c>
      <c r="N321" s="233">
        <v>157.875</v>
      </c>
      <c r="O321" s="233">
        <v>161.55000000000001</v>
      </c>
      <c r="P321" s="233">
        <v>167.32499999999999</v>
      </c>
      <c r="Q321" s="234">
        <v>157.46639272186147</v>
      </c>
    </row>
    <row r="322" spans="1:17" x14ac:dyDescent="0.25">
      <c r="A322" s="175"/>
      <c r="B322" s="176">
        <v>1</v>
      </c>
      <c r="C322" s="176"/>
      <c r="D322" s="178" t="s">
        <v>144</v>
      </c>
      <c r="E322" s="233">
        <v>189.5113636363636</v>
      </c>
      <c r="F322" s="233">
        <v>208.35227272727269</v>
      </c>
      <c r="G322" s="233">
        <v>198.58850000000001</v>
      </c>
      <c r="H322" s="233">
        <v>198.3095238095238</v>
      </c>
      <c r="I322" s="233">
        <v>197.53571428571431</v>
      </c>
      <c r="J322" s="233">
        <v>200.18333333333331</v>
      </c>
      <c r="K322" s="233">
        <v>200.46136363636359</v>
      </c>
      <c r="L322" s="233">
        <v>192.36250000000001</v>
      </c>
      <c r="M322" s="233">
        <v>181.60714285714289</v>
      </c>
      <c r="N322" s="233">
        <v>180.625</v>
      </c>
      <c r="O322" s="233">
        <v>175.4473684210526</v>
      </c>
      <c r="P322" s="233">
        <v>177.13157894736841</v>
      </c>
      <c r="Q322" s="234">
        <v>191.67630513784459</v>
      </c>
    </row>
    <row r="323" spans="1:17" x14ac:dyDescent="0.25">
      <c r="A323" s="175"/>
      <c r="B323" s="176">
        <v>1</v>
      </c>
      <c r="C323" s="176"/>
      <c r="D323" s="178" t="s">
        <v>145</v>
      </c>
      <c r="E323" s="233">
        <v>170.2386363636364</v>
      </c>
      <c r="F323" s="233">
        <v>163.91428571428571</v>
      </c>
      <c r="G323" s="233">
        <v>161.9785714285714</v>
      </c>
      <c r="H323" s="233">
        <v>172.31869565217389</v>
      </c>
      <c r="I323" s="233">
        <v>175.51263157894741</v>
      </c>
      <c r="J323" s="233">
        <v>179.68333333333331</v>
      </c>
      <c r="K323" s="233">
        <v>189.01</v>
      </c>
      <c r="L323" s="233">
        <v>187.625</v>
      </c>
      <c r="M323" s="233">
        <v>181.20090909090911</v>
      </c>
      <c r="N323" s="233">
        <v>192.11523809523811</v>
      </c>
      <c r="O323" s="233">
        <v>187.98</v>
      </c>
      <c r="P323" s="233">
        <v>177.68210526315789</v>
      </c>
      <c r="Q323" s="234">
        <v>178.27161721002111</v>
      </c>
    </row>
    <row r="324" spans="1:17" x14ac:dyDescent="0.25">
      <c r="A324" s="175"/>
      <c r="B324" s="176">
        <v>1</v>
      </c>
      <c r="C324" s="176"/>
      <c r="D324" s="178" t="s">
        <v>146</v>
      </c>
      <c r="E324" s="233">
        <v>184.67565217391305</v>
      </c>
      <c r="F324" s="233">
        <v>181.53476190476192</v>
      </c>
      <c r="G324" s="233">
        <v>188.405</v>
      </c>
      <c r="H324" s="233">
        <v>201.03500000000003</v>
      </c>
      <c r="I324" s="233">
        <v>207.58249999999998</v>
      </c>
      <c r="J324" s="233">
        <v>205.28</v>
      </c>
      <c r="K324" s="233">
        <v>224.39499999999998</v>
      </c>
      <c r="L324" s="233">
        <v>226.18949999999995</v>
      </c>
      <c r="M324" s="233">
        <v>220.78739130434781</v>
      </c>
      <c r="N324" s="233">
        <v>216.01190476190476</v>
      </c>
      <c r="O324" s="233">
        <v>225.14444444444447</v>
      </c>
      <c r="P324" s="233">
        <v>209.02681818181819</v>
      </c>
      <c r="Q324" s="234">
        <v>207.50566439759916</v>
      </c>
    </row>
    <row r="325" spans="1:17" x14ac:dyDescent="0.25">
      <c r="A325" s="175"/>
      <c r="B325" s="176">
        <v>1</v>
      </c>
      <c r="C325" s="176"/>
      <c r="D325" s="235" t="s">
        <v>257</v>
      </c>
      <c r="E325" s="233">
        <v>207.88333333333335</v>
      </c>
      <c r="F325" s="233">
        <v>243.72363636363636</v>
      </c>
      <c r="G325" s="233">
        <v>248.46136363636367</v>
      </c>
      <c r="H325" s="233">
        <v>270.04047619047623</v>
      </c>
      <c r="I325" s="233">
        <v>291.72750000000002</v>
      </c>
      <c r="J325" s="233">
        <v>280.73846153846154</v>
      </c>
      <c r="K325" s="233">
        <v>271.10857142857139</v>
      </c>
      <c r="L325" s="233">
        <v>270.84550000000002</v>
      </c>
      <c r="M325" s="233">
        <v>378.84565217391309</v>
      </c>
      <c r="N325" s="233">
        <v>386.50842105263155</v>
      </c>
      <c r="O325" s="233">
        <v>402.48714285714294</v>
      </c>
      <c r="P325" s="233">
        <v>382.88166666500001</v>
      </c>
      <c r="Q325" s="234">
        <v>302.93764376996086</v>
      </c>
    </row>
    <row r="326" spans="1:17" x14ac:dyDescent="0.25">
      <c r="A326" s="175"/>
      <c r="B326" s="176">
        <v>1</v>
      </c>
      <c r="C326" s="176"/>
      <c r="D326" s="235" t="s">
        <v>258</v>
      </c>
      <c r="E326" s="233">
        <v>345.62399999999997</v>
      </c>
      <c r="F326" s="233">
        <v>330.31681818181818</v>
      </c>
      <c r="G326" s="233">
        <v>333.70300000000003</v>
      </c>
      <c r="H326" s="233">
        <v>344.16300000000001</v>
      </c>
      <c r="I326" s="233">
        <v>325.29000000000008</v>
      </c>
      <c r="J326" s="233">
        <v>304.89470588235292</v>
      </c>
      <c r="K326" s="233">
        <v>291.34117647058832</v>
      </c>
      <c r="L326" s="233">
        <v>283.88849999999996</v>
      </c>
      <c r="M326" s="233">
        <v>259.35749999999996</v>
      </c>
      <c r="N326" s="233">
        <v>241.60333333333335</v>
      </c>
      <c r="O326" s="233">
        <v>221.85277777777776</v>
      </c>
      <c r="P326" s="233">
        <v>230.72500000000002</v>
      </c>
      <c r="Q326" s="234">
        <v>292.72998430382256</v>
      </c>
    </row>
    <row r="327" spans="1:17" x14ac:dyDescent="0.25">
      <c r="A327" s="175"/>
      <c r="B327" s="176">
        <v>1</v>
      </c>
      <c r="C327" s="176"/>
      <c r="D327" s="235" t="s">
        <v>526</v>
      </c>
      <c r="E327" s="233">
        <v>234.72300000000001</v>
      </c>
      <c r="F327" s="233">
        <v>227.42105263157896</v>
      </c>
      <c r="G327" s="233">
        <v>227.70714285714288</v>
      </c>
      <c r="H327" s="233">
        <v>229.88941176470587</v>
      </c>
      <c r="I327" s="233">
        <v>221.76315789473685</v>
      </c>
      <c r="J327" s="233">
        <v>218.34230769230771</v>
      </c>
      <c r="K327" s="233">
        <v>211.66428571428574</v>
      </c>
      <c r="L327" s="233">
        <v>198.59842105263158</v>
      </c>
      <c r="M327" s="233">
        <v>183.01307692307694</v>
      </c>
      <c r="N327" s="233">
        <v>194.59857142857146</v>
      </c>
      <c r="O327" s="233">
        <v>226.39210526315787</v>
      </c>
      <c r="P327" s="233">
        <v>230.27399999999997</v>
      </c>
      <c r="Q327" s="234">
        <v>217.0322111018497</v>
      </c>
    </row>
    <row r="328" spans="1:17" x14ac:dyDescent="0.25">
      <c r="A328" s="175"/>
      <c r="B328" s="176">
        <v>1</v>
      </c>
      <c r="C328" s="176"/>
      <c r="D328" s="235" t="s">
        <v>527</v>
      </c>
      <c r="E328" s="233">
        <v>219.18181818181819</v>
      </c>
      <c r="F328" s="233">
        <v>208.43000000000004</v>
      </c>
      <c r="G328" s="233">
        <v>214.64380952380955</v>
      </c>
      <c r="H328" s="233">
        <v>223.77500000000001</v>
      </c>
      <c r="I328" s="233">
        <v>217.42500000000001</v>
      </c>
      <c r="J328" s="233">
        <v>225.55</v>
      </c>
      <c r="K328" s="233">
        <v>224.35888888888891</v>
      </c>
      <c r="L328" s="233">
        <v>224.84299999999993</v>
      </c>
      <c r="M328" s="233">
        <v>215.52500000000003</v>
      </c>
      <c r="N328" s="233">
        <v>206.25078947368422</v>
      </c>
      <c r="O328" s="233">
        <v>192.38444444444445</v>
      </c>
      <c r="P328" s="233">
        <v>194.76444444444445</v>
      </c>
      <c r="Q328" s="234">
        <v>213.92768291309082</v>
      </c>
    </row>
    <row r="329" spans="1:17" x14ac:dyDescent="0.25">
      <c r="A329" s="175"/>
      <c r="B329" s="176">
        <v>1</v>
      </c>
      <c r="C329" s="176"/>
      <c r="D329" s="235" t="s">
        <v>528</v>
      </c>
      <c r="E329" s="233">
        <v>196.45857142857147</v>
      </c>
      <c r="F329" s="233">
        <v>195.28947368421052</v>
      </c>
      <c r="G329" s="233">
        <v>188.23204545454544</v>
      </c>
      <c r="H329" s="233"/>
      <c r="I329" s="233"/>
      <c r="J329" s="233"/>
      <c r="K329" s="233"/>
      <c r="L329" s="233"/>
      <c r="M329" s="233"/>
      <c r="N329" s="233"/>
      <c r="O329" s="233"/>
      <c r="P329" s="233"/>
      <c r="Q329" s="234"/>
    </row>
    <row r="330" spans="1:17" x14ac:dyDescent="0.25">
      <c r="A330" s="175"/>
      <c r="B330" s="176"/>
      <c r="C330" s="176"/>
      <c r="D330" s="235"/>
      <c r="E330" s="236"/>
      <c r="F330" s="236"/>
      <c r="G330" s="236"/>
      <c r="H330" s="236"/>
      <c r="I330" s="236"/>
      <c r="J330" s="236"/>
      <c r="K330" s="236"/>
      <c r="L330" s="236"/>
      <c r="M330" s="236"/>
      <c r="N330" s="236"/>
      <c r="O330" s="236"/>
      <c r="P330" s="237"/>
      <c r="Q330" s="238"/>
    </row>
    <row r="331" spans="1:17" x14ac:dyDescent="0.25">
      <c r="A331" s="232" t="s">
        <v>168</v>
      </c>
      <c r="B331" s="176">
        <v>2</v>
      </c>
      <c r="C331" s="176"/>
      <c r="D331" s="178" t="s">
        <v>141</v>
      </c>
      <c r="E331" s="233">
        <v>184.25</v>
      </c>
      <c r="F331" s="233">
        <v>166.66666666666671</v>
      </c>
      <c r="G331" s="233">
        <v>153.25</v>
      </c>
      <c r="H331" s="233">
        <v>164.4</v>
      </c>
      <c r="I331" s="233">
        <v>168</v>
      </c>
      <c r="J331" s="233">
        <v>159.66666666666671</v>
      </c>
      <c r="K331" s="233">
        <v>145.875</v>
      </c>
      <c r="L331" s="233">
        <v>136.625</v>
      </c>
      <c r="M331" s="233">
        <v>131.4</v>
      </c>
      <c r="N331" s="233">
        <v>131.5</v>
      </c>
      <c r="O331" s="233">
        <v>137.66666666666671</v>
      </c>
      <c r="P331" s="233">
        <v>144.75</v>
      </c>
      <c r="Q331" s="234">
        <v>152.00416666666669</v>
      </c>
    </row>
    <row r="332" spans="1:17" x14ac:dyDescent="0.25">
      <c r="A332" s="232" t="s">
        <v>169</v>
      </c>
      <c r="B332" s="176">
        <v>2</v>
      </c>
      <c r="C332" s="176"/>
      <c r="D332" s="178" t="s">
        <v>142</v>
      </c>
      <c r="E332" s="233">
        <v>160.33333333333329</v>
      </c>
      <c r="F332" s="233">
        <v>164.5</v>
      </c>
      <c r="G332" s="233">
        <v>157.30000000000001</v>
      </c>
      <c r="H332" s="233">
        <v>162.25</v>
      </c>
      <c r="I332" s="233">
        <v>166.33333333333329</v>
      </c>
      <c r="J332" s="233">
        <v>163.66666666666671</v>
      </c>
      <c r="K332" s="233">
        <v>166.125</v>
      </c>
      <c r="L332" s="233">
        <v>166.125</v>
      </c>
      <c r="M332" s="233">
        <v>162</v>
      </c>
      <c r="N332" s="233">
        <v>150.5</v>
      </c>
      <c r="O332" s="233">
        <v>149.66666666666671</v>
      </c>
      <c r="P332" s="233">
        <v>154.75</v>
      </c>
      <c r="Q332" s="234">
        <v>160.29583333333332</v>
      </c>
    </row>
    <row r="333" spans="1:17" x14ac:dyDescent="0.25">
      <c r="A333" s="175"/>
      <c r="B333" s="176">
        <v>2</v>
      </c>
      <c r="C333" s="176"/>
      <c r="D333" s="178" t="s">
        <v>143</v>
      </c>
      <c r="E333" s="233">
        <v>164.83333333333329</v>
      </c>
      <c r="F333" s="233">
        <v>151.5</v>
      </c>
      <c r="G333" s="233">
        <v>151</v>
      </c>
      <c r="H333" s="233">
        <v>149.25</v>
      </c>
      <c r="I333" s="233">
        <v>148.6</v>
      </c>
      <c r="J333" s="233">
        <v>145.75</v>
      </c>
      <c r="K333" s="233">
        <v>143.25</v>
      </c>
      <c r="L333" s="233">
        <v>144.5</v>
      </c>
      <c r="M333" s="233">
        <v>147.9</v>
      </c>
      <c r="N333" s="233">
        <v>148.375</v>
      </c>
      <c r="O333" s="233">
        <v>163</v>
      </c>
      <c r="P333" s="233">
        <v>168</v>
      </c>
      <c r="Q333" s="234">
        <v>152.16319444444446</v>
      </c>
    </row>
    <row r="334" spans="1:17" x14ac:dyDescent="0.25">
      <c r="A334" s="175"/>
      <c r="B334" s="176">
        <v>2</v>
      </c>
      <c r="C334" s="176"/>
      <c r="D334" s="178" t="s">
        <v>144</v>
      </c>
      <c r="E334" s="233">
        <v>180.16666666666671</v>
      </c>
      <c r="F334" s="233">
        <v>199</v>
      </c>
      <c r="G334" s="233">
        <v>189</v>
      </c>
      <c r="H334" s="233">
        <v>192.5</v>
      </c>
      <c r="I334" s="233">
        <v>190</v>
      </c>
      <c r="J334" s="233">
        <v>191.83333333333329</v>
      </c>
      <c r="K334" s="233">
        <v>190.625</v>
      </c>
      <c r="L334" s="233">
        <v>180.75</v>
      </c>
      <c r="M334" s="233">
        <v>171.125</v>
      </c>
      <c r="N334" s="233">
        <v>171.83333333333329</v>
      </c>
      <c r="O334" s="233">
        <v>167.75</v>
      </c>
      <c r="P334" s="233">
        <v>170.25</v>
      </c>
      <c r="Q334" s="234">
        <v>182.90277777777774</v>
      </c>
    </row>
    <row r="335" spans="1:17" x14ac:dyDescent="0.25">
      <c r="A335" s="175"/>
      <c r="B335" s="176">
        <v>2</v>
      </c>
      <c r="C335" s="176"/>
      <c r="D335" s="178" t="s">
        <v>145</v>
      </c>
      <c r="E335" s="233">
        <v>163</v>
      </c>
      <c r="F335" s="233">
        <v>158.4375</v>
      </c>
      <c r="G335" s="233">
        <v>157.25</v>
      </c>
      <c r="H335" s="233">
        <v>165.75</v>
      </c>
      <c r="I335" s="233">
        <v>167.125</v>
      </c>
      <c r="J335" s="233">
        <v>170</v>
      </c>
      <c r="K335" s="233">
        <v>179.625</v>
      </c>
      <c r="L335" s="233">
        <v>175.75</v>
      </c>
      <c r="M335" s="233">
        <v>171.125</v>
      </c>
      <c r="N335" s="233">
        <v>181.4375</v>
      </c>
      <c r="O335" s="233">
        <v>178.66666666666666</v>
      </c>
      <c r="P335" s="233">
        <v>169.625</v>
      </c>
      <c r="Q335" s="234">
        <v>169.81597222222223</v>
      </c>
    </row>
    <row r="336" spans="1:17" x14ac:dyDescent="0.25">
      <c r="A336" s="175"/>
      <c r="B336" s="176">
        <v>2</v>
      </c>
      <c r="C336" s="176"/>
      <c r="D336" s="178" t="s">
        <v>146</v>
      </c>
      <c r="E336" s="233">
        <v>177.125</v>
      </c>
      <c r="F336" s="233">
        <v>181</v>
      </c>
      <c r="G336" s="233">
        <v>184.75</v>
      </c>
      <c r="H336" s="233">
        <v>194.8</v>
      </c>
      <c r="I336" s="233">
        <v>201.75</v>
      </c>
      <c r="J336" s="233">
        <v>198.5</v>
      </c>
      <c r="K336" s="233">
        <v>219.75</v>
      </c>
      <c r="L336" s="233">
        <v>219.625</v>
      </c>
      <c r="M336" s="233">
        <v>215.5</v>
      </c>
      <c r="N336" s="233">
        <v>210.9</v>
      </c>
      <c r="O336" s="233">
        <v>228.66666666666666</v>
      </c>
      <c r="P336" s="233">
        <v>202.375</v>
      </c>
      <c r="Q336" s="234">
        <v>202.89513888888891</v>
      </c>
    </row>
    <row r="337" spans="1:17" x14ac:dyDescent="0.25">
      <c r="A337" s="175"/>
      <c r="B337" s="176">
        <v>2</v>
      </c>
      <c r="C337" s="176"/>
      <c r="D337" s="178" t="s">
        <v>257</v>
      </c>
      <c r="E337" s="233" t="s">
        <v>167</v>
      </c>
      <c r="F337" s="233" t="s">
        <v>167</v>
      </c>
      <c r="G337" s="233">
        <v>246.66666666666666</v>
      </c>
      <c r="H337" s="233">
        <v>266</v>
      </c>
      <c r="I337" s="233">
        <v>291</v>
      </c>
      <c r="J337" s="233">
        <v>276.33333333333331</v>
      </c>
      <c r="K337" s="233">
        <v>266.5</v>
      </c>
      <c r="L337" s="233">
        <v>260.25</v>
      </c>
      <c r="M337" s="233">
        <v>365.7</v>
      </c>
      <c r="N337" s="233">
        <v>382.16666666666669</v>
      </c>
      <c r="O337" s="233">
        <v>393.33333333333331</v>
      </c>
      <c r="P337" s="233">
        <v>373.2</v>
      </c>
      <c r="Q337" s="234" t="s">
        <v>153</v>
      </c>
    </row>
    <row r="338" spans="1:17" x14ac:dyDescent="0.25">
      <c r="A338" s="175"/>
      <c r="B338" s="176">
        <v>2</v>
      </c>
      <c r="C338" s="176"/>
      <c r="D338" s="178" t="s">
        <v>258</v>
      </c>
      <c r="E338" s="233">
        <v>330</v>
      </c>
      <c r="F338" s="233">
        <v>321.75</v>
      </c>
      <c r="G338" s="233">
        <v>334.2</v>
      </c>
      <c r="H338" s="233">
        <v>337.625</v>
      </c>
      <c r="I338" s="233">
        <v>318.875</v>
      </c>
      <c r="J338" s="233">
        <v>300.83333333333331</v>
      </c>
      <c r="K338" s="233">
        <v>284.5</v>
      </c>
      <c r="L338" s="233">
        <v>278.625</v>
      </c>
      <c r="M338" s="233">
        <v>254.3</v>
      </c>
      <c r="N338" s="233">
        <v>239.25</v>
      </c>
      <c r="O338" s="233">
        <v>219.16666666666666</v>
      </c>
      <c r="P338" s="233">
        <v>223.1</v>
      </c>
      <c r="Q338" s="234">
        <v>286.85208333333333</v>
      </c>
    </row>
    <row r="339" spans="1:17" x14ac:dyDescent="0.25">
      <c r="A339" s="175"/>
      <c r="B339" s="176">
        <v>2</v>
      </c>
      <c r="C339" s="176"/>
      <c r="D339" s="178" t="s">
        <v>526</v>
      </c>
      <c r="E339" s="233">
        <v>239.16666666666666</v>
      </c>
      <c r="F339" s="233">
        <v>226.625</v>
      </c>
      <c r="G339" s="233">
        <v>226.625</v>
      </c>
      <c r="H339" s="233">
        <v>217.875</v>
      </c>
      <c r="I339" s="233">
        <v>215.25</v>
      </c>
      <c r="J339" s="233">
        <v>214</v>
      </c>
      <c r="K339" s="233">
        <v>204.6875</v>
      </c>
      <c r="L339" s="233">
        <v>188.3</v>
      </c>
      <c r="M339" s="233">
        <v>177.875</v>
      </c>
      <c r="N339" s="233">
        <v>197.25</v>
      </c>
      <c r="O339" s="233">
        <v>244</v>
      </c>
      <c r="P339" s="233">
        <v>222.5</v>
      </c>
      <c r="Q339" s="234">
        <v>214.51284722222218</v>
      </c>
    </row>
    <row r="340" spans="1:17" x14ac:dyDescent="0.25">
      <c r="A340" s="175"/>
      <c r="B340" s="176">
        <v>2</v>
      </c>
      <c r="C340" s="176"/>
      <c r="D340" s="178" t="s">
        <v>527</v>
      </c>
      <c r="E340" s="233">
        <v>210.125</v>
      </c>
      <c r="F340" s="233">
        <v>214.5</v>
      </c>
      <c r="G340" s="233">
        <v>214.75</v>
      </c>
      <c r="H340" s="233">
        <v>220.2</v>
      </c>
      <c r="I340" s="233">
        <v>215.625</v>
      </c>
      <c r="J340" s="233">
        <v>221.16666666666666</v>
      </c>
      <c r="K340" s="233">
        <v>222</v>
      </c>
      <c r="L340" s="233">
        <v>225.25</v>
      </c>
      <c r="M340" s="233">
        <v>212.125</v>
      </c>
      <c r="N340" s="233">
        <v>206.75</v>
      </c>
      <c r="O340" s="233">
        <v>197.5</v>
      </c>
      <c r="P340" s="233">
        <v>198.375</v>
      </c>
      <c r="Q340" s="234">
        <v>213.19722222222222</v>
      </c>
    </row>
    <row r="341" spans="1:17" x14ac:dyDescent="0.25">
      <c r="A341" s="175"/>
      <c r="B341" s="176">
        <v>2</v>
      </c>
      <c r="C341" s="176"/>
      <c r="D341" s="178" t="s">
        <v>528</v>
      </c>
      <c r="E341" s="233">
        <v>193</v>
      </c>
      <c r="F341" s="233">
        <v>185.5</v>
      </c>
      <c r="G341" s="233">
        <v>179.5</v>
      </c>
      <c r="H341" s="233"/>
      <c r="I341" s="233"/>
      <c r="J341" s="233"/>
      <c r="K341" s="233"/>
      <c r="L341" s="233"/>
      <c r="M341" s="233"/>
      <c r="N341" s="233"/>
      <c r="O341" s="233"/>
      <c r="P341" s="233"/>
      <c r="Q341" s="234"/>
    </row>
    <row r="342" spans="1:17" x14ac:dyDescent="0.25">
      <c r="A342" s="175"/>
      <c r="B342" s="176"/>
      <c r="C342" s="176"/>
      <c r="D342" s="178"/>
      <c r="E342" s="236"/>
      <c r="F342" s="236"/>
      <c r="G342" s="236"/>
      <c r="H342" s="236"/>
      <c r="I342" s="236"/>
      <c r="J342" s="236"/>
      <c r="K342" s="236"/>
      <c r="L342" s="236"/>
      <c r="M342" s="236"/>
      <c r="N342" s="236"/>
      <c r="O342" s="236"/>
      <c r="P342" s="236"/>
      <c r="Q342" s="238"/>
    </row>
    <row r="343" spans="1:17" x14ac:dyDescent="0.25">
      <c r="A343" s="232" t="s">
        <v>170</v>
      </c>
      <c r="B343" s="176">
        <v>3</v>
      </c>
      <c r="C343" s="176"/>
      <c r="D343" s="178" t="s">
        <v>141</v>
      </c>
      <c r="E343" s="233">
        <v>176.25</v>
      </c>
      <c r="F343" s="233">
        <v>153.66666666666671</v>
      </c>
      <c r="G343" s="233" t="s">
        <v>167</v>
      </c>
      <c r="H343" s="233">
        <v>152.6</v>
      </c>
      <c r="I343" s="233">
        <v>156</v>
      </c>
      <c r="J343" s="233">
        <v>149.33333333333329</v>
      </c>
      <c r="K343" s="233">
        <v>137</v>
      </c>
      <c r="L343" s="233">
        <v>128</v>
      </c>
      <c r="M343" s="233">
        <v>124.7</v>
      </c>
      <c r="N343" s="233">
        <v>126.1666666666667</v>
      </c>
      <c r="O343" s="233">
        <v>129.83333333333329</v>
      </c>
      <c r="P343" s="233">
        <v>135.30000000000001</v>
      </c>
      <c r="Q343" s="234" t="s">
        <v>153</v>
      </c>
    </row>
    <row r="344" spans="1:17" x14ac:dyDescent="0.25">
      <c r="A344" s="232" t="s">
        <v>171</v>
      </c>
      <c r="B344" s="176">
        <v>3</v>
      </c>
      <c r="C344" s="176"/>
      <c r="D344" s="178" t="s">
        <v>142</v>
      </c>
      <c r="E344" s="233">
        <v>141.16666666666671</v>
      </c>
      <c r="F344" s="233">
        <v>149.5</v>
      </c>
      <c r="G344" s="233">
        <v>144.80000000000001</v>
      </c>
      <c r="H344" s="233">
        <v>147</v>
      </c>
      <c r="I344" s="233">
        <v>150.83333333333329</v>
      </c>
      <c r="J344" s="233">
        <v>146.83333333333329</v>
      </c>
      <c r="K344" s="233">
        <v>154.625</v>
      </c>
      <c r="L344" s="233">
        <v>151</v>
      </c>
      <c r="M344" s="233">
        <v>145.69999999999999</v>
      </c>
      <c r="N344" s="233">
        <v>140.625</v>
      </c>
      <c r="O344" s="233">
        <v>145.33333333333329</v>
      </c>
      <c r="P344" s="233">
        <v>144.5</v>
      </c>
      <c r="Q344" s="234">
        <v>146.82638888888889</v>
      </c>
    </row>
    <row r="345" spans="1:17" x14ac:dyDescent="0.25">
      <c r="A345" s="175"/>
      <c r="B345" s="176">
        <v>3</v>
      </c>
      <c r="C345" s="176"/>
      <c r="D345" s="178" t="s">
        <v>143</v>
      </c>
      <c r="E345" s="233">
        <v>149.66666666666671</v>
      </c>
      <c r="F345" s="233">
        <v>143.75</v>
      </c>
      <c r="G345" s="233">
        <v>144.33333333333329</v>
      </c>
      <c r="H345" s="233">
        <v>141</v>
      </c>
      <c r="I345" s="233">
        <v>140.625</v>
      </c>
      <c r="J345" s="233">
        <v>136.5</v>
      </c>
      <c r="K345" s="233">
        <v>135.16666666666671</v>
      </c>
      <c r="L345" s="233">
        <v>138.375</v>
      </c>
      <c r="M345" s="233">
        <v>142.80000000000001</v>
      </c>
      <c r="N345" s="233">
        <v>142.25</v>
      </c>
      <c r="O345" s="233">
        <v>151.25</v>
      </c>
      <c r="P345" s="233">
        <v>158.375</v>
      </c>
      <c r="Q345" s="234">
        <v>143.67430555555555</v>
      </c>
    </row>
    <row r="346" spans="1:17" x14ac:dyDescent="0.25">
      <c r="A346" s="175"/>
      <c r="B346" s="176">
        <v>3</v>
      </c>
      <c r="C346" s="176"/>
      <c r="D346" s="178" t="s">
        <v>144</v>
      </c>
      <c r="E346" s="233">
        <v>172.66666666666671</v>
      </c>
      <c r="F346" s="233">
        <v>194.875</v>
      </c>
      <c r="G346" s="233">
        <v>184.375</v>
      </c>
      <c r="H346" s="233">
        <v>188.625</v>
      </c>
      <c r="I346" s="233">
        <v>186.125</v>
      </c>
      <c r="J346" s="233">
        <v>187.33333333333329</v>
      </c>
      <c r="K346" s="233">
        <v>184.66666666666671</v>
      </c>
      <c r="L346" s="233">
        <v>173.5</v>
      </c>
      <c r="M346" s="233">
        <v>164.75</v>
      </c>
      <c r="N346" s="233">
        <v>165.5</v>
      </c>
      <c r="O346" s="233">
        <v>159.375</v>
      </c>
      <c r="P346" s="233">
        <v>162</v>
      </c>
      <c r="Q346" s="234">
        <v>176.98263888888891</v>
      </c>
    </row>
    <row r="347" spans="1:17" x14ac:dyDescent="0.25">
      <c r="A347" s="175"/>
      <c r="B347" s="176">
        <v>3</v>
      </c>
      <c r="C347" s="176"/>
      <c r="D347" s="178" t="s">
        <v>145</v>
      </c>
      <c r="E347" s="233">
        <v>154.33333333333329</v>
      </c>
      <c r="F347" s="233">
        <v>150</v>
      </c>
      <c r="G347" s="233">
        <v>151.375</v>
      </c>
      <c r="H347" s="233">
        <v>156.80000000000001</v>
      </c>
      <c r="I347" s="233">
        <v>159.75</v>
      </c>
      <c r="J347" s="233">
        <v>164.66666666666671</v>
      </c>
      <c r="K347" s="233">
        <v>177.33333333333334</v>
      </c>
      <c r="L347" s="233">
        <v>171.25</v>
      </c>
      <c r="M347" s="233">
        <v>171.125</v>
      </c>
      <c r="N347" s="233">
        <v>177.875</v>
      </c>
      <c r="O347" s="233">
        <v>178.66666666666666</v>
      </c>
      <c r="P347" s="233">
        <v>169.75</v>
      </c>
      <c r="Q347" s="234">
        <v>165.24375000000001</v>
      </c>
    </row>
    <row r="348" spans="1:17" x14ac:dyDescent="0.25">
      <c r="A348" s="175"/>
      <c r="B348" s="176">
        <v>3</v>
      </c>
      <c r="C348" s="176"/>
      <c r="D348" s="178" t="s">
        <v>146</v>
      </c>
      <c r="E348" s="233">
        <v>177.125</v>
      </c>
      <c r="F348" s="233">
        <v>181</v>
      </c>
      <c r="G348" s="233">
        <v>184.75</v>
      </c>
      <c r="H348" s="233">
        <v>194.8</v>
      </c>
      <c r="I348" s="233">
        <v>195.875</v>
      </c>
      <c r="J348" s="233">
        <v>198.5</v>
      </c>
      <c r="K348" s="233">
        <v>214.125</v>
      </c>
      <c r="L348" s="233">
        <v>215.875</v>
      </c>
      <c r="M348" s="233">
        <v>213.125</v>
      </c>
      <c r="N348" s="233">
        <v>208</v>
      </c>
      <c r="O348" s="233">
        <v>226.66666666666666</v>
      </c>
      <c r="P348" s="233">
        <v>196</v>
      </c>
      <c r="Q348" s="234">
        <v>200.48680555555555</v>
      </c>
    </row>
    <row r="349" spans="1:17" x14ac:dyDescent="0.25">
      <c r="A349" s="175"/>
      <c r="B349" s="176">
        <v>3</v>
      </c>
      <c r="C349" s="176"/>
      <c r="D349" s="178" t="s">
        <v>257</v>
      </c>
      <c r="E349" s="233">
        <v>195.5</v>
      </c>
      <c r="F349" s="233">
        <v>210.5</v>
      </c>
      <c r="G349" s="233">
        <v>217.5</v>
      </c>
      <c r="H349" s="233">
        <v>242.875</v>
      </c>
      <c r="I349" s="233">
        <v>266.66666666666669</v>
      </c>
      <c r="J349" s="233">
        <v>253.5</v>
      </c>
      <c r="K349" s="233">
        <v>250.5</v>
      </c>
      <c r="L349" s="233">
        <v>247.625</v>
      </c>
      <c r="M349" s="233">
        <v>353.1</v>
      </c>
      <c r="N349" s="233">
        <v>366.16666666666669</v>
      </c>
      <c r="O349" s="233">
        <v>348</v>
      </c>
      <c r="P349" s="233">
        <v>350.2</v>
      </c>
      <c r="Q349" s="234">
        <v>275.17777777777775</v>
      </c>
    </row>
    <row r="350" spans="1:17" x14ac:dyDescent="0.25">
      <c r="A350" s="175"/>
      <c r="B350" s="176">
        <v>3</v>
      </c>
      <c r="C350" s="176"/>
      <c r="D350" s="178" t="s">
        <v>258</v>
      </c>
      <c r="E350" s="233">
        <v>311.83333333333331</v>
      </c>
      <c r="F350" s="233">
        <v>312.75</v>
      </c>
      <c r="G350" s="233">
        <v>320.89999999999998</v>
      </c>
      <c r="H350" s="233">
        <v>321.375</v>
      </c>
      <c r="I350" s="233">
        <v>305.5</v>
      </c>
      <c r="J350" s="233">
        <v>289.16666666666669</v>
      </c>
      <c r="K350" s="233">
        <v>274.875</v>
      </c>
      <c r="L350" s="233">
        <v>271.25</v>
      </c>
      <c r="M350" s="233">
        <v>247</v>
      </c>
      <c r="N350" s="233">
        <v>229.75</v>
      </c>
      <c r="O350" s="233">
        <v>207.33333333333334</v>
      </c>
      <c r="P350" s="233">
        <v>208.2</v>
      </c>
      <c r="Q350" s="234">
        <v>274.99444444444441</v>
      </c>
    </row>
    <row r="351" spans="1:17" x14ac:dyDescent="0.25">
      <c r="A351" s="175"/>
      <c r="B351" s="176">
        <v>3</v>
      </c>
      <c r="C351" s="176"/>
      <c r="D351" s="178" t="s">
        <v>526</v>
      </c>
      <c r="E351" s="233">
        <v>221.83333333333334</v>
      </c>
      <c r="F351" s="233">
        <v>214</v>
      </c>
      <c r="G351" s="233">
        <v>209.25</v>
      </c>
      <c r="H351" s="233">
        <v>204.625</v>
      </c>
      <c r="I351" s="233">
        <v>198.125</v>
      </c>
      <c r="J351" s="233">
        <v>196.75</v>
      </c>
      <c r="K351" s="233">
        <v>185.83333333333334</v>
      </c>
      <c r="L351" s="233">
        <v>173.8</v>
      </c>
      <c r="M351" s="233">
        <v>166.75</v>
      </c>
      <c r="N351" s="233">
        <v>173.125</v>
      </c>
      <c r="O351" s="233">
        <v>201.75</v>
      </c>
      <c r="P351" s="233">
        <v>209.125</v>
      </c>
      <c r="Q351" s="234">
        <v>196.24722222222223</v>
      </c>
    </row>
    <row r="352" spans="1:17" x14ac:dyDescent="0.25">
      <c r="A352" s="175"/>
      <c r="B352" s="176">
        <v>3</v>
      </c>
      <c r="C352" s="176"/>
      <c r="D352" s="178" t="s">
        <v>527</v>
      </c>
      <c r="E352" s="233">
        <v>195.75</v>
      </c>
      <c r="F352" s="233">
        <v>200.83333333333334</v>
      </c>
      <c r="G352" s="233">
        <v>198.5</v>
      </c>
      <c r="H352" s="233">
        <v>203.9</v>
      </c>
      <c r="I352" s="233">
        <v>195.5</v>
      </c>
      <c r="J352" s="233">
        <v>205.25</v>
      </c>
      <c r="K352" s="233">
        <v>206.25</v>
      </c>
      <c r="L352" s="233">
        <v>209.5</v>
      </c>
      <c r="M352" s="233">
        <v>196.75</v>
      </c>
      <c r="N352" s="233">
        <v>187.875</v>
      </c>
      <c r="O352" s="233">
        <v>176.5</v>
      </c>
      <c r="P352" s="233">
        <v>179</v>
      </c>
      <c r="Q352" s="234">
        <v>196.30069444444447</v>
      </c>
    </row>
    <row r="353" spans="1:17" x14ac:dyDescent="0.25">
      <c r="A353" s="175"/>
      <c r="B353" s="176">
        <v>3</v>
      </c>
      <c r="C353" s="176"/>
      <c r="D353" s="178" t="s">
        <v>528</v>
      </c>
      <c r="E353" s="233">
        <v>177.75</v>
      </c>
      <c r="F353" s="233">
        <v>174.66666666666666</v>
      </c>
      <c r="G353" s="233">
        <v>170.25</v>
      </c>
      <c r="H353" s="233"/>
      <c r="I353" s="233"/>
      <c r="J353" s="233"/>
      <c r="K353" s="233"/>
      <c r="L353" s="233"/>
      <c r="M353" s="233"/>
      <c r="N353" s="233"/>
      <c r="O353" s="233"/>
      <c r="P353" s="233"/>
      <c r="Q353" s="234"/>
    </row>
    <row r="354" spans="1:17" x14ac:dyDescent="0.25">
      <c r="A354" s="175"/>
      <c r="B354" s="176"/>
      <c r="C354" s="176"/>
      <c r="D354" s="178"/>
      <c r="E354" s="236"/>
      <c r="F354" s="236"/>
      <c r="G354" s="236"/>
      <c r="H354" s="236"/>
      <c r="I354" s="236"/>
      <c r="J354" s="236"/>
      <c r="K354" s="236"/>
      <c r="L354" s="236"/>
      <c r="M354" s="236"/>
      <c r="N354" s="236"/>
      <c r="O354" s="236"/>
      <c r="P354" s="236"/>
      <c r="Q354" s="238"/>
    </row>
    <row r="355" spans="1:17" x14ac:dyDescent="0.25">
      <c r="A355" s="232" t="s">
        <v>172</v>
      </c>
      <c r="B355" s="176">
        <v>4</v>
      </c>
      <c r="C355" s="176"/>
      <c r="D355" s="178" t="s">
        <v>141</v>
      </c>
      <c r="E355" s="233" t="s">
        <v>167</v>
      </c>
      <c r="F355" s="233">
        <v>323.33333333333331</v>
      </c>
      <c r="G355" s="233">
        <v>306.25</v>
      </c>
      <c r="H355" s="233">
        <v>289.25</v>
      </c>
      <c r="I355" s="233">
        <v>281.25</v>
      </c>
      <c r="J355" s="233" t="s">
        <v>167</v>
      </c>
      <c r="K355" s="233">
        <v>242.5</v>
      </c>
      <c r="L355" s="233">
        <v>242.5</v>
      </c>
      <c r="M355" s="233">
        <v>218.33333333333329</v>
      </c>
      <c r="N355" s="233" t="s">
        <v>167</v>
      </c>
      <c r="O355" s="233" t="s">
        <v>167</v>
      </c>
      <c r="P355" s="233" t="s">
        <v>167</v>
      </c>
      <c r="Q355" s="234" t="s">
        <v>153</v>
      </c>
    </row>
    <row r="356" spans="1:17" x14ac:dyDescent="0.25">
      <c r="A356" s="232" t="s">
        <v>173</v>
      </c>
      <c r="B356" s="176">
        <v>4</v>
      </c>
      <c r="C356" s="176"/>
      <c r="D356" s="178" t="s">
        <v>142</v>
      </c>
      <c r="E356" s="233" t="s">
        <v>167</v>
      </c>
      <c r="F356" s="233" t="s">
        <v>167</v>
      </c>
      <c r="G356" s="233" t="s">
        <v>167</v>
      </c>
      <c r="H356" s="233" t="s">
        <v>167</v>
      </c>
      <c r="I356" s="233" t="s">
        <v>167</v>
      </c>
      <c r="J356" s="233" t="s">
        <v>167</v>
      </c>
      <c r="K356" s="233" t="s">
        <v>167</v>
      </c>
      <c r="L356" s="233" t="s">
        <v>167</v>
      </c>
      <c r="M356" s="233" t="s">
        <v>167</v>
      </c>
      <c r="N356" s="233" t="s">
        <v>167</v>
      </c>
      <c r="O356" s="233" t="s">
        <v>167</v>
      </c>
      <c r="P356" s="233" t="s">
        <v>167</v>
      </c>
      <c r="Q356" s="234" t="s">
        <v>153</v>
      </c>
    </row>
    <row r="357" spans="1:17" x14ac:dyDescent="0.25">
      <c r="A357" s="175"/>
      <c r="B357" s="176">
        <v>4</v>
      </c>
      <c r="C357" s="176"/>
      <c r="D357" s="178" t="s">
        <v>143</v>
      </c>
      <c r="E357" s="233">
        <v>250</v>
      </c>
      <c r="F357" s="233">
        <v>246.25</v>
      </c>
      <c r="G357" s="233">
        <v>235</v>
      </c>
      <c r="H357" s="233" t="s">
        <v>167</v>
      </c>
      <c r="I357" s="233" t="s">
        <v>167</v>
      </c>
      <c r="J357" s="233" t="s">
        <v>167</v>
      </c>
      <c r="K357" s="233" t="s">
        <v>167</v>
      </c>
      <c r="L357" s="233">
        <v>200</v>
      </c>
      <c r="M357" s="233" t="s">
        <v>167</v>
      </c>
      <c r="N357" s="233" t="s">
        <v>167</v>
      </c>
      <c r="O357" s="233" t="s">
        <v>167</v>
      </c>
      <c r="P357" s="233" t="s">
        <v>167</v>
      </c>
      <c r="Q357" s="234" t="s">
        <v>153</v>
      </c>
    </row>
    <row r="358" spans="1:17" x14ac:dyDescent="0.25">
      <c r="A358" s="175"/>
      <c r="B358" s="176">
        <v>4</v>
      </c>
      <c r="C358" s="176"/>
      <c r="D358" s="178" t="s">
        <v>144</v>
      </c>
      <c r="E358" s="233" t="s">
        <v>167</v>
      </c>
      <c r="F358" s="233" t="s">
        <v>167</v>
      </c>
      <c r="G358" s="233">
        <v>214.66666666666671</v>
      </c>
      <c r="H358" s="233" t="s">
        <v>167</v>
      </c>
      <c r="I358" s="233">
        <v>204.875</v>
      </c>
      <c r="J358" s="233">
        <v>210</v>
      </c>
      <c r="K358" s="233" t="s">
        <v>167</v>
      </c>
      <c r="L358" s="233" t="s">
        <v>167</v>
      </c>
      <c r="M358" s="233"/>
      <c r="N358" s="233"/>
      <c r="O358" s="233"/>
      <c r="P358" s="233"/>
      <c r="Q358" s="234" t="s">
        <v>153</v>
      </c>
    </row>
    <row r="359" spans="1:17" x14ac:dyDescent="0.25">
      <c r="A359" s="175"/>
      <c r="B359" s="176">
        <v>4</v>
      </c>
      <c r="C359" s="176"/>
      <c r="D359" s="178" t="s">
        <v>145</v>
      </c>
      <c r="E359" s="233" t="s">
        <v>167</v>
      </c>
      <c r="F359" s="233" t="s">
        <v>167</v>
      </c>
      <c r="G359" s="233"/>
      <c r="H359" s="233"/>
      <c r="I359" s="233"/>
      <c r="J359" s="233">
        <v>242.5</v>
      </c>
      <c r="K359" s="233" t="s">
        <v>167</v>
      </c>
      <c r="L359" s="233">
        <v>245</v>
      </c>
      <c r="M359" s="233">
        <v>248.5</v>
      </c>
      <c r="N359" s="233">
        <v>266.66666666666669</v>
      </c>
      <c r="O359" s="233" t="s">
        <v>167</v>
      </c>
      <c r="P359" s="233"/>
      <c r="Q359" s="234" t="s">
        <v>153</v>
      </c>
    </row>
    <row r="360" spans="1:17" x14ac:dyDescent="0.25">
      <c r="A360" s="175"/>
      <c r="B360" s="176">
        <v>4</v>
      </c>
      <c r="C360" s="176"/>
      <c r="D360" s="178" t="s">
        <v>146</v>
      </c>
      <c r="E360" s="233">
        <v>273.33333333333331</v>
      </c>
      <c r="F360" s="233" t="s">
        <v>167</v>
      </c>
      <c r="G360" s="233" t="s">
        <v>167</v>
      </c>
      <c r="H360" s="233">
        <v>266.60000000000002</v>
      </c>
      <c r="I360" s="233">
        <v>275</v>
      </c>
      <c r="J360" s="233">
        <v>275.16666666666669</v>
      </c>
      <c r="K360" s="233" t="s">
        <v>167</v>
      </c>
      <c r="L360" s="233">
        <v>270</v>
      </c>
      <c r="M360" s="233">
        <v>264</v>
      </c>
      <c r="N360" s="233" t="s">
        <v>167</v>
      </c>
      <c r="O360" s="233" t="s">
        <v>167</v>
      </c>
      <c r="P360" s="233">
        <v>272.5</v>
      </c>
      <c r="Q360" s="234" t="s">
        <v>153</v>
      </c>
    </row>
    <row r="361" spans="1:17" x14ac:dyDescent="0.25">
      <c r="A361" s="175"/>
      <c r="B361" s="176">
        <v>4</v>
      </c>
      <c r="C361" s="176"/>
      <c r="D361" s="178" t="s">
        <v>257</v>
      </c>
      <c r="E361" s="233">
        <v>278.75</v>
      </c>
      <c r="F361" s="233" t="s">
        <v>167</v>
      </c>
      <c r="G361" s="233" t="s">
        <v>167</v>
      </c>
      <c r="H361" s="233" t="s">
        <v>167</v>
      </c>
      <c r="I361" s="233">
        <v>450.83333333333331</v>
      </c>
      <c r="J361" s="233" t="s">
        <v>167</v>
      </c>
      <c r="K361" s="233">
        <v>443.33333333333331</v>
      </c>
      <c r="L361" s="233">
        <v>396.66666666666669</v>
      </c>
      <c r="M361" s="233" t="s">
        <v>167</v>
      </c>
      <c r="N361" s="233">
        <v>402.5</v>
      </c>
      <c r="O361" s="233" t="s">
        <v>167</v>
      </c>
      <c r="P361" s="233">
        <v>496.66666666666669</v>
      </c>
      <c r="Q361" s="234" t="s">
        <v>153</v>
      </c>
    </row>
    <row r="362" spans="1:17" x14ac:dyDescent="0.25">
      <c r="A362" s="175"/>
      <c r="B362" s="176">
        <v>4</v>
      </c>
      <c r="C362" s="176"/>
      <c r="D362" s="178" t="s">
        <v>258</v>
      </c>
      <c r="E362" s="233">
        <v>441.66666666666669</v>
      </c>
      <c r="F362" s="233" t="s">
        <v>167</v>
      </c>
      <c r="G362" s="233" t="s">
        <v>167</v>
      </c>
      <c r="H362" s="233">
        <v>467.5</v>
      </c>
      <c r="I362" s="233">
        <v>468.75</v>
      </c>
      <c r="J362" s="233">
        <v>465</v>
      </c>
      <c r="K362" s="233">
        <v>448.75</v>
      </c>
      <c r="L362" s="233">
        <v>405.625</v>
      </c>
      <c r="M362" s="233">
        <v>406.25</v>
      </c>
      <c r="N362" s="233" t="s">
        <v>167</v>
      </c>
      <c r="O362" s="233" t="s">
        <v>167</v>
      </c>
      <c r="P362" s="233">
        <v>350</v>
      </c>
      <c r="Q362" s="234" t="s">
        <v>153</v>
      </c>
    </row>
    <row r="363" spans="1:17" x14ac:dyDescent="0.25">
      <c r="A363" s="175"/>
      <c r="B363" s="176">
        <v>4</v>
      </c>
      <c r="C363" s="176"/>
      <c r="D363" s="178" t="s">
        <v>526</v>
      </c>
      <c r="E363" s="233">
        <v>379.16666666666669</v>
      </c>
      <c r="F363" s="233">
        <v>423.75</v>
      </c>
      <c r="G363" s="233">
        <v>385.625</v>
      </c>
      <c r="H363" s="233">
        <v>380</v>
      </c>
      <c r="I363" s="233">
        <v>361.25</v>
      </c>
      <c r="J363" s="233">
        <v>358.75</v>
      </c>
      <c r="K363" s="233">
        <v>353.75</v>
      </c>
      <c r="L363" s="233">
        <v>339</v>
      </c>
      <c r="M363" s="233">
        <v>302.5</v>
      </c>
      <c r="N363" s="233">
        <v>307.5</v>
      </c>
      <c r="O363" s="233">
        <v>325</v>
      </c>
      <c r="P363" s="233">
        <v>313.125</v>
      </c>
      <c r="Q363" s="234">
        <v>352.45138888888891</v>
      </c>
    </row>
    <row r="364" spans="1:17" x14ac:dyDescent="0.25">
      <c r="A364" s="175"/>
      <c r="B364" s="176">
        <v>4</v>
      </c>
      <c r="C364" s="176"/>
      <c r="D364" s="178" t="s">
        <v>527</v>
      </c>
      <c r="E364" s="233">
        <v>300</v>
      </c>
      <c r="F364" s="233">
        <v>300</v>
      </c>
      <c r="G364" s="233">
        <v>284.375</v>
      </c>
      <c r="H364" s="233">
        <v>299</v>
      </c>
      <c r="I364" s="233">
        <v>292.5</v>
      </c>
      <c r="J364" s="233">
        <v>287.5</v>
      </c>
      <c r="K364" s="233">
        <v>279.375</v>
      </c>
      <c r="L364" s="233">
        <v>277.5</v>
      </c>
      <c r="M364" s="233" t="s">
        <v>167</v>
      </c>
      <c r="N364" s="233" t="s">
        <v>167</v>
      </c>
      <c r="O364" s="233" t="s">
        <v>167</v>
      </c>
      <c r="P364" s="233">
        <v>285</v>
      </c>
      <c r="Q364" s="234" t="s">
        <v>153</v>
      </c>
    </row>
    <row r="365" spans="1:17" x14ac:dyDescent="0.25">
      <c r="A365" s="175"/>
      <c r="B365" s="176">
        <v>4</v>
      </c>
      <c r="C365" s="176"/>
      <c r="D365" s="178" t="s">
        <v>528</v>
      </c>
      <c r="E365" s="233">
        <v>275.83333333333331</v>
      </c>
      <c r="F365" s="233" t="s">
        <v>167</v>
      </c>
      <c r="G365" s="233">
        <v>255.83333333333334</v>
      </c>
      <c r="H365" s="233"/>
      <c r="I365" s="233"/>
      <c r="J365" s="233"/>
      <c r="K365" s="233"/>
      <c r="L365" s="233"/>
      <c r="M365" s="233"/>
      <c r="N365" s="233"/>
      <c r="O365" s="233"/>
      <c r="P365" s="233"/>
      <c r="Q365" s="234"/>
    </row>
    <row r="366" spans="1:17" x14ac:dyDescent="0.25">
      <c r="A366" s="175"/>
      <c r="B366" s="176"/>
      <c r="C366" s="176"/>
      <c r="D366" s="178"/>
      <c r="E366" s="239"/>
      <c r="F366" s="236"/>
      <c r="G366" s="236"/>
      <c r="H366" s="236"/>
      <c r="I366" s="236"/>
      <c r="J366" s="236"/>
      <c r="K366" s="236"/>
      <c r="L366" s="236"/>
      <c r="M366" s="236"/>
      <c r="N366" s="236"/>
      <c r="O366" s="236"/>
      <c r="P366" s="236"/>
      <c r="Q366" s="238"/>
    </row>
    <row r="367" spans="1:17" x14ac:dyDescent="0.25">
      <c r="A367" s="232" t="s">
        <v>174</v>
      </c>
      <c r="B367" s="176">
        <v>5</v>
      </c>
      <c r="C367" s="176"/>
      <c r="D367" s="178" t="s">
        <v>141</v>
      </c>
      <c r="E367" s="233">
        <v>165.5</v>
      </c>
      <c r="F367" s="233">
        <v>147.66666666666671</v>
      </c>
      <c r="G367" s="233">
        <v>138.125</v>
      </c>
      <c r="H367" s="233">
        <v>146.9</v>
      </c>
      <c r="I367" s="233">
        <v>146.625</v>
      </c>
      <c r="J367" s="233">
        <v>142.33333333333329</v>
      </c>
      <c r="K367" s="233">
        <v>131.25</v>
      </c>
      <c r="L367" s="233">
        <v>124.25</v>
      </c>
      <c r="M367" s="233">
        <v>123.2</v>
      </c>
      <c r="N367" s="233">
        <v>123.625</v>
      </c>
      <c r="O367" s="233">
        <v>122</v>
      </c>
      <c r="P367" s="233">
        <v>122.1666666666667</v>
      </c>
      <c r="Q367" s="234">
        <v>136.13680555555558</v>
      </c>
    </row>
    <row r="368" spans="1:17" x14ac:dyDescent="0.25">
      <c r="A368" s="232" t="s">
        <v>259</v>
      </c>
      <c r="B368" s="176">
        <v>5</v>
      </c>
      <c r="C368" s="176"/>
      <c r="D368" s="178" t="s">
        <v>142</v>
      </c>
      <c r="E368" s="233">
        <v>126.3333333333333</v>
      </c>
      <c r="F368" s="233">
        <v>128</v>
      </c>
      <c r="G368" s="233">
        <v>122.5</v>
      </c>
      <c r="H368" s="233">
        <v>120.625</v>
      </c>
      <c r="I368" s="233">
        <v>121.1666666666667</v>
      </c>
      <c r="J368" s="233">
        <v>121.5</v>
      </c>
      <c r="K368" s="233">
        <v>126.25</v>
      </c>
      <c r="L368" s="233">
        <v>133</v>
      </c>
      <c r="M368" s="233">
        <v>127.5</v>
      </c>
      <c r="N368" s="233">
        <v>125.375</v>
      </c>
      <c r="O368" s="233">
        <v>125.8333333333333</v>
      </c>
      <c r="P368" s="233">
        <v>128.5</v>
      </c>
      <c r="Q368" s="234">
        <v>125.5486111111111</v>
      </c>
    </row>
    <row r="369" spans="1:17" x14ac:dyDescent="0.25">
      <c r="A369" s="175"/>
      <c r="B369" s="176">
        <v>5</v>
      </c>
      <c r="C369" s="176"/>
      <c r="D369" s="178" t="s">
        <v>143</v>
      </c>
      <c r="E369" s="233">
        <v>131.33333333333329</v>
      </c>
      <c r="F369" s="233">
        <v>130.5</v>
      </c>
      <c r="G369" s="233">
        <v>137.125</v>
      </c>
      <c r="H369" s="233">
        <v>139.75</v>
      </c>
      <c r="I369" s="233">
        <v>137.4</v>
      </c>
      <c r="J369" s="233">
        <v>134.25</v>
      </c>
      <c r="K369" s="233">
        <v>137</v>
      </c>
      <c r="L369" s="233">
        <v>143.30000000000001</v>
      </c>
      <c r="M369" s="233">
        <v>149.30000000000001</v>
      </c>
      <c r="N369" s="233">
        <v>153</v>
      </c>
      <c r="O369" s="233" t="s">
        <v>167</v>
      </c>
      <c r="P369" s="233">
        <v>154</v>
      </c>
      <c r="Q369" s="234" t="s">
        <v>153</v>
      </c>
    </row>
    <row r="370" spans="1:17" x14ac:dyDescent="0.25">
      <c r="A370" s="175"/>
      <c r="B370" s="176">
        <v>5</v>
      </c>
      <c r="C370" s="176"/>
      <c r="D370" s="178" t="s">
        <v>144</v>
      </c>
      <c r="E370" s="233">
        <v>171.16666666666671</v>
      </c>
      <c r="F370" s="233">
        <v>196.75</v>
      </c>
      <c r="G370" s="233">
        <v>188.75</v>
      </c>
      <c r="H370" s="233" t="s">
        <v>167</v>
      </c>
      <c r="I370" s="233">
        <v>189.875</v>
      </c>
      <c r="J370" s="233">
        <v>191.83333333333329</v>
      </c>
      <c r="K370" s="233">
        <v>183.875</v>
      </c>
      <c r="L370" s="233">
        <v>160.5</v>
      </c>
      <c r="M370" s="233">
        <v>156.625</v>
      </c>
      <c r="N370" s="233">
        <v>156.33333333333329</v>
      </c>
      <c r="O370" s="233">
        <v>147.5</v>
      </c>
      <c r="P370" s="233">
        <v>154.5</v>
      </c>
      <c r="Q370" s="234" t="s">
        <v>153</v>
      </c>
    </row>
    <row r="371" spans="1:17" x14ac:dyDescent="0.25">
      <c r="A371" s="175"/>
      <c r="B371" s="176">
        <v>5</v>
      </c>
      <c r="C371" s="176"/>
      <c r="D371" s="178" t="s">
        <v>145</v>
      </c>
      <c r="E371" s="233">
        <v>146.33333333333329</v>
      </c>
      <c r="F371" s="233">
        <v>141.125</v>
      </c>
      <c r="G371" s="233">
        <v>139</v>
      </c>
      <c r="H371" s="233">
        <v>150.25</v>
      </c>
      <c r="I371" s="233">
        <v>147.875</v>
      </c>
      <c r="J371" s="233">
        <v>150</v>
      </c>
      <c r="K371" s="233">
        <v>151.625</v>
      </c>
      <c r="L371" s="233">
        <v>148.75</v>
      </c>
      <c r="M371" s="233">
        <v>144.69999999999999</v>
      </c>
      <c r="N371" s="233">
        <v>144.375</v>
      </c>
      <c r="O371" s="233">
        <v>139.66666666666666</v>
      </c>
      <c r="P371" s="233">
        <v>145.75</v>
      </c>
      <c r="Q371" s="234">
        <v>145.78749999999999</v>
      </c>
    </row>
    <row r="372" spans="1:17" x14ac:dyDescent="0.25">
      <c r="A372" s="175"/>
      <c r="B372" s="176">
        <v>5</v>
      </c>
      <c r="C372" s="176"/>
      <c r="D372" s="178" t="s">
        <v>146</v>
      </c>
      <c r="E372" s="233">
        <v>156.5</v>
      </c>
      <c r="F372" s="233">
        <v>158.83333333333334</v>
      </c>
      <c r="G372" s="233">
        <v>160.75</v>
      </c>
      <c r="H372" s="233">
        <v>172.3</v>
      </c>
      <c r="I372" s="233">
        <v>184.75</v>
      </c>
      <c r="J372" s="233">
        <v>183.33333333333334</v>
      </c>
      <c r="K372" s="233">
        <v>201.25</v>
      </c>
      <c r="L372" s="233">
        <v>201.125</v>
      </c>
      <c r="M372" s="233">
        <v>196.25</v>
      </c>
      <c r="N372" s="233">
        <v>187.5</v>
      </c>
      <c r="O372" s="233">
        <v>209.66666666666666</v>
      </c>
      <c r="P372" s="233">
        <v>194.625</v>
      </c>
      <c r="Q372" s="234">
        <v>183.90694444444443</v>
      </c>
    </row>
    <row r="373" spans="1:17" x14ac:dyDescent="0.25">
      <c r="A373" s="175"/>
      <c r="B373" s="176">
        <v>5</v>
      </c>
      <c r="C373" s="176"/>
      <c r="D373" s="178" t="s">
        <v>257</v>
      </c>
      <c r="E373" s="233">
        <v>188</v>
      </c>
      <c r="F373" s="233">
        <v>209.5</v>
      </c>
      <c r="G373" s="233">
        <v>217.4</v>
      </c>
      <c r="H373" s="233">
        <v>235.75</v>
      </c>
      <c r="I373" s="233">
        <v>256.16666666666669</v>
      </c>
      <c r="J373" s="233">
        <v>241</v>
      </c>
      <c r="K373" s="233">
        <v>242.25</v>
      </c>
      <c r="L373" s="233">
        <v>246.625</v>
      </c>
      <c r="M373" s="233">
        <v>349.8</v>
      </c>
      <c r="N373" s="233">
        <v>357.5</v>
      </c>
      <c r="O373" s="233">
        <v>368.16666666666669</v>
      </c>
      <c r="P373" s="233">
        <v>317.5</v>
      </c>
      <c r="Q373" s="234">
        <v>269.13819444444442</v>
      </c>
    </row>
    <row r="374" spans="1:17" x14ac:dyDescent="0.25">
      <c r="A374" s="175"/>
      <c r="B374" s="176">
        <v>5</v>
      </c>
      <c r="C374" s="176"/>
      <c r="D374" s="178" t="s">
        <v>258</v>
      </c>
      <c r="E374" s="233">
        <v>279.16666666666669</v>
      </c>
      <c r="F374" s="233">
        <v>278.5</v>
      </c>
      <c r="G374" s="233">
        <v>292</v>
      </c>
      <c r="H374" s="233">
        <v>290.125</v>
      </c>
      <c r="I374" s="233">
        <v>278.375</v>
      </c>
      <c r="J374" s="233">
        <v>265.83333333333331</v>
      </c>
      <c r="K374" s="233">
        <v>256.75</v>
      </c>
      <c r="L374" s="233">
        <v>255.375</v>
      </c>
      <c r="M374" s="233">
        <v>245.6</v>
      </c>
      <c r="N374" s="233">
        <v>214.75</v>
      </c>
      <c r="O374" s="233">
        <v>196</v>
      </c>
      <c r="P374" s="233">
        <v>197.8</v>
      </c>
      <c r="Q374" s="234">
        <v>254.18958333333333</v>
      </c>
    </row>
    <row r="375" spans="1:17" x14ac:dyDescent="0.25">
      <c r="A375" s="175"/>
      <c r="B375" s="176">
        <v>5</v>
      </c>
      <c r="C375" s="176"/>
      <c r="D375" s="178" t="s">
        <v>526</v>
      </c>
      <c r="E375" s="233">
        <v>214.5</v>
      </c>
      <c r="F375" s="233">
        <v>200.5</v>
      </c>
      <c r="G375" s="233">
        <v>204.625</v>
      </c>
      <c r="H375" s="233">
        <v>197.5</v>
      </c>
      <c r="I375" s="233">
        <v>187.5</v>
      </c>
      <c r="J375" s="233">
        <v>187.5</v>
      </c>
      <c r="K375" s="233">
        <v>180.625</v>
      </c>
      <c r="L375" s="233">
        <v>164.5</v>
      </c>
      <c r="M375" s="233">
        <v>159.875</v>
      </c>
      <c r="N375" s="233">
        <v>169.5</v>
      </c>
      <c r="O375" s="233">
        <v>211.16666666666666</v>
      </c>
      <c r="P375" s="233">
        <v>182.625</v>
      </c>
      <c r="Q375" s="234">
        <v>188.36805555555554</v>
      </c>
    </row>
    <row r="376" spans="1:17" x14ac:dyDescent="0.25">
      <c r="A376" s="175"/>
      <c r="B376" s="176">
        <v>5</v>
      </c>
      <c r="C376" s="176"/>
      <c r="D376" s="178" t="s">
        <v>527</v>
      </c>
      <c r="E376" s="233">
        <v>178.25</v>
      </c>
      <c r="F376" s="233">
        <v>181.83333333333334</v>
      </c>
      <c r="G376" s="233">
        <v>180.375</v>
      </c>
      <c r="H376" s="233">
        <v>186.5</v>
      </c>
      <c r="I376" s="233">
        <v>180.625</v>
      </c>
      <c r="J376" s="233">
        <v>192.16666666666666</v>
      </c>
      <c r="K376" s="233">
        <v>194.25</v>
      </c>
      <c r="L376" s="233">
        <v>197.75</v>
      </c>
      <c r="M376" s="233">
        <v>190.75</v>
      </c>
      <c r="N376" s="233">
        <v>184.125</v>
      </c>
      <c r="O376" s="233">
        <v>174</v>
      </c>
      <c r="P376" s="233">
        <v>174.5</v>
      </c>
      <c r="Q376" s="234">
        <v>184.59375</v>
      </c>
    </row>
    <row r="377" spans="1:17" x14ac:dyDescent="0.25">
      <c r="A377" s="175"/>
      <c r="B377" s="176">
        <v>5</v>
      </c>
      <c r="C377" s="176"/>
      <c r="D377" s="178" t="s">
        <v>528</v>
      </c>
      <c r="E377" s="233">
        <v>167.875</v>
      </c>
      <c r="F377" s="233">
        <v>174</v>
      </c>
      <c r="G377" s="233">
        <v>170.25</v>
      </c>
      <c r="H377" s="233"/>
      <c r="I377" s="233"/>
      <c r="J377" s="233"/>
      <c r="K377" s="233"/>
      <c r="L377" s="233"/>
      <c r="M377" s="233"/>
      <c r="N377" s="233"/>
      <c r="O377" s="233"/>
      <c r="P377" s="233"/>
      <c r="Q377" s="234"/>
    </row>
    <row r="378" spans="1:17" x14ac:dyDescent="0.25">
      <c r="A378" s="175"/>
      <c r="B378" s="176"/>
      <c r="C378" s="176"/>
      <c r="D378" s="235"/>
      <c r="E378" s="236"/>
      <c r="F378" s="236"/>
      <c r="G378" s="236"/>
      <c r="H378" s="236"/>
      <c r="I378" s="236"/>
      <c r="J378" s="236"/>
      <c r="K378" s="236"/>
      <c r="L378" s="236"/>
      <c r="M378" s="236"/>
      <c r="N378" s="236"/>
      <c r="O378" s="236"/>
      <c r="P378" s="236"/>
      <c r="Q378" s="238"/>
    </row>
    <row r="379" spans="1:17" x14ac:dyDescent="0.25">
      <c r="A379" s="232" t="s">
        <v>175</v>
      </c>
      <c r="B379" s="176">
        <v>6</v>
      </c>
      <c r="C379" s="176"/>
      <c r="D379" s="178" t="s">
        <v>141</v>
      </c>
      <c r="E379" s="233">
        <v>175.43181818181819</v>
      </c>
      <c r="F379" s="233">
        <v>157.94444444444451</v>
      </c>
      <c r="G379" s="233">
        <v>150.72727272727269</v>
      </c>
      <c r="H379" s="233">
        <v>159.09090909090909</v>
      </c>
      <c r="I379" s="233">
        <v>158.57499999999999</v>
      </c>
      <c r="J379" s="233">
        <v>155</v>
      </c>
      <c r="K379" s="233">
        <v>144.02500000000001</v>
      </c>
      <c r="L379" s="233">
        <v>137.26190476190479</v>
      </c>
      <c r="M379" s="233">
        <v>135.6136363636364</v>
      </c>
      <c r="N379" s="233">
        <v>133.19999999999999</v>
      </c>
      <c r="O379" s="233">
        <v>131.28571428571431</v>
      </c>
      <c r="P379" s="233">
        <v>138.17500000000001</v>
      </c>
      <c r="Q379" s="234">
        <v>148.02755832130833</v>
      </c>
    </row>
    <row r="380" spans="1:17" x14ac:dyDescent="0.25">
      <c r="A380" s="232" t="s">
        <v>176</v>
      </c>
      <c r="B380" s="176">
        <v>6</v>
      </c>
      <c r="C380" s="176"/>
      <c r="D380" s="178" t="s">
        <v>142</v>
      </c>
      <c r="E380" s="233">
        <v>135.55555555555549</v>
      </c>
      <c r="F380" s="233">
        <v>134.6363636363636</v>
      </c>
      <c r="G380" s="233">
        <v>129.88095238095241</v>
      </c>
      <c r="H380" s="233">
        <v>132.1</v>
      </c>
      <c r="I380" s="233">
        <v>135.57894736842101</v>
      </c>
      <c r="J380" s="233">
        <v>136.625</v>
      </c>
      <c r="K380" s="233">
        <v>141.83333333333329</v>
      </c>
      <c r="L380" s="233">
        <v>143.55000000000001</v>
      </c>
      <c r="M380" s="233">
        <v>140.89130434782609</v>
      </c>
      <c r="N380" s="233">
        <v>136.14705882352939</v>
      </c>
      <c r="O380" s="233">
        <v>138.625</v>
      </c>
      <c r="P380" s="233">
        <v>140.7222222222222</v>
      </c>
      <c r="Q380" s="234">
        <v>137.17881147235028</v>
      </c>
    </row>
    <row r="381" spans="1:17" x14ac:dyDescent="0.25">
      <c r="A381" s="175"/>
      <c r="B381" s="176">
        <v>6</v>
      </c>
      <c r="C381" s="176"/>
      <c r="D381" s="178" t="s">
        <v>143</v>
      </c>
      <c r="E381" s="233">
        <v>144.84210526315789</v>
      </c>
      <c r="F381" s="233">
        <v>140.80000000000001</v>
      </c>
      <c r="G381" s="233">
        <v>146.85714285714289</v>
      </c>
      <c r="H381" s="233">
        <v>151.4</v>
      </c>
      <c r="I381" s="233">
        <v>149.85</v>
      </c>
      <c r="J381" s="233">
        <v>147.203125</v>
      </c>
      <c r="K381" s="233">
        <v>148.93181818181819</v>
      </c>
      <c r="L381" s="233">
        <v>156.27500000000001</v>
      </c>
      <c r="M381" s="233">
        <v>162.02380952380949</v>
      </c>
      <c r="N381" s="233">
        <v>163.97499999999999</v>
      </c>
      <c r="O381" s="233">
        <v>159.4545454545455</v>
      </c>
      <c r="P381" s="233">
        <v>161.57142857142861</v>
      </c>
      <c r="Q381" s="234">
        <v>152.76533123765856</v>
      </c>
    </row>
    <row r="382" spans="1:17" x14ac:dyDescent="0.25">
      <c r="A382" s="175"/>
      <c r="B382" s="176">
        <v>6</v>
      </c>
      <c r="C382" s="176"/>
      <c r="D382" s="178" t="s">
        <v>144</v>
      </c>
      <c r="E382" s="233">
        <v>182.69318181818181</v>
      </c>
      <c r="F382" s="233">
        <v>207.81818181818181</v>
      </c>
      <c r="G382" s="233">
        <v>199.196</v>
      </c>
      <c r="H382" s="233">
        <v>201.67500000000001</v>
      </c>
      <c r="I382" s="233">
        <v>199.497619047619</v>
      </c>
      <c r="J382" s="233">
        <v>200.45</v>
      </c>
      <c r="K382" s="233">
        <v>195.0625</v>
      </c>
      <c r="L382" s="233">
        <v>173.38749999999999</v>
      </c>
      <c r="M382" s="233">
        <v>165.97619047619051</v>
      </c>
      <c r="N382" s="233">
        <v>162.8425</v>
      </c>
      <c r="O382" s="233">
        <v>152.73333333333329</v>
      </c>
      <c r="P382" s="233">
        <v>151.72727272727269</v>
      </c>
      <c r="Q382" s="234">
        <v>182.75493993506493</v>
      </c>
    </row>
    <row r="383" spans="1:17" x14ac:dyDescent="0.25">
      <c r="A383" s="175"/>
      <c r="B383" s="176">
        <v>6</v>
      </c>
      <c r="C383" s="176"/>
      <c r="D383" s="178" t="s">
        <v>145</v>
      </c>
      <c r="E383" s="233">
        <v>156.90909090909091</v>
      </c>
      <c r="F383" s="233">
        <v>152.86904761904759</v>
      </c>
      <c r="G383" s="233">
        <v>150.12380952380951</v>
      </c>
      <c r="H383" s="233">
        <v>162.1373913043478</v>
      </c>
      <c r="I383" s="233">
        <v>160.95421052631579</v>
      </c>
      <c r="J383" s="233">
        <v>161.91666666666671</v>
      </c>
      <c r="K383" s="233">
        <v>163.02368421052634</v>
      </c>
      <c r="L383" s="233">
        <v>162.54850000000002</v>
      </c>
      <c r="M383" s="233">
        <v>156.65857142857143</v>
      </c>
      <c r="N383" s="233">
        <v>155.0985</v>
      </c>
      <c r="O383" s="233">
        <v>152.25</v>
      </c>
      <c r="P383" s="233">
        <v>154.24210526315792</v>
      </c>
      <c r="Q383" s="234">
        <v>157.3942981209612</v>
      </c>
    </row>
    <row r="384" spans="1:17" x14ac:dyDescent="0.25">
      <c r="A384" s="175"/>
      <c r="B384" s="176">
        <v>6</v>
      </c>
      <c r="C384" s="176"/>
      <c r="D384" s="178" t="s">
        <v>146</v>
      </c>
      <c r="E384" s="233">
        <v>164.03636363636363</v>
      </c>
      <c r="F384" s="233">
        <v>164.46666666666667</v>
      </c>
      <c r="G384" s="233">
        <v>170.35954545454544</v>
      </c>
      <c r="H384" s="233">
        <v>185.88476190476189</v>
      </c>
      <c r="I384" s="233">
        <v>195.8955</v>
      </c>
      <c r="J384" s="233">
        <v>192.21</v>
      </c>
      <c r="K384" s="233">
        <v>210.40444444444447</v>
      </c>
      <c r="L384" s="233">
        <v>209.69411764705885</v>
      </c>
      <c r="M384" s="233">
        <v>203.67</v>
      </c>
      <c r="N384" s="233">
        <v>196.421875</v>
      </c>
      <c r="O384" s="233">
        <v>211.20785714285714</v>
      </c>
      <c r="P384" s="233">
        <v>206.84333333333333</v>
      </c>
      <c r="Q384" s="234">
        <v>192.59120543583595</v>
      </c>
    </row>
    <row r="385" spans="1:17" x14ac:dyDescent="0.25">
      <c r="A385" s="175"/>
      <c r="B385" s="176">
        <v>6</v>
      </c>
      <c r="C385" s="176"/>
      <c r="D385" s="178" t="s">
        <v>257</v>
      </c>
      <c r="E385" s="233">
        <v>199.97857142857143</v>
      </c>
      <c r="F385" s="233">
        <v>225.60849999999999</v>
      </c>
      <c r="G385" s="233">
        <v>227.44590909090911</v>
      </c>
      <c r="H385" s="233">
        <v>245.71428571428572</v>
      </c>
      <c r="I385" s="233">
        <v>266.18421052631578</v>
      </c>
      <c r="J385" s="233">
        <v>256.90000000000003</v>
      </c>
      <c r="K385" s="233">
        <v>252.89285714285714</v>
      </c>
      <c r="L385" s="233">
        <v>258.78722222222223</v>
      </c>
      <c r="M385" s="233">
        <v>370.9434782608696</v>
      </c>
      <c r="N385" s="233">
        <v>374.03125</v>
      </c>
      <c r="O385" s="233">
        <v>377.37874999999997</v>
      </c>
      <c r="P385" s="233">
        <v>339.479375</v>
      </c>
      <c r="Q385" s="234">
        <v>282.9453674488359</v>
      </c>
    </row>
    <row r="386" spans="1:17" x14ac:dyDescent="0.25">
      <c r="A386" s="175"/>
      <c r="B386" s="176">
        <v>6</v>
      </c>
      <c r="C386" s="176"/>
      <c r="D386" s="178" t="s">
        <v>258</v>
      </c>
      <c r="E386" s="233">
        <v>299.98444444444448</v>
      </c>
      <c r="F386" s="233">
        <v>291.92941176470589</v>
      </c>
      <c r="G386" s="233">
        <v>300.7525</v>
      </c>
      <c r="H386" s="233">
        <v>305.06388888888893</v>
      </c>
      <c r="I386" s="233">
        <v>290.87894736842105</v>
      </c>
      <c r="J386" s="233">
        <v>274.23333333333335</v>
      </c>
      <c r="K386" s="233">
        <v>266.51058823529411</v>
      </c>
      <c r="L386" s="233">
        <v>268.49249999999995</v>
      </c>
      <c r="M386" s="233">
        <v>257.83249999999998</v>
      </c>
      <c r="N386" s="233">
        <v>228.88928571428571</v>
      </c>
      <c r="O386" s="233">
        <v>207.68666666666667</v>
      </c>
      <c r="P386" s="233">
        <v>213.78437500000001</v>
      </c>
      <c r="Q386" s="234">
        <v>267.1698701180033</v>
      </c>
    </row>
    <row r="387" spans="1:17" x14ac:dyDescent="0.25">
      <c r="A387" s="175"/>
      <c r="B387" s="176">
        <v>6</v>
      </c>
      <c r="C387" s="176"/>
      <c r="D387" s="178" t="s">
        <v>526</v>
      </c>
      <c r="E387" s="233">
        <v>219.35</v>
      </c>
      <c r="F387" s="233">
        <v>208.68684210526317</v>
      </c>
      <c r="G387" s="233">
        <v>213.04761904761904</v>
      </c>
      <c r="H387" s="233">
        <v>209.796875</v>
      </c>
      <c r="I387" s="233">
        <v>199.33421052631581</v>
      </c>
      <c r="J387" s="233">
        <v>197.53461538461536</v>
      </c>
      <c r="K387" s="233">
        <v>189.77857142857141</v>
      </c>
      <c r="L387" s="233">
        <v>177.18</v>
      </c>
      <c r="M387" s="233">
        <v>171.34999999999997</v>
      </c>
      <c r="N387" s="233">
        <v>183.49571428571429</v>
      </c>
      <c r="O387" s="233">
        <v>206.45394736842104</v>
      </c>
      <c r="P387" s="233">
        <v>195.82368421052635</v>
      </c>
      <c r="Q387" s="234">
        <v>197.65267327975388</v>
      </c>
    </row>
    <row r="388" spans="1:17" x14ac:dyDescent="0.25">
      <c r="A388" s="175"/>
      <c r="B388" s="176">
        <v>6</v>
      </c>
      <c r="C388" s="176"/>
      <c r="D388" s="178" t="s">
        <v>527</v>
      </c>
      <c r="E388" s="233">
        <v>189.70095238095237</v>
      </c>
      <c r="F388" s="233">
        <v>178.88249999999999</v>
      </c>
      <c r="G388" s="233">
        <v>188.11904761904765</v>
      </c>
      <c r="H388" s="233">
        <v>195.74227272727273</v>
      </c>
      <c r="I388" s="233">
        <v>192.97312500000001</v>
      </c>
      <c r="J388" s="233">
        <v>202.60833333333332</v>
      </c>
      <c r="K388" s="233">
        <v>205.49444444444444</v>
      </c>
      <c r="L388" s="233">
        <v>211.51999999999998</v>
      </c>
      <c r="M388" s="233">
        <v>201.67249999999999</v>
      </c>
      <c r="N388" s="233">
        <v>190.91368421052636</v>
      </c>
      <c r="O388" s="233">
        <v>183.50454545454545</v>
      </c>
      <c r="P388" s="233">
        <v>184.845</v>
      </c>
      <c r="Q388" s="234">
        <v>193.83136709751014</v>
      </c>
    </row>
    <row r="389" spans="1:17" x14ac:dyDescent="0.25">
      <c r="A389" s="175"/>
      <c r="B389" s="176">
        <v>6</v>
      </c>
      <c r="C389" s="176"/>
      <c r="D389" s="178" t="s">
        <v>528</v>
      </c>
      <c r="E389" s="233">
        <v>186.42500000000001</v>
      </c>
      <c r="F389" s="233">
        <v>187.315</v>
      </c>
      <c r="G389" s="233">
        <v>183.37892857142856</v>
      </c>
      <c r="H389" s="233"/>
      <c r="I389" s="233"/>
      <c r="J389" s="233"/>
      <c r="K389" s="233"/>
      <c r="L389" s="233"/>
      <c r="M389" s="233"/>
      <c r="N389" s="233"/>
      <c r="O389" s="233"/>
      <c r="P389" s="233"/>
      <c r="Q389" s="234"/>
    </row>
    <row r="390" spans="1:17" x14ac:dyDescent="0.25">
      <c r="A390" s="175"/>
      <c r="B390" s="176"/>
      <c r="C390" s="176"/>
      <c r="D390" s="235"/>
      <c r="E390" s="236"/>
      <c r="F390" s="236"/>
      <c r="G390" s="236"/>
      <c r="H390" s="236"/>
      <c r="I390" s="236"/>
      <c r="J390" s="236"/>
      <c r="K390" s="236"/>
      <c r="L390" s="236"/>
      <c r="M390" s="236"/>
      <c r="N390" s="236"/>
      <c r="O390" s="236"/>
      <c r="P390" s="236"/>
      <c r="Q390" s="238"/>
    </row>
    <row r="391" spans="1:17" x14ac:dyDescent="0.25">
      <c r="A391" s="232" t="s">
        <v>177</v>
      </c>
      <c r="B391" s="176">
        <v>7</v>
      </c>
      <c r="C391" s="176"/>
      <c r="D391" s="178" t="s">
        <v>141</v>
      </c>
      <c r="E391" s="233">
        <v>164.5</v>
      </c>
      <c r="F391" s="233">
        <v>155.5</v>
      </c>
      <c r="G391" s="233">
        <v>154.5</v>
      </c>
      <c r="H391" s="233">
        <v>156.4</v>
      </c>
      <c r="I391" s="233">
        <v>157.33333333333329</v>
      </c>
      <c r="J391" s="233">
        <v>153.66666666666671</v>
      </c>
      <c r="K391" s="233">
        <v>144.75</v>
      </c>
      <c r="L391" s="233">
        <v>139.75</v>
      </c>
      <c r="M391" s="233">
        <v>138.19999999999999</v>
      </c>
      <c r="N391" s="233">
        <v>144.5</v>
      </c>
      <c r="O391" s="233">
        <v>151.33333333333329</v>
      </c>
      <c r="P391" s="233">
        <v>158</v>
      </c>
      <c r="Q391" s="234">
        <v>151.53611111111113</v>
      </c>
    </row>
    <row r="392" spans="1:17" x14ac:dyDescent="0.25">
      <c r="A392" s="175"/>
      <c r="B392" s="176">
        <v>7</v>
      </c>
      <c r="C392" s="176"/>
      <c r="D392" s="178" t="s">
        <v>142</v>
      </c>
      <c r="E392" s="233">
        <v>148</v>
      </c>
      <c r="F392" s="233">
        <v>151.33333333333329</v>
      </c>
      <c r="G392" s="233">
        <v>152.25</v>
      </c>
      <c r="H392" s="233">
        <v>153.25</v>
      </c>
      <c r="I392" s="233">
        <v>158</v>
      </c>
      <c r="J392" s="233">
        <v>159.33333333333329</v>
      </c>
      <c r="K392" s="233">
        <v>160.75</v>
      </c>
      <c r="L392" s="233">
        <v>159.75</v>
      </c>
      <c r="M392" s="233">
        <v>158.30000000000001</v>
      </c>
      <c r="N392" s="233">
        <v>157</v>
      </c>
      <c r="O392" s="233">
        <v>158.66666666666671</v>
      </c>
      <c r="P392" s="233">
        <v>157</v>
      </c>
      <c r="Q392" s="234">
        <v>156.13611111111109</v>
      </c>
    </row>
    <row r="393" spans="1:17" x14ac:dyDescent="0.25">
      <c r="A393" s="175"/>
      <c r="B393" s="176">
        <v>7</v>
      </c>
      <c r="C393" s="176"/>
      <c r="D393" s="178" t="s">
        <v>143</v>
      </c>
      <c r="E393" s="233">
        <v>153</v>
      </c>
      <c r="F393" s="233">
        <v>154.66666666666671</v>
      </c>
      <c r="G393" s="233">
        <v>152.33333333333329</v>
      </c>
      <c r="H393" s="233">
        <v>149.25</v>
      </c>
      <c r="I393" s="233">
        <v>151.80000000000001</v>
      </c>
      <c r="J393" s="233">
        <v>150.5</v>
      </c>
      <c r="K393" s="233">
        <v>148.5</v>
      </c>
      <c r="L393" s="233">
        <v>145.75</v>
      </c>
      <c r="M393" s="233">
        <v>149.69999999999999</v>
      </c>
      <c r="N393" s="233">
        <v>150.75</v>
      </c>
      <c r="O393" s="233">
        <v>154.5</v>
      </c>
      <c r="P393" s="233" t="s">
        <v>167</v>
      </c>
      <c r="Q393" s="234">
        <v>150.97727272727272</v>
      </c>
    </row>
    <row r="394" spans="1:17" x14ac:dyDescent="0.25">
      <c r="A394" s="175"/>
      <c r="B394" s="176">
        <v>7</v>
      </c>
      <c r="C394" s="176"/>
      <c r="D394" s="178" t="s">
        <v>144</v>
      </c>
      <c r="E394" s="233">
        <v>155.5</v>
      </c>
      <c r="F394" s="233">
        <v>180.125</v>
      </c>
      <c r="G394" s="233">
        <v>168</v>
      </c>
      <c r="H394" s="233">
        <v>163</v>
      </c>
      <c r="I394" s="233">
        <v>167.75</v>
      </c>
      <c r="J394" s="233">
        <v>169.66666666666671</v>
      </c>
      <c r="K394" s="233">
        <v>172</v>
      </c>
      <c r="L394" s="233">
        <v>165</v>
      </c>
      <c r="M394" s="233">
        <v>161.625</v>
      </c>
      <c r="N394" s="233">
        <v>160.33333333333329</v>
      </c>
      <c r="O394" s="233">
        <v>156.125</v>
      </c>
      <c r="P394" s="233">
        <v>165</v>
      </c>
      <c r="Q394" s="234">
        <v>165.34375</v>
      </c>
    </row>
    <row r="395" spans="1:17" x14ac:dyDescent="0.25">
      <c r="A395" s="175"/>
      <c r="B395" s="176">
        <v>7</v>
      </c>
      <c r="C395" s="176"/>
      <c r="D395" s="178" t="s">
        <v>145</v>
      </c>
      <c r="E395" s="233">
        <v>168.83333333333329</v>
      </c>
      <c r="F395" s="233">
        <v>159.66666666666671</v>
      </c>
      <c r="G395" s="233">
        <v>154.75</v>
      </c>
      <c r="H395" s="233">
        <v>157.25</v>
      </c>
      <c r="I395" s="233">
        <v>156.625</v>
      </c>
      <c r="J395" s="233">
        <v>159.33333333333329</v>
      </c>
      <c r="K395" s="233">
        <v>161.66666666666666</v>
      </c>
      <c r="L395" s="233">
        <v>160</v>
      </c>
      <c r="M395" s="233">
        <v>155.5</v>
      </c>
      <c r="N395" s="233">
        <v>154.75</v>
      </c>
      <c r="O395" s="233">
        <v>153.66666666666666</v>
      </c>
      <c r="P395" s="233">
        <v>151.25</v>
      </c>
      <c r="Q395" s="234">
        <v>157.77430555555557</v>
      </c>
    </row>
    <row r="396" spans="1:17" x14ac:dyDescent="0.25">
      <c r="A396" s="175"/>
      <c r="B396" s="176">
        <v>7</v>
      </c>
      <c r="C396" s="176"/>
      <c r="D396" s="178" t="s">
        <v>146</v>
      </c>
      <c r="E396" s="233">
        <v>156.5</v>
      </c>
      <c r="F396" s="233">
        <v>160</v>
      </c>
      <c r="G396" s="233">
        <v>164.125</v>
      </c>
      <c r="H396" s="233">
        <v>178.5</v>
      </c>
      <c r="I396" s="233">
        <v>190.25</v>
      </c>
      <c r="J396" s="233">
        <v>192.66666666666666</v>
      </c>
      <c r="K396" s="233">
        <v>207.5</v>
      </c>
      <c r="L396" s="233">
        <v>213</v>
      </c>
      <c r="M396" s="233">
        <v>219</v>
      </c>
      <c r="N396" s="233">
        <v>224.2</v>
      </c>
      <c r="O396" s="233" t="s">
        <v>167</v>
      </c>
      <c r="P396" s="233">
        <v>258.33333333333331</v>
      </c>
      <c r="Q396" s="234">
        <v>196.73409090909092</v>
      </c>
    </row>
    <row r="397" spans="1:17" x14ac:dyDescent="0.25">
      <c r="A397" s="175"/>
      <c r="B397" s="176">
        <v>7</v>
      </c>
      <c r="C397" s="176"/>
      <c r="D397" s="178" t="s">
        <v>257</v>
      </c>
      <c r="E397" s="233">
        <v>201.83333333333334</v>
      </c>
      <c r="F397" s="233">
        <v>213.5</v>
      </c>
      <c r="G397" s="233">
        <v>222.8</v>
      </c>
      <c r="H397" s="233">
        <v>241.25</v>
      </c>
      <c r="I397" s="233">
        <v>250.16666666666666</v>
      </c>
      <c r="J397" s="233">
        <v>245.33333333333334</v>
      </c>
      <c r="K397" s="233">
        <v>251.5</v>
      </c>
      <c r="L397" s="233">
        <v>254.375</v>
      </c>
      <c r="M397" s="233">
        <v>354.5</v>
      </c>
      <c r="N397" s="233">
        <v>343.75</v>
      </c>
      <c r="O397" s="233">
        <v>347</v>
      </c>
      <c r="P397" s="233">
        <v>346.75</v>
      </c>
      <c r="Q397" s="234">
        <v>272.72986111111112</v>
      </c>
    </row>
    <row r="398" spans="1:17" x14ac:dyDescent="0.25">
      <c r="A398" s="175"/>
      <c r="B398" s="176">
        <v>7</v>
      </c>
      <c r="C398" s="176"/>
      <c r="D398" s="178" t="s">
        <v>258</v>
      </c>
      <c r="E398" s="233">
        <v>326</v>
      </c>
      <c r="F398" s="233" t="s">
        <v>167</v>
      </c>
      <c r="G398" s="233">
        <v>348.8</v>
      </c>
      <c r="H398" s="233">
        <v>347.5</v>
      </c>
      <c r="I398" s="233">
        <v>326.125</v>
      </c>
      <c r="J398" s="233">
        <v>301</v>
      </c>
      <c r="K398" s="233">
        <v>292.75</v>
      </c>
      <c r="L398" s="233">
        <v>299.375</v>
      </c>
      <c r="M398" s="233">
        <v>279.2</v>
      </c>
      <c r="N398" s="233">
        <v>263.125</v>
      </c>
      <c r="O398" s="233">
        <v>241.25</v>
      </c>
      <c r="P398" s="233">
        <v>240.75</v>
      </c>
      <c r="Q398" s="234">
        <v>296.89772727272725</v>
      </c>
    </row>
    <row r="399" spans="1:17" x14ac:dyDescent="0.25">
      <c r="A399" s="175"/>
      <c r="B399" s="176">
        <v>7</v>
      </c>
      <c r="C399" s="176"/>
      <c r="D399" s="178" t="s">
        <v>526</v>
      </c>
      <c r="E399" s="233">
        <v>242.5</v>
      </c>
      <c r="F399" s="233">
        <v>227.75</v>
      </c>
      <c r="G399" s="233">
        <v>216.75</v>
      </c>
      <c r="H399" s="233">
        <v>204.125</v>
      </c>
      <c r="I399" s="233">
        <v>199.5</v>
      </c>
      <c r="J399" s="233">
        <v>196</v>
      </c>
      <c r="K399" s="233">
        <v>189.25</v>
      </c>
      <c r="L399" s="233">
        <v>172.2</v>
      </c>
      <c r="M399" s="233">
        <v>179.375</v>
      </c>
      <c r="N399" s="233">
        <v>191.875</v>
      </c>
      <c r="O399" s="233">
        <v>205.33333333333334</v>
      </c>
      <c r="P399" s="233">
        <v>202</v>
      </c>
      <c r="Q399" s="234">
        <v>202.22152777777777</v>
      </c>
    </row>
    <row r="400" spans="1:17" x14ac:dyDescent="0.25">
      <c r="A400" s="175"/>
      <c r="B400" s="176">
        <v>7</v>
      </c>
      <c r="C400" s="176"/>
      <c r="D400" s="178" t="s">
        <v>527</v>
      </c>
      <c r="E400" s="233">
        <v>205.375</v>
      </c>
      <c r="F400" s="233">
        <v>196.75</v>
      </c>
      <c r="G400" s="233">
        <v>199.75</v>
      </c>
      <c r="H400" s="233">
        <v>206.7</v>
      </c>
      <c r="I400" s="233">
        <v>202.625</v>
      </c>
      <c r="J400" s="233">
        <v>202.16666666666666</v>
      </c>
      <c r="K400" s="233">
        <v>207</v>
      </c>
      <c r="L400" s="233">
        <v>207.5</v>
      </c>
      <c r="M400" s="233">
        <v>202.375</v>
      </c>
      <c r="N400" s="233">
        <v>196.125</v>
      </c>
      <c r="O400" s="233">
        <v>189</v>
      </c>
      <c r="P400" s="233">
        <v>179.125</v>
      </c>
      <c r="Q400" s="234">
        <v>199.54097222222222</v>
      </c>
    </row>
    <row r="401" spans="1:17" x14ac:dyDescent="0.25">
      <c r="A401" s="175"/>
      <c r="B401" s="176">
        <v>7</v>
      </c>
      <c r="C401" s="176"/>
      <c r="D401" s="178" t="s">
        <v>528</v>
      </c>
      <c r="E401" s="233">
        <v>186.875</v>
      </c>
      <c r="F401" s="233" t="s">
        <v>167</v>
      </c>
      <c r="G401" s="233">
        <v>185.625</v>
      </c>
      <c r="H401" s="233"/>
      <c r="I401" s="233"/>
      <c r="J401" s="233"/>
      <c r="K401" s="233"/>
      <c r="L401" s="233"/>
      <c r="M401" s="233"/>
      <c r="N401" s="233"/>
      <c r="O401" s="233"/>
      <c r="P401" s="233"/>
      <c r="Q401" s="234"/>
    </row>
    <row r="402" spans="1:17" x14ac:dyDescent="0.25">
      <c r="A402" s="175"/>
      <c r="B402" s="176"/>
      <c r="C402" s="176"/>
      <c r="D402" s="178"/>
      <c r="E402" s="236"/>
      <c r="F402" s="236"/>
      <c r="G402" s="236"/>
      <c r="H402" s="236"/>
      <c r="I402" s="236"/>
      <c r="J402" s="236"/>
      <c r="K402" s="236"/>
      <c r="L402" s="236"/>
      <c r="M402" s="236"/>
      <c r="N402" s="236"/>
      <c r="O402" s="236"/>
      <c r="P402" s="236"/>
      <c r="Q402" s="238"/>
    </row>
    <row r="403" spans="1:17" x14ac:dyDescent="0.25">
      <c r="A403" s="232" t="s">
        <v>178</v>
      </c>
      <c r="B403" s="176">
        <v>8</v>
      </c>
      <c r="C403" s="177"/>
      <c r="D403" s="178" t="s">
        <v>141</v>
      </c>
      <c r="E403" s="233">
        <v>168.125</v>
      </c>
      <c r="F403" s="233">
        <v>160</v>
      </c>
      <c r="G403" s="233">
        <v>150.75</v>
      </c>
      <c r="H403" s="233">
        <v>155.69999999999999</v>
      </c>
      <c r="I403" s="233">
        <v>157.5</v>
      </c>
      <c r="J403" s="233">
        <v>154</v>
      </c>
      <c r="K403" s="233">
        <v>143.375</v>
      </c>
      <c r="L403" s="233">
        <v>139.5</v>
      </c>
      <c r="M403" s="233">
        <v>140</v>
      </c>
      <c r="N403" s="233">
        <v>145.875</v>
      </c>
      <c r="O403" s="233">
        <v>153.83333333333329</v>
      </c>
      <c r="P403" s="233">
        <v>165.4</v>
      </c>
      <c r="Q403" s="234">
        <v>152.83819444444444</v>
      </c>
    </row>
    <row r="404" spans="1:17" x14ac:dyDescent="0.25">
      <c r="A404" s="240"/>
      <c r="B404" s="176">
        <v>8</v>
      </c>
      <c r="C404" s="177"/>
      <c r="D404" s="178" t="s">
        <v>142</v>
      </c>
      <c r="E404" s="233">
        <v>154.66666666666671</v>
      </c>
      <c r="F404" s="233">
        <v>152.66666666666671</v>
      </c>
      <c r="G404" s="233">
        <v>151.69999999999999</v>
      </c>
      <c r="H404" s="233">
        <v>156.5</v>
      </c>
      <c r="I404" s="233">
        <v>160.83333333333329</v>
      </c>
      <c r="J404" s="233">
        <v>159.5</v>
      </c>
      <c r="K404" s="233">
        <v>162</v>
      </c>
      <c r="L404" s="233">
        <v>164.375</v>
      </c>
      <c r="M404" s="233">
        <v>162.5</v>
      </c>
      <c r="N404" s="233">
        <v>161.5</v>
      </c>
      <c r="O404" s="233">
        <v>159.83333333333329</v>
      </c>
      <c r="P404" s="233">
        <v>157.19999999999999</v>
      </c>
      <c r="Q404" s="234">
        <v>158.60625000000002</v>
      </c>
    </row>
    <row r="405" spans="1:17" x14ac:dyDescent="0.25">
      <c r="A405" s="240"/>
      <c r="B405" s="176">
        <v>8</v>
      </c>
      <c r="C405" s="241"/>
      <c r="D405" s="178" t="s">
        <v>143</v>
      </c>
      <c r="E405" s="233">
        <v>151</v>
      </c>
      <c r="F405" s="233">
        <v>149.75</v>
      </c>
      <c r="G405" s="233">
        <v>146.375</v>
      </c>
      <c r="H405" s="233">
        <v>143.625</v>
      </c>
      <c r="I405" s="233">
        <v>146</v>
      </c>
      <c r="J405" s="233">
        <v>147.75</v>
      </c>
      <c r="K405" s="233">
        <v>144.5</v>
      </c>
      <c r="L405" s="233">
        <v>144.125</v>
      </c>
      <c r="M405" s="233">
        <v>152.1</v>
      </c>
      <c r="N405" s="233">
        <v>154.375</v>
      </c>
      <c r="O405" s="233">
        <v>157.25</v>
      </c>
      <c r="P405" s="233">
        <v>152.25</v>
      </c>
      <c r="Q405" s="234">
        <v>149.09166666666667</v>
      </c>
    </row>
    <row r="406" spans="1:17" x14ac:dyDescent="0.25">
      <c r="A406" s="240"/>
      <c r="B406" s="176">
        <v>8</v>
      </c>
      <c r="C406" s="241"/>
      <c r="D406" s="178" t="s">
        <v>144</v>
      </c>
      <c r="E406" s="233">
        <v>162.5</v>
      </c>
      <c r="F406" s="233">
        <v>179</v>
      </c>
      <c r="G406" s="233">
        <v>170.5</v>
      </c>
      <c r="H406" s="233">
        <v>164.6875</v>
      </c>
      <c r="I406" s="233">
        <v>169.125</v>
      </c>
      <c r="J406" s="233">
        <v>171.5</v>
      </c>
      <c r="K406" s="233">
        <v>173.75</v>
      </c>
      <c r="L406" s="233">
        <v>166</v>
      </c>
      <c r="M406" s="233">
        <v>159.375</v>
      </c>
      <c r="N406" s="233">
        <v>156.41666666666671</v>
      </c>
      <c r="O406" s="233">
        <v>152.25</v>
      </c>
      <c r="P406" s="233">
        <v>165.25</v>
      </c>
      <c r="Q406" s="234">
        <v>165.86284722222223</v>
      </c>
    </row>
    <row r="407" spans="1:17" x14ac:dyDescent="0.25">
      <c r="A407" s="240"/>
      <c r="B407" s="176">
        <v>8</v>
      </c>
      <c r="C407" s="241"/>
      <c r="D407" s="178" t="s">
        <v>145</v>
      </c>
      <c r="E407" s="233">
        <v>171.83333333333329</v>
      </c>
      <c r="F407" s="233">
        <v>162.5</v>
      </c>
      <c r="G407" s="233">
        <v>157.25</v>
      </c>
      <c r="H407" s="233">
        <v>158</v>
      </c>
      <c r="I407" s="233">
        <v>158</v>
      </c>
      <c r="J407" s="233">
        <v>160.66666666666671</v>
      </c>
      <c r="K407" s="233">
        <v>164.375</v>
      </c>
      <c r="L407" s="233">
        <v>161.66666666666666</v>
      </c>
      <c r="M407" s="233">
        <v>158</v>
      </c>
      <c r="N407" s="233">
        <v>154.5</v>
      </c>
      <c r="O407" s="233">
        <v>155.33333333333334</v>
      </c>
      <c r="P407" s="233">
        <v>157</v>
      </c>
      <c r="Q407" s="234">
        <v>159.92708333333334</v>
      </c>
    </row>
    <row r="408" spans="1:17" x14ac:dyDescent="0.25">
      <c r="A408" s="240"/>
      <c r="B408" s="176">
        <v>8</v>
      </c>
      <c r="C408" s="241"/>
      <c r="D408" s="178" t="s">
        <v>146</v>
      </c>
      <c r="E408" s="233">
        <v>159.875</v>
      </c>
      <c r="F408" s="233">
        <v>159.66666666666666</v>
      </c>
      <c r="G408" s="233">
        <v>165</v>
      </c>
      <c r="H408" s="233">
        <v>177.25</v>
      </c>
      <c r="I408" s="233">
        <v>190.25</v>
      </c>
      <c r="J408" s="233">
        <v>187.16666666666666</v>
      </c>
      <c r="K408" s="233">
        <v>205.5</v>
      </c>
      <c r="L408" s="233">
        <v>214.75</v>
      </c>
      <c r="M408" s="233">
        <v>212</v>
      </c>
      <c r="N408" s="233">
        <v>216.3</v>
      </c>
      <c r="O408" s="233">
        <v>249.66666666666666</v>
      </c>
      <c r="P408" s="233">
        <v>242</v>
      </c>
      <c r="Q408" s="234">
        <v>198.28541666666663</v>
      </c>
    </row>
    <row r="409" spans="1:17" x14ac:dyDescent="0.25">
      <c r="A409" s="240"/>
      <c r="B409" s="176">
        <v>8</v>
      </c>
      <c r="C409" s="241"/>
      <c r="D409" s="178" t="s">
        <v>257</v>
      </c>
      <c r="E409" s="233">
        <v>203.5</v>
      </c>
      <c r="F409" s="233">
        <v>214.375</v>
      </c>
      <c r="G409" s="233">
        <v>222.7</v>
      </c>
      <c r="H409" s="233">
        <v>241.25</v>
      </c>
      <c r="I409" s="233">
        <v>246.66666666666666</v>
      </c>
      <c r="J409" s="233">
        <v>239.33333333333334</v>
      </c>
      <c r="K409" s="233">
        <v>244.125</v>
      </c>
      <c r="L409" s="233">
        <v>249.75</v>
      </c>
      <c r="M409" s="233">
        <v>341.9</v>
      </c>
      <c r="N409" s="233">
        <v>334.125</v>
      </c>
      <c r="O409" s="233">
        <v>351</v>
      </c>
      <c r="P409" s="233">
        <v>321.25</v>
      </c>
      <c r="Q409" s="234">
        <v>267.49791666666664</v>
      </c>
    </row>
    <row r="410" spans="1:17" x14ac:dyDescent="0.25">
      <c r="A410" s="240"/>
      <c r="B410" s="176">
        <v>8</v>
      </c>
      <c r="C410" s="241"/>
      <c r="D410" s="178" t="s">
        <v>258</v>
      </c>
      <c r="E410" s="233">
        <v>312.5</v>
      </c>
      <c r="F410" s="233">
        <v>327.75</v>
      </c>
      <c r="G410" s="233">
        <v>338.8</v>
      </c>
      <c r="H410" s="233">
        <v>337.125</v>
      </c>
      <c r="I410" s="233">
        <v>315.625</v>
      </c>
      <c r="J410" s="233">
        <v>288.33333333333331</v>
      </c>
      <c r="K410" s="233">
        <v>279.5</v>
      </c>
      <c r="L410" s="233">
        <v>287.875</v>
      </c>
      <c r="M410" s="233">
        <v>261.7</v>
      </c>
      <c r="N410" s="233">
        <v>246.75</v>
      </c>
      <c r="O410" s="233">
        <v>219.83333333333334</v>
      </c>
      <c r="P410" s="233">
        <v>218.8</v>
      </c>
      <c r="Q410" s="234">
        <v>286.21597222222221</v>
      </c>
    </row>
    <row r="411" spans="1:17" x14ac:dyDescent="0.25">
      <c r="A411" s="240"/>
      <c r="B411" s="176">
        <v>8</v>
      </c>
      <c r="C411" s="241"/>
      <c r="D411" s="178" t="s">
        <v>526</v>
      </c>
      <c r="E411" s="233">
        <v>229.83333333333334</v>
      </c>
      <c r="F411" s="233">
        <v>221.5</v>
      </c>
      <c r="G411" s="233">
        <v>207.375</v>
      </c>
      <c r="H411" s="233">
        <v>195.875</v>
      </c>
      <c r="I411" s="233">
        <v>195.75</v>
      </c>
      <c r="J411" s="233">
        <v>193.5</v>
      </c>
      <c r="K411" s="233">
        <v>184.5</v>
      </c>
      <c r="L411" s="233">
        <v>169.1</v>
      </c>
      <c r="M411" s="233">
        <v>172.625</v>
      </c>
      <c r="N411" s="233">
        <v>187.625</v>
      </c>
      <c r="O411" s="233">
        <v>205</v>
      </c>
      <c r="P411" s="233">
        <v>200.25</v>
      </c>
      <c r="Q411" s="234">
        <v>196.91111111111113</v>
      </c>
    </row>
    <row r="412" spans="1:17" x14ac:dyDescent="0.25">
      <c r="A412" s="240"/>
      <c r="B412" s="176">
        <v>8</v>
      </c>
      <c r="C412" s="241"/>
      <c r="D412" s="178" t="s">
        <v>527</v>
      </c>
      <c r="E412" s="233">
        <v>203.875</v>
      </c>
      <c r="F412" s="233">
        <v>197</v>
      </c>
      <c r="G412" s="233">
        <v>199</v>
      </c>
      <c r="H412" s="233">
        <v>206.4</v>
      </c>
      <c r="I412" s="233">
        <v>199.25</v>
      </c>
      <c r="J412" s="233">
        <v>199</v>
      </c>
      <c r="K412" s="233">
        <v>206</v>
      </c>
      <c r="L412" s="233">
        <v>204.75</v>
      </c>
      <c r="M412" s="233">
        <v>201.625</v>
      </c>
      <c r="N412" s="233">
        <v>196.75</v>
      </c>
      <c r="O412" s="233">
        <v>188.75</v>
      </c>
      <c r="P412" s="233">
        <v>180.625</v>
      </c>
      <c r="Q412" s="234">
        <v>198.58541666666667</v>
      </c>
    </row>
    <row r="413" spans="1:17" x14ac:dyDescent="0.25">
      <c r="A413" s="240"/>
      <c r="B413" s="176">
        <v>8</v>
      </c>
      <c r="C413" s="241"/>
      <c r="D413" s="178" t="s">
        <v>528</v>
      </c>
      <c r="E413" s="233">
        <v>187.83333333333334</v>
      </c>
      <c r="F413" s="233">
        <v>184.33333333333334</v>
      </c>
      <c r="G413" s="233">
        <v>182.875</v>
      </c>
      <c r="H413" s="233"/>
      <c r="I413" s="233"/>
      <c r="J413" s="233"/>
      <c r="K413" s="233"/>
      <c r="L413" s="233"/>
      <c r="M413" s="233"/>
      <c r="N413" s="233"/>
      <c r="O413" s="233"/>
      <c r="P413" s="233"/>
      <c r="Q413" s="234"/>
    </row>
    <row r="414" spans="1:17" x14ac:dyDescent="0.25">
      <c r="A414" s="240"/>
      <c r="B414" s="176"/>
      <c r="C414" s="241"/>
      <c r="D414" s="178"/>
      <c r="E414" s="221"/>
      <c r="F414" s="221"/>
      <c r="G414" s="221"/>
      <c r="H414" s="221"/>
      <c r="I414" s="221"/>
      <c r="J414" s="221"/>
      <c r="K414" s="236"/>
      <c r="L414" s="221"/>
      <c r="M414" s="221"/>
      <c r="N414" s="221"/>
      <c r="O414" s="221"/>
      <c r="P414" s="221"/>
      <c r="Q414" s="242"/>
    </row>
    <row r="415" spans="1:17" x14ac:dyDescent="0.25">
      <c r="A415" s="226" t="s">
        <v>179</v>
      </c>
      <c r="B415" s="227"/>
      <c r="C415" s="243"/>
      <c r="D415" s="244"/>
      <c r="E415" s="221"/>
      <c r="F415" s="245"/>
      <c r="G415" s="221"/>
      <c r="H415" s="221"/>
      <c r="I415" s="221"/>
      <c r="J415" s="221"/>
      <c r="K415" s="221"/>
      <c r="L415" s="221"/>
      <c r="M415" s="221"/>
      <c r="N415" s="221"/>
      <c r="O415" s="221"/>
      <c r="P415" s="245"/>
      <c r="Q415" s="246"/>
    </row>
    <row r="416" spans="1:17" x14ac:dyDescent="0.25">
      <c r="A416" s="175"/>
      <c r="B416" s="176"/>
      <c r="C416" s="231" t="s">
        <v>180</v>
      </c>
      <c r="D416" s="244"/>
      <c r="E416" s="221"/>
      <c r="F416" s="221"/>
      <c r="G416" s="221"/>
      <c r="H416" s="221"/>
      <c r="I416" s="221"/>
      <c r="J416" s="221"/>
      <c r="K416" s="221"/>
      <c r="L416" s="221"/>
      <c r="M416" s="221"/>
      <c r="N416" s="221"/>
      <c r="O416" s="221"/>
      <c r="P416" s="221"/>
      <c r="Q416" s="242"/>
    </row>
    <row r="417" spans="1:17" x14ac:dyDescent="0.25">
      <c r="A417" s="232" t="s">
        <v>156</v>
      </c>
      <c r="B417" s="176">
        <v>9</v>
      </c>
      <c r="C417" s="176"/>
      <c r="D417" s="178" t="s">
        <v>141</v>
      </c>
      <c r="E417" s="233">
        <v>201.0987633689839</v>
      </c>
      <c r="F417" s="233">
        <v>183.55042016806729</v>
      </c>
      <c r="G417" s="233">
        <v>180.10766806722691</v>
      </c>
      <c r="H417" s="233">
        <v>186.39288101604279</v>
      </c>
      <c r="I417" s="233">
        <v>182.30479691876761</v>
      </c>
      <c r="J417" s="233">
        <v>176.36614304812841</v>
      </c>
      <c r="K417" s="233">
        <v>173.96962074303411</v>
      </c>
      <c r="L417" s="233">
        <v>169.4797794117647</v>
      </c>
      <c r="M417" s="233">
        <v>171.49899732620321</v>
      </c>
      <c r="N417" s="233">
        <v>173.4935224089636</v>
      </c>
      <c r="O417" s="233">
        <v>172.76785714285711</v>
      </c>
      <c r="P417" s="233">
        <v>175.1980280748663</v>
      </c>
      <c r="Q417" s="234">
        <v>178.85237314124217</v>
      </c>
    </row>
    <row r="418" spans="1:17" x14ac:dyDescent="0.25">
      <c r="A418" s="175"/>
      <c r="B418" s="176">
        <v>9</v>
      </c>
      <c r="C418" s="176"/>
      <c r="D418" s="178" t="s">
        <v>142</v>
      </c>
      <c r="E418" s="233">
        <v>156.25919117647061</v>
      </c>
      <c r="F418" s="233">
        <v>150.54108056265989</v>
      </c>
      <c r="G418" s="233">
        <v>147.98669467787121</v>
      </c>
      <c r="H418" s="233">
        <v>150.28448879551831</v>
      </c>
      <c r="I418" s="233">
        <v>149.02155748663111</v>
      </c>
      <c r="J418" s="233">
        <v>149.39600840336129</v>
      </c>
      <c r="K418" s="233">
        <v>155.92830882352939</v>
      </c>
      <c r="L418" s="233">
        <v>161.55185758513929</v>
      </c>
      <c r="M418" s="233">
        <v>160.19820971867011</v>
      </c>
      <c r="N418" s="233">
        <v>155.07546439628479</v>
      </c>
      <c r="O418" s="233">
        <v>159.83873663101599</v>
      </c>
      <c r="P418" s="233">
        <v>167.31534090909091</v>
      </c>
      <c r="Q418" s="234">
        <v>155.28307826385358</v>
      </c>
    </row>
    <row r="419" spans="1:17" x14ac:dyDescent="0.25">
      <c r="A419" s="175"/>
      <c r="B419" s="176">
        <v>9</v>
      </c>
      <c r="C419" s="176"/>
      <c r="D419" s="178" t="s">
        <v>143</v>
      </c>
      <c r="E419" s="233">
        <v>188.3272058823529</v>
      </c>
      <c r="F419" s="233">
        <v>158.49664322250641</v>
      </c>
      <c r="G419" s="233">
        <v>164.0670955882353</v>
      </c>
      <c r="H419" s="233">
        <v>159.85962566844921</v>
      </c>
      <c r="I419" s="233">
        <v>155.9341577540107</v>
      </c>
      <c r="J419" s="233">
        <v>155.6985294117647</v>
      </c>
      <c r="K419" s="233">
        <v>159.0029761904762</v>
      </c>
      <c r="L419" s="233">
        <v>167.9876160990712</v>
      </c>
      <c r="M419" s="233">
        <v>175.1225490196079</v>
      </c>
      <c r="N419" s="233">
        <v>174.70238095238099</v>
      </c>
      <c r="O419" s="233">
        <v>190.08188502673801</v>
      </c>
      <c r="P419" s="233">
        <v>184.32160364145659</v>
      </c>
      <c r="Q419" s="234">
        <v>169.46685570475418</v>
      </c>
    </row>
    <row r="420" spans="1:17" x14ac:dyDescent="0.25">
      <c r="A420" s="175"/>
      <c r="B420" s="176">
        <v>9</v>
      </c>
      <c r="C420" s="176"/>
      <c r="D420" s="178" t="s">
        <v>144</v>
      </c>
      <c r="E420" s="233">
        <v>186.97916666666671</v>
      </c>
      <c r="F420" s="233">
        <v>198.76039002557539</v>
      </c>
      <c r="G420" s="233">
        <v>189.87519349845201</v>
      </c>
      <c r="H420" s="233">
        <v>187.94757033248081</v>
      </c>
      <c r="I420" s="233">
        <v>185.90491310160431</v>
      </c>
      <c r="J420" s="233">
        <v>191.67279411764699</v>
      </c>
      <c r="K420" s="233">
        <v>189.99474789915971</v>
      </c>
      <c r="L420" s="233">
        <v>183.88544891640871</v>
      </c>
      <c r="M420" s="233">
        <v>167.85714285714289</v>
      </c>
      <c r="N420" s="233">
        <v>165.9515056022409</v>
      </c>
      <c r="O420" s="233">
        <v>169.72760695187159</v>
      </c>
      <c r="P420" s="233">
        <v>192.97150735294119</v>
      </c>
      <c r="Q420" s="234">
        <v>184.29399894351593</v>
      </c>
    </row>
    <row r="421" spans="1:17" x14ac:dyDescent="0.25">
      <c r="A421" s="175"/>
      <c r="B421" s="176">
        <v>9</v>
      </c>
      <c r="C421" s="176"/>
      <c r="D421" s="178" t="s">
        <v>145</v>
      </c>
      <c r="E421" s="233">
        <v>185.15025575447569</v>
      </c>
      <c r="F421" s="233">
        <v>174.9933155080214</v>
      </c>
      <c r="G421" s="233">
        <v>176.2821691176471</v>
      </c>
      <c r="H421" s="233">
        <v>186.7647058823529</v>
      </c>
      <c r="I421" s="233">
        <v>189.82055322128849</v>
      </c>
      <c r="J421" s="233">
        <v>197.95168067226891</v>
      </c>
      <c r="K421" s="233">
        <v>207.73809523809527</v>
      </c>
      <c r="L421" s="233">
        <v>201.79082817337462</v>
      </c>
      <c r="M421" s="233">
        <v>196.03526069518719</v>
      </c>
      <c r="N421" s="233">
        <v>198.91018907563026</v>
      </c>
      <c r="O421" s="233">
        <v>188.15257352941177</v>
      </c>
      <c r="P421" s="233">
        <v>182.87934491978606</v>
      </c>
      <c r="Q421" s="234">
        <v>190.53908098229496</v>
      </c>
    </row>
    <row r="422" spans="1:17" x14ac:dyDescent="0.25">
      <c r="A422" s="175"/>
      <c r="B422" s="176">
        <v>9</v>
      </c>
      <c r="C422" s="176"/>
      <c r="D422" s="178" t="s">
        <v>146</v>
      </c>
      <c r="E422" s="233">
        <v>192.59692513368984</v>
      </c>
      <c r="F422" s="233">
        <v>189.36362044817929</v>
      </c>
      <c r="G422" s="233">
        <v>202.98932072829129</v>
      </c>
      <c r="H422" s="233">
        <v>222.86931818181822</v>
      </c>
      <c r="I422" s="233">
        <v>220.99152129201684</v>
      </c>
      <c r="J422" s="233">
        <v>221.89588903743316</v>
      </c>
      <c r="K422" s="233">
        <v>240.85719814241489</v>
      </c>
      <c r="L422" s="233">
        <v>239.83842879256966</v>
      </c>
      <c r="M422" s="233">
        <v>234.19916879795394</v>
      </c>
      <c r="N422" s="233">
        <v>245.3081232492998</v>
      </c>
      <c r="O422" s="233">
        <v>258.24448529411762</v>
      </c>
      <c r="P422" s="233">
        <v>245.48379010695189</v>
      </c>
      <c r="Q422" s="234">
        <v>226.21981576706139</v>
      </c>
    </row>
    <row r="423" spans="1:17" x14ac:dyDescent="0.25">
      <c r="A423" s="175"/>
      <c r="B423" s="176">
        <v>9</v>
      </c>
      <c r="C423" s="176"/>
      <c r="D423" s="178" t="s">
        <v>257</v>
      </c>
      <c r="E423" s="233">
        <v>245.57510504201679</v>
      </c>
      <c r="F423" s="233">
        <v>267.31116310160428</v>
      </c>
      <c r="G423" s="233">
        <v>261.00016711229955</v>
      </c>
      <c r="H423" s="233">
        <v>274.09838935574226</v>
      </c>
      <c r="I423" s="233">
        <v>296.99317226890753</v>
      </c>
      <c r="J423" s="233">
        <v>291.33731617647055</v>
      </c>
      <c r="K423" s="233">
        <v>283.92003676470586</v>
      </c>
      <c r="L423" s="233">
        <v>296.50000000000006</v>
      </c>
      <c r="M423" s="233">
        <v>407.26902173913038</v>
      </c>
      <c r="N423" s="233">
        <v>393.01032913165267</v>
      </c>
      <c r="O423" s="233">
        <v>421.10469187675068</v>
      </c>
      <c r="P423" s="233">
        <v>376.48412433155079</v>
      </c>
      <c r="Q423" s="234">
        <v>317.88362640840262</v>
      </c>
    </row>
    <row r="424" spans="1:17" x14ac:dyDescent="0.25">
      <c r="A424" s="175"/>
      <c r="B424" s="176">
        <v>9</v>
      </c>
      <c r="C424" s="176"/>
      <c r="D424" s="178" t="s">
        <v>258</v>
      </c>
      <c r="E424" s="233">
        <v>340.48144257703086</v>
      </c>
      <c r="F424" s="233">
        <v>333.20108695652181</v>
      </c>
      <c r="G424" s="233">
        <v>333.18933823529414</v>
      </c>
      <c r="H424" s="233">
        <v>345.82933436532511</v>
      </c>
      <c r="I424" s="233">
        <v>333.55096925133688</v>
      </c>
      <c r="J424" s="233">
        <v>325.76671122994657</v>
      </c>
      <c r="K424" s="233">
        <v>313.48145053475935</v>
      </c>
      <c r="L424" s="233">
        <v>309.45165441176471</v>
      </c>
      <c r="M424" s="233">
        <v>283.09859625668446</v>
      </c>
      <c r="N424" s="233">
        <v>274.32444852941182</v>
      </c>
      <c r="O424" s="233">
        <v>249.07273017902813</v>
      </c>
      <c r="P424" s="233">
        <v>256.04077540106954</v>
      </c>
      <c r="Q424" s="234">
        <v>308.12404482734775</v>
      </c>
    </row>
    <row r="425" spans="1:17" x14ac:dyDescent="0.25">
      <c r="A425" s="175"/>
      <c r="B425" s="176">
        <v>9</v>
      </c>
      <c r="C425" s="176"/>
      <c r="D425" s="178" t="s">
        <v>526</v>
      </c>
      <c r="E425" s="233">
        <v>266.13830532212893</v>
      </c>
      <c r="F425" s="233">
        <v>253.86221227621488</v>
      </c>
      <c r="G425" s="233">
        <v>246.61519607843141</v>
      </c>
      <c r="H425" s="233">
        <v>248.49999999999997</v>
      </c>
      <c r="I425" s="233">
        <v>247.79362745098038</v>
      </c>
      <c r="J425" s="233">
        <v>243.0512955182073</v>
      </c>
      <c r="K425" s="233">
        <v>237.48577365728903</v>
      </c>
      <c r="L425" s="233">
        <v>221.77783613445376</v>
      </c>
      <c r="M425" s="233">
        <v>212.49772408963585</v>
      </c>
      <c r="N425" s="233">
        <v>219.92145721925135</v>
      </c>
      <c r="O425" s="233">
        <v>261.28148976982095</v>
      </c>
      <c r="P425" s="233">
        <v>254.45680147058823</v>
      </c>
      <c r="Q425" s="234">
        <v>242.78180991558349</v>
      </c>
    </row>
    <row r="426" spans="1:17" x14ac:dyDescent="0.25">
      <c r="A426" s="175"/>
      <c r="B426" s="176">
        <v>9</v>
      </c>
      <c r="C426" s="176"/>
      <c r="D426" s="178" t="s">
        <v>527</v>
      </c>
      <c r="E426" s="233">
        <v>239.98481457800506</v>
      </c>
      <c r="F426" s="233">
        <v>227.81016042780746</v>
      </c>
      <c r="G426" s="233">
        <v>237.43855042016804</v>
      </c>
      <c r="H426" s="233">
        <v>245.99472506393855</v>
      </c>
      <c r="I426" s="233">
        <v>228.7844887955182</v>
      </c>
      <c r="J426" s="233">
        <v>237.07854278074868</v>
      </c>
      <c r="K426" s="233">
        <v>239.15920716112538</v>
      </c>
      <c r="L426" s="233">
        <v>239.49687499999999</v>
      </c>
      <c r="M426" s="233">
        <v>238.19930340557278</v>
      </c>
      <c r="N426" s="233">
        <v>240.19468582887694</v>
      </c>
      <c r="O426" s="233">
        <v>229.65190508021394</v>
      </c>
      <c r="P426" s="233">
        <v>233.02398459383753</v>
      </c>
      <c r="Q426" s="234">
        <v>236.40143692798441</v>
      </c>
    </row>
    <row r="427" spans="1:17" x14ac:dyDescent="0.25">
      <c r="A427" s="175"/>
      <c r="B427" s="176">
        <v>9</v>
      </c>
      <c r="C427" s="176"/>
      <c r="D427" s="178" t="s">
        <v>528</v>
      </c>
      <c r="E427" s="233">
        <v>232.15484429065748</v>
      </c>
      <c r="F427" s="233">
        <v>227.86642156862749</v>
      </c>
      <c r="G427" s="233">
        <v>214.58508403361344</v>
      </c>
      <c r="H427" s="233"/>
      <c r="I427" s="233"/>
      <c r="J427" s="233"/>
      <c r="K427" s="233"/>
      <c r="L427" s="233"/>
      <c r="M427" s="233"/>
      <c r="N427" s="233"/>
      <c r="O427" s="233"/>
      <c r="P427" s="233"/>
      <c r="Q427" s="234"/>
    </row>
    <row r="428" spans="1:17" x14ac:dyDescent="0.25">
      <c r="A428" s="175"/>
      <c r="B428" s="176"/>
      <c r="C428" s="176"/>
      <c r="D428" s="235"/>
      <c r="E428" s="236"/>
      <c r="F428" s="236"/>
      <c r="G428" s="236"/>
      <c r="H428" s="236"/>
      <c r="I428" s="236"/>
      <c r="J428" s="236"/>
      <c r="K428" s="236"/>
      <c r="L428" s="236"/>
      <c r="M428" s="236"/>
      <c r="N428" s="236"/>
      <c r="O428" s="236"/>
      <c r="P428" s="236"/>
      <c r="Q428" s="238"/>
    </row>
    <row r="429" spans="1:17" x14ac:dyDescent="0.25">
      <c r="A429" s="175"/>
      <c r="B429" s="176"/>
      <c r="C429" s="231" t="s">
        <v>165</v>
      </c>
      <c r="D429" s="235"/>
      <c r="E429" s="236"/>
      <c r="F429" s="236"/>
      <c r="G429" s="236"/>
      <c r="H429" s="236"/>
      <c r="I429" s="236"/>
      <c r="J429" s="236"/>
      <c r="K429" s="236"/>
      <c r="L429" s="236"/>
      <c r="M429" s="236"/>
      <c r="N429" s="236"/>
      <c r="O429" s="236"/>
      <c r="P429" s="236"/>
      <c r="Q429" s="238"/>
    </row>
    <row r="430" spans="1:17" x14ac:dyDescent="0.25">
      <c r="A430" s="232" t="s">
        <v>156</v>
      </c>
      <c r="B430" s="176">
        <v>10</v>
      </c>
      <c r="C430" s="176"/>
      <c r="D430" s="178" t="s">
        <v>141</v>
      </c>
      <c r="E430" s="233">
        <v>182.89154829545461</v>
      </c>
      <c r="F430" s="233">
        <v>164.75560836834731</v>
      </c>
      <c r="G430" s="233">
        <v>160.2526129201681</v>
      </c>
      <c r="H430" s="233">
        <v>166.15966744652411</v>
      </c>
      <c r="I430" s="233">
        <v>169.89497811624651</v>
      </c>
      <c r="J430" s="233">
        <v>161.8697986296792</v>
      </c>
      <c r="K430" s="233">
        <v>160.11224361455109</v>
      </c>
      <c r="L430" s="233">
        <v>152.67197334558821</v>
      </c>
      <c r="M430" s="233">
        <v>153.95576119652409</v>
      </c>
      <c r="N430" s="233">
        <v>152.98285276610639</v>
      </c>
      <c r="O430" s="233">
        <v>152.8346507352941</v>
      </c>
      <c r="P430" s="233">
        <v>155.82951119652409</v>
      </c>
      <c r="Q430" s="234">
        <v>161.18426721925064</v>
      </c>
    </row>
    <row r="431" spans="1:17" x14ac:dyDescent="0.25">
      <c r="A431" s="175"/>
      <c r="B431" s="176">
        <v>10</v>
      </c>
      <c r="C431" s="176"/>
      <c r="D431" s="178" t="s">
        <v>142</v>
      </c>
      <c r="E431" s="233">
        <v>141.28818014705891</v>
      </c>
      <c r="F431" s="233">
        <v>134.35317934782611</v>
      </c>
      <c r="G431" s="233">
        <v>131.94126400560219</v>
      </c>
      <c r="H431" s="233">
        <v>136.36253063725491</v>
      </c>
      <c r="I431" s="233">
        <v>138.18053058155081</v>
      </c>
      <c r="J431" s="233">
        <v>141.71460959383751</v>
      </c>
      <c r="K431" s="233">
        <v>146.53167279411761</v>
      </c>
      <c r="L431" s="233">
        <v>151.82660313467491</v>
      </c>
      <c r="M431" s="233">
        <v>149.9372282608696</v>
      </c>
      <c r="N431" s="233">
        <v>144.66869678792571</v>
      </c>
      <c r="O431" s="233">
        <v>144.65504679144391</v>
      </c>
      <c r="P431" s="233">
        <v>148.87280330882359</v>
      </c>
      <c r="Q431" s="234">
        <v>142.52769544924882</v>
      </c>
    </row>
    <row r="432" spans="1:17" x14ac:dyDescent="0.25">
      <c r="A432" s="175"/>
      <c r="B432" s="176">
        <v>10</v>
      </c>
      <c r="C432" s="176"/>
      <c r="D432" s="178" t="s">
        <v>143</v>
      </c>
      <c r="E432" s="233">
        <v>163.28376378676469</v>
      </c>
      <c r="F432" s="233">
        <v>134.1105658567775</v>
      </c>
      <c r="G432" s="233">
        <v>137.80125000000001</v>
      </c>
      <c r="H432" s="233">
        <v>135.99343248663101</v>
      </c>
      <c r="I432" s="233">
        <v>132.7915282419786</v>
      </c>
      <c r="J432" s="233">
        <v>131.54993566176469</v>
      </c>
      <c r="K432" s="233">
        <v>130.3839898459384</v>
      </c>
      <c r="L432" s="233">
        <v>136.15169891640869</v>
      </c>
      <c r="M432" s="233">
        <v>141.85694590336129</v>
      </c>
      <c r="N432" s="233">
        <v>142.28735206582641</v>
      </c>
      <c r="O432" s="233">
        <v>160.7552055481284</v>
      </c>
      <c r="P432" s="233">
        <v>157.8306477591037</v>
      </c>
      <c r="Q432" s="234">
        <v>142.06635967272362</v>
      </c>
    </row>
    <row r="433" spans="1:17" x14ac:dyDescent="0.25">
      <c r="A433" s="175"/>
      <c r="B433" s="176">
        <v>10</v>
      </c>
      <c r="C433" s="176"/>
      <c r="D433" s="178" t="s">
        <v>144</v>
      </c>
      <c r="E433" s="233">
        <v>159.9513217787115</v>
      </c>
      <c r="F433" s="233">
        <v>172.08891624040919</v>
      </c>
      <c r="G433" s="233">
        <v>162.76123258513931</v>
      </c>
      <c r="H433" s="233">
        <v>163.63049472506401</v>
      </c>
      <c r="I433" s="233">
        <v>163.63282503342239</v>
      </c>
      <c r="J433" s="233">
        <v>168.4765303308823</v>
      </c>
      <c r="K433" s="233">
        <v>166.3810617997199</v>
      </c>
      <c r="L433" s="233">
        <v>162.01448142414861</v>
      </c>
      <c r="M433" s="233">
        <v>148.47564338235301</v>
      </c>
      <c r="N433" s="233">
        <v>147.69575630252109</v>
      </c>
      <c r="O433" s="233">
        <v>151.70551470588239</v>
      </c>
      <c r="P433" s="233">
        <v>170.7718216911764</v>
      </c>
      <c r="Q433" s="234">
        <v>161.46546666661916</v>
      </c>
    </row>
    <row r="434" spans="1:17" x14ac:dyDescent="0.25">
      <c r="A434" s="175"/>
      <c r="B434" s="176">
        <v>10</v>
      </c>
      <c r="C434" s="176"/>
      <c r="D434" s="178" t="s">
        <v>145</v>
      </c>
      <c r="E434" s="233">
        <v>164.98837316176471</v>
      </c>
      <c r="F434" s="233">
        <v>157.1030422794118</v>
      </c>
      <c r="G434" s="233">
        <v>159.96344209558831</v>
      </c>
      <c r="H434" s="233">
        <v>168.85309702685419</v>
      </c>
      <c r="I434" s="233">
        <v>171.7919213935574</v>
      </c>
      <c r="J434" s="233">
        <v>178.04307160364149</v>
      </c>
      <c r="K434" s="233">
        <v>187.14936099439777</v>
      </c>
      <c r="L434" s="233">
        <v>184.97341041021676</v>
      </c>
      <c r="M434" s="233">
        <v>177.19676219919788</v>
      </c>
      <c r="N434" s="233">
        <v>183.03215948879554</v>
      </c>
      <c r="O434" s="233">
        <v>172.33430147058823</v>
      </c>
      <c r="P434" s="233">
        <v>162.39914605614973</v>
      </c>
      <c r="Q434" s="234">
        <v>172.31900734834699</v>
      </c>
    </row>
    <row r="435" spans="1:17" x14ac:dyDescent="0.25">
      <c r="A435" s="175"/>
      <c r="B435" s="176">
        <v>10</v>
      </c>
      <c r="C435" s="176"/>
      <c r="D435" s="178" t="s">
        <v>146</v>
      </c>
      <c r="E435" s="233">
        <v>167.67515875668448</v>
      </c>
      <c r="F435" s="233">
        <v>160.03695728291319</v>
      </c>
      <c r="G435" s="233">
        <v>172.23967962184872</v>
      </c>
      <c r="H435" s="233">
        <v>189.34847510026736</v>
      </c>
      <c r="I435" s="233">
        <v>186.67663776456234</v>
      </c>
      <c r="J435" s="233">
        <v>182.29435578208557</v>
      </c>
      <c r="K435" s="233">
        <v>197.81674729102164</v>
      </c>
      <c r="L435" s="233">
        <v>198.29876934984523</v>
      </c>
      <c r="M435" s="233">
        <v>196.7845428388747</v>
      </c>
      <c r="N435" s="233">
        <v>204.64244047619044</v>
      </c>
      <c r="O435" s="233">
        <v>212.65457720588239</v>
      </c>
      <c r="P435" s="233">
        <v>203.85340741978609</v>
      </c>
      <c r="Q435" s="234">
        <v>189.36014574083015</v>
      </c>
    </row>
    <row r="436" spans="1:17" x14ac:dyDescent="0.25">
      <c r="A436" s="175"/>
      <c r="B436" s="176">
        <v>10</v>
      </c>
      <c r="C436" s="176"/>
      <c r="D436" s="178" t="s">
        <v>257</v>
      </c>
      <c r="E436" s="233">
        <v>207.15652113970586</v>
      </c>
      <c r="F436" s="233">
        <v>227.15531333556149</v>
      </c>
      <c r="G436" s="233">
        <v>221.83865307486633</v>
      </c>
      <c r="H436" s="233">
        <v>236.25534401260506</v>
      </c>
      <c r="I436" s="233">
        <v>260.27468925070031</v>
      </c>
      <c r="J436" s="233">
        <v>257.32718989769825</v>
      </c>
      <c r="K436" s="233">
        <v>251.0445909926471</v>
      </c>
      <c r="L436" s="233">
        <v>261.44673529411767</v>
      </c>
      <c r="M436" s="233">
        <v>369.72844069693099</v>
      </c>
      <c r="N436" s="233">
        <v>363.96908000700284</v>
      </c>
      <c r="O436" s="233">
        <v>398.34276960784308</v>
      </c>
      <c r="P436" s="233">
        <v>356.32615190508017</v>
      </c>
      <c r="Q436" s="234">
        <v>284.23878993456327</v>
      </c>
    </row>
    <row r="437" spans="1:17" x14ac:dyDescent="0.25">
      <c r="A437" s="175"/>
      <c r="B437" s="176">
        <v>10</v>
      </c>
      <c r="C437" s="176"/>
      <c r="D437" s="178" t="s">
        <v>258</v>
      </c>
      <c r="E437" s="233">
        <v>334.34777731092441</v>
      </c>
      <c r="F437" s="233">
        <v>329.10548657289002</v>
      </c>
      <c r="G437" s="233">
        <v>336.11293474264704</v>
      </c>
      <c r="H437" s="233">
        <v>351.7062463235294</v>
      </c>
      <c r="I437" s="233">
        <v>326.80020153743317</v>
      </c>
      <c r="J437" s="233">
        <v>307.49333790106954</v>
      </c>
      <c r="K437" s="233">
        <v>290.83122259358288</v>
      </c>
      <c r="L437" s="233">
        <v>288.98500367647068</v>
      </c>
      <c r="M437" s="233">
        <v>264.27657553475939</v>
      </c>
      <c r="N437" s="233">
        <v>249.70550110294124</v>
      </c>
      <c r="O437" s="233">
        <v>228.97668254475707</v>
      </c>
      <c r="P437" s="233">
        <v>235.89337884358292</v>
      </c>
      <c r="Q437" s="234">
        <v>295.35286239038231</v>
      </c>
    </row>
    <row r="438" spans="1:17" x14ac:dyDescent="0.25">
      <c r="A438" s="175"/>
      <c r="B438" s="176">
        <v>10</v>
      </c>
      <c r="C438" s="176"/>
      <c r="D438" s="178" t="s">
        <v>526</v>
      </c>
      <c r="E438" s="233">
        <v>240.56735154061624</v>
      </c>
      <c r="F438" s="233">
        <v>232.64451070971873</v>
      </c>
      <c r="G438" s="233">
        <v>231.04789758403362</v>
      </c>
      <c r="H438" s="233">
        <v>235.13367062165773</v>
      </c>
      <c r="I438" s="233">
        <v>230.59387696078434</v>
      </c>
      <c r="J438" s="233">
        <v>222.77705398606813</v>
      </c>
      <c r="K438" s="233">
        <v>217.43493114973262</v>
      </c>
      <c r="L438" s="233">
        <v>205.46354814425771</v>
      </c>
      <c r="M438" s="233">
        <v>195.11405165441181</v>
      </c>
      <c r="N438" s="233">
        <v>205.03786712184871</v>
      </c>
      <c r="O438" s="233">
        <v>243.30921925133691</v>
      </c>
      <c r="P438" s="233">
        <v>236.44427058823536</v>
      </c>
      <c r="Q438" s="234">
        <v>224.63068744272513</v>
      </c>
    </row>
    <row r="439" spans="1:17" x14ac:dyDescent="0.25">
      <c r="A439" s="175"/>
      <c r="B439" s="176">
        <v>10</v>
      </c>
      <c r="C439" s="176"/>
      <c r="D439" s="178" t="s">
        <v>527</v>
      </c>
      <c r="E439" s="233">
        <v>221.33886333120205</v>
      </c>
      <c r="F439" s="233">
        <v>206.97774632352946</v>
      </c>
      <c r="G439" s="233">
        <v>213.77080763305327</v>
      </c>
      <c r="H439" s="233">
        <v>225.56517610294122</v>
      </c>
      <c r="I439" s="233">
        <v>215.22828289565825</v>
      </c>
      <c r="J439" s="233">
        <v>225.93122790441174</v>
      </c>
      <c r="K439" s="233">
        <v>230.71750573195186</v>
      </c>
      <c r="L439" s="233">
        <v>230.03549204044126</v>
      </c>
      <c r="M439" s="233">
        <v>220.55447894736847</v>
      </c>
      <c r="N439" s="233">
        <v>214.11358093749999</v>
      </c>
      <c r="O439" s="233">
        <v>203.63616594887961</v>
      </c>
      <c r="P439" s="233">
        <v>202.36262687324935</v>
      </c>
      <c r="Q439" s="234">
        <v>217.51932955584888</v>
      </c>
    </row>
    <row r="440" spans="1:17" x14ac:dyDescent="0.25">
      <c r="A440" s="175"/>
      <c r="B440" s="176">
        <v>10</v>
      </c>
      <c r="C440" s="176"/>
      <c r="D440" s="178" t="s">
        <v>528</v>
      </c>
      <c r="E440" s="233">
        <v>199.06984089532875</v>
      </c>
      <c r="F440" s="233">
        <v>196.43467679738566</v>
      </c>
      <c r="G440" s="233">
        <v>183.07240378151261</v>
      </c>
      <c r="H440" s="233"/>
      <c r="I440" s="233"/>
      <c r="J440" s="233"/>
      <c r="K440" s="233"/>
      <c r="L440" s="233"/>
      <c r="M440" s="233"/>
      <c r="N440" s="233"/>
      <c r="O440" s="233"/>
      <c r="P440" s="233"/>
      <c r="Q440" s="234"/>
    </row>
    <row r="441" spans="1:17" x14ac:dyDescent="0.25">
      <c r="A441" s="175"/>
      <c r="B441" s="176"/>
      <c r="C441" s="176"/>
      <c r="D441" s="244"/>
      <c r="E441" s="236"/>
      <c r="F441" s="236"/>
      <c r="G441" s="236"/>
      <c r="H441" s="236"/>
      <c r="I441" s="236"/>
      <c r="J441" s="236"/>
      <c r="K441" s="236"/>
      <c r="L441" s="236"/>
      <c r="M441" s="236"/>
      <c r="N441" s="236"/>
      <c r="O441" s="236"/>
      <c r="P441" s="236"/>
      <c r="Q441" s="238"/>
    </row>
    <row r="442" spans="1:17" x14ac:dyDescent="0.25">
      <c r="A442" s="175"/>
      <c r="B442" s="176"/>
      <c r="C442" s="231" t="s">
        <v>180</v>
      </c>
      <c r="D442" s="244"/>
      <c r="E442" s="236"/>
      <c r="F442" s="236"/>
      <c r="G442" s="236"/>
      <c r="H442" s="236"/>
      <c r="I442" s="236"/>
      <c r="J442" s="236"/>
      <c r="K442" s="236"/>
      <c r="L442" s="236"/>
      <c r="M442" s="236"/>
      <c r="N442" s="236"/>
      <c r="O442" s="236"/>
      <c r="P442" s="236"/>
      <c r="Q442" s="238"/>
    </row>
    <row r="443" spans="1:17" x14ac:dyDescent="0.25">
      <c r="A443" s="232" t="s">
        <v>159</v>
      </c>
      <c r="B443" s="176">
        <v>11</v>
      </c>
      <c r="C443" s="176"/>
      <c r="D443" s="178" t="s">
        <v>141</v>
      </c>
      <c r="E443" s="233">
        <v>161.1936292054402</v>
      </c>
      <c r="F443" s="233">
        <v>145.2015373078365</v>
      </c>
      <c r="G443" s="233">
        <v>149.39538807649049</v>
      </c>
      <c r="H443" s="233">
        <v>150.8097709377237</v>
      </c>
      <c r="I443" s="233">
        <v>144.48068991376081</v>
      </c>
      <c r="J443" s="233">
        <v>146.05404438081601</v>
      </c>
      <c r="K443" s="233">
        <v>142.45752175714881</v>
      </c>
      <c r="L443" s="233">
        <v>143.19389763779529</v>
      </c>
      <c r="M443" s="233">
        <v>143.42340730135999</v>
      </c>
      <c r="N443" s="233">
        <v>146.84289463817021</v>
      </c>
      <c r="O443" s="233">
        <v>153.87139107611549</v>
      </c>
      <c r="P443" s="233">
        <v>161.70991410164629</v>
      </c>
      <c r="Q443" s="234">
        <v>149.05284052785865</v>
      </c>
    </row>
    <row r="444" spans="1:17" x14ac:dyDescent="0.25">
      <c r="A444" s="175"/>
      <c r="B444" s="176">
        <v>11</v>
      </c>
      <c r="C444" s="176"/>
      <c r="D444" s="178" t="s">
        <v>142</v>
      </c>
      <c r="E444" s="233">
        <v>135.7431102362205</v>
      </c>
      <c r="F444" s="233">
        <v>127.586442998973</v>
      </c>
      <c r="G444" s="233">
        <v>131.39763779527561</v>
      </c>
      <c r="H444" s="233">
        <v>137.5937382827147</v>
      </c>
      <c r="I444" s="233">
        <v>136.32695060844671</v>
      </c>
      <c r="J444" s="233">
        <v>139.21072365954259</v>
      </c>
      <c r="K444" s="233">
        <v>142.4458661417323</v>
      </c>
      <c r="L444" s="233">
        <v>145.6589307915458</v>
      </c>
      <c r="M444" s="233">
        <v>143.97038685381719</v>
      </c>
      <c r="N444" s="233">
        <v>143.24181516784091</v>
      </c>
      <c r="O444" s="233">
        <v>145.8840372226199</v>
      </c>
      <c r="P444" s="233">
        <v>146.92197566213309</v>
      </c>
      <c r="Q444" s="234">
        <v>139.66513461840518</v>
      </c>
    </row>
    <row r="445" spans="1:17" x14ac:dyDescent="0.25">
      <c r="A445" s="175"/>
      <c r="B445" s="176">
        <v>11</v>
      </c>
      <c r="C445" s="176"/>
      <c r="D445" s="178" t="s">
        <v>143</v>
      </c>
      <c r="E445" s="233">
        <v>150.43307086614169</v>
      </c>
      <c r="F445" s="233">
        <v>139.55580280725781</v>
      </c>
      <c r="G445" s="233">
        <v>139.3208661417323</v>
      </c>
      <c r="H445" s="233">
        <v>137.55368647100931</v>
      </c>
      <c r="I445" s="233">
        <v>135.6415533285612</v>
      </c>
      <c r="J445" s="233">
        <v>138.20866141732279</v>
      </c>
      <c r="K445" s="233">
        <v>138.8685789276341</v>
      </c>
      <c r="L445" s="233">
        <v>144.40323249067549</v>
      </c>
      <c r="M445" s="233">
        <v>150.84364454443201</v>
      </c>
      <c r="N445" s="233">
        <v>152.09598800149979</v>
      </c>
      <c r="O445" s="233">
        <v>158.19166070150331</v>
      </c>
      <c r="P445" s="233">
        <v>143.99418822647169</v>
      </c>
      <c r="Q445" s="234">
        <v>144.09257782702011</v>
      </c>
    </row>
    <row r="446" spans="1:17" x14ac:dyDescent="0.25">
      <c r="A446" s="175"/>
      <c r="B446" s="176">
        <v>11</v>
      </c>
      <c r="C446" s="176"/>
      <c r="D446" s="178" t="s">
        <v>144</v>
      </c>
      <c r="E446" s="233">
        <v>138.9857517810274</v>
      </c>
      <c r="F446" s="233">
        <v>141.58507360492979</v>
      </c>
      <c r="G446" s="233">
        <v>141.1210111893908</v>
      </c>
      <c r="H446" s="233">
        <v>144.94180075316669</v>
      </c>
      <c r="I446" s="233">
        <v>144.38171080887619</v>
      </c>
      <c r="J446" s="233">
        <v>150.0639763779528</v>
      </c>
      <c r="K446" s="233">
        <v>149.0907386576678</v>
      </c>
      <c r="L446" s="233">
        <v>147.55076668048071</v>
      </c>
      <c r="M446" s="233">
        <v>146.10517435320591</v>
      </c>
      <c r="N446" s="233">
        <v>141.18766404199471</v>
      </c>
      <c r="O446" s="233">
        <v>151.05136005726561</v>
      </c>
      <c r="P446" s="233">
        <v>171.5580708661418</v>
      </c>
      <c r="Q446" s="234">
        <v>147.30192493100836</v>
      </c>
    </row>
    <row r="447" spans="1:17" x14ac:dyDescent="0.25">
      <c r="A447" s="175"/>
      <c r="B447" s="176">
        <v>11</v>
      </c>
      <c r="C447" s="176"/>
      <c r="D447" s="178" t="s">
        <v>145</v>
      </c>
      <c r="E447" s="233">
        <v>168.26857240671001</v>
      </c>
      <c r="F447" s="233">
        <v>148.5093056549749</v>
      </c>
      <c r="G447" s="233">
        <v>144.81299212598429</v>
      </c>
      <c r="H447" s="233">
        <v>153.45344060253339</v>
      </c>
      <c r="I447" s="233">
        <v>147.28440194975619</v>
      </c>
      <c r="J447" s="233">
        <v>150.88113985751781</v>
      </c>
      <c r="K447" s="233">
        <v>151.86539182602178</v>
      </c>
      <c r="L447" s="233">
        <v>148.72358060505599</v>
      </c>
      <c r="M447" s="233">
        <v>141.28489620615605</v>
      </c>
      <c r="N447" s="233">
        <v>126.67885264341956</v>
      </c>
      <c r="O447" s="233">
        <v>125.75295275590554</v>
      </c>
      <c r="P447" s="233">
        <v>129.07927702219038</v>
      </c>
      <c r="Q447" s="234">
        <v>144.71623363801879</v>
      </c>
    </row>
    <row r="448" spans="1:17" x14ac:dyDescent="0.25">
      <c r="A448" s="175"/>
      <c r="B448" s="176">
        <v>11</v>
      </c>
      <c r="C448" s="176"/>
      <c r="D448" s="178" t="s">
        <v>146</v>
      </c>
      <c r="E448" s="233">
        <v>130.37759484609879</v>
      </c>
      <c r="F448" s="233">
        <v>128.45988001499813</v>
      </c>
      <c r="G448" s="233">
        <v>144.20228721409825</v>
      </c>
      <c r="H448" s="233">
        <v>157.04634931997137</v>
      </c>
      <c r="I448" s="233">
        <v>164.6616047994001</v>
      </c>
      <c r="J448" s="233">
        <v>172.02040085898355</v>
      </c>
      <c r="K448" s="233">
        <v>202.91131371736427</v>
      </c>
      <c r="L448" s="233">
        <v>216.30646498135104</v>
      </c>
      <c r="M448" s="233">
        <v>215.15748031496068</v>
      </c>
      <c r="N448" s="233">
        <v>240.47150356205481</v>
      </c>
      <c r="O448" s="233">
        <v>266.12696850393706</v>
      </c>
      <c r="P448" s="233">
        <v>260.32748747315668</v>
      </c>
      <c r="Q448" s="234">
        <v>191.5057779671979</v>
      </c>
    </row>
    <row r="449" spans="1:17" x14ac:dyDescent="0.25">
      <c r="A449" s="175"/>
      <c r="B449" s="176">
        <v>11</v>
      </c>
      <c r="C449" s="176"/>
      <c r="D449" s="178" t="s">
        <v>257</v>
      </c>
      <c r="E449" s="233">
        <v>220.03847530422337</v>
      </c>
      <c r="F449" s="233">
        <v>217.40515390121689</v>
      </c>
      <c r="G449" s="233">
        <v>206.45132426628496</v>
      </c>
      <c r="H449" s="233">
        <v>211.26734158230218</v>
      </c>
      <c r="I449" s="233">
        <v>224.8415823022122</v>
      </c>
      <c r="J449" s="233">
        <v>233.58759842519683</v>
      </c>
      <c r="K449" s="233">
        <v>239.91141732283472</v>
      </c>
      <c r="L449" s="233">
        <v>255.92913385826768</v>
      </c>
      <c r="M449" s="233">
        <v>293.92331393358444</v>
      </c>
      <c r="N449" s="233">
        <v>309.42163479565056</v>
      </c>
      <c r="O449" s="233">
        <v>308.60986126734156</v>
      </c>
      <c r="P449" s="233">
        <v>299.13242662848967</v>
      </c>
      <c r="Q449" s="234">
        <v>251.70993863230044</v>
      </c>
    </row>
    <row r="450" spans="1:17" x14ac:dyDescent="0.25">
      <c r="A450" s="175"/>
      <c r="B450" s="176">
        <v>11</v>
      </c>
      <c r="C450" s="176"/>
      <c r="D450" s="178" t="s">
        <v>258</v>
      </c>
      <c r="E450" s="233">
        <v>265.1850393700787</v>
      </c>
      <c r="F450" s="233">
        <v>248.81461828141042</v>
      </c>
      <c r="G450" s="233">
        <v>268.1236578382248</v>
      </c>
      <c r="H450" s="233">
        <v>269.87670949026113</v>
      </c>
      <c r="I450" s="233">
        <v>262.94738725841086</v>
      </c>
      <c r="J450" s="233">
        <v>256.51843235504663</v>
      </c>
      <c r="K450" s="233">
        <v>264.18217609162491</v>
      </c>
      <c r="L450" s="233">
        <v>264.33562992125985</v>
      </c>
      <c r="M450" s="233">
        <v>250.62186828919113</v>
      </c>
      <c r="N450" s="233">
        <v>257.57874015748035</v>
      </c>
      <c r="O450" s="233">
        <v>239.61400205409106</v>
      </c>
      <c r="P450" s="233">
        <v>242.6225841088046</v>
      </c>
      <c r="Q450" s="234">
        <v>257.53507043465703</v>
      </c>
    </row>
    <row r="451" spans="1:17" x14ac:dyDescent="0.25">
      <c r="A451" s="175"/>
      <c r="B451" s="176">
        <v>11</v>
      </c>
      <c r="C451" s="176"/>
      <c r="D451" s="178" t="s">
        <v>526</v>
      </c>
      <c r="E451" s="233">
        <v>216.24953130858643</v>
      </c>
      <c r="F451" s="233">
        <v>187.32026703183843</v>
      </c>
      <c r="G451" s="233">
        <v>186.34701912260968</v>
      </c>
      <c r="H451" s="233">
        <v>192.52437195350581</v>
      </c>
      <c r="I451" s="233">
        <v>185.69553805774277</v>
      </c>
      <c r="J451" s="233">
        <v>184.62692163479565</v>
      </c>
      <c r="K451" s="233">
        <v>178.14960629921256</v>
      </c>
      <c r="L451" s="233">
        <v>166.58230221222348</v>
      </c>
      <c r="M451" s="233">
        <v>169.57255343082113</v>
      </c>
      <c r="N451" s="233">
        <v>171.04062276306374</v>
      </c>
      <c r="O451" s="233">
        <v>179.35210544334134</v>
      </c>
      <c r="P451" s="233">
        <v>173.04133858267716</v>
      </c>
      <c r="Q451" s="234">
        <v>182.54184815336819</v>
      </c>
    </row>
    <row r="452" spans="1:17" x14ac:dyDescent="0.25">
      <c r="A452" s="175"/>
      <c r="B452" s="176">
        <v>11</v>
      </c>
      <c r="C452" s="176"/>
      <c r="D452" s="178" t="s">
        <v>527</v>
      </c>
      <c r="E452" s="233">
        <v>157.12512838069156</v>
      </c>
      <c r="F452" s="233">
        <v>148.32229778095919</v>
      </c>
      <c r="G452" s="233">
        <v>157.70059992500941</v>
      </c>
      <c r="H452" s="233">
        <v>163.81804176651832</v>
      </c>
      <c r="I452" s="233">
        <v>166.86351706036749</v>
      </c>
      <c r="J452" s="233">
        <v>173.4609878310666</v>
      </c>
      <c r="K452" s="233">
        <v>187.00359465936327</v>
      </c>
      <c r="L452" s="233">
        <v>192.07677165354329</v>
      </c>
      <c r="M452" s="233">
        <v>178.60029009531704</v>
      </c>
      <c r="N452" s="233">
        <v>186.39942734430926</v>
      </c>
      <c r="O452" s="233">
        <v>176.99982104509664</v>
      </c>
      <c r="P452" s="233">
        <v>169.54443194600677</v>
      </c>
      <c r="Q452" s="234">
        <v>171.49290912402071</v>
      </c>
    </row>
    <row r="453" spans="1:17" x14ac:dyDescent="0.25">
      <c r="A453" s="175"/>
      <c r="B453" s="176">
        <v>11</v>
      </c>
      <c r="C453" s="176"/>
      <c r="D453" s="178" t="s">
        <v>528</v>
      </c>
      <c r="E453" s="233">
        <v>160.49298185552891</v>
      </c>
      <c r="F453" s="233">
        <v>151.25609298837648</v>
      </c>
      <c r="G453" s="233">
        <v>162.47315676449537</v>
      </c>
      <c r="H453" s="233"/>
      <c r="I453" s="233"/>
      <c r="J453" s="233"/>
      <c r="K453" s="233"/>
      <c r="L453" s="233"/>
      <c r="M453" s="233"/>
      <c r="N453" s="233"/>
      <c r="O453" s="233"/>
      <c r="P453" s="233"/>
      <c r="Q453" s="234"/>
    </row>
    <row r="454" spans="1:17" x14ac:dyDescent="0.25">
      <c r="A454" s="175"/>
      <c r="B454" s="176"/>
      <c r="C454" s="176"/>
      <c r="D454" s="178"/>
      <c r="E454" s="236"/>
      <c r="F454" s="236"/>
      <c r="G454" s="236"/>
      <c r="H454" s="236"/>
      <c r="I454" s="236"/>
      <c r="J454" s="236"/>
      <c r="K454" s="236"/>
      <c r="L454" s="236"/>
      <c r="M454" s="236"/>
      <c r="N454" s="236"/>
      <c r="O454" s="236"/>
      <c r="P454" s="236"/>
      <c r="Q454" s="238"/>
    </row>
    <row r="455" spans="1:17" x14ac:dyDescent="0.25">
      <c r="A455" s="175"/>
      <c r="B455" s="176"/>
      <c r="C455" s="231" t="s">
        <v>165</v>
      </c>
      <c r="D455" s="178"/>
      <c r="E455" s="236"/>
      <c r="F455" s="236"/>
      <c r="G455" s="236"/>
      <c r="H455" s="236"/>
      <c r="I455" s="236"/>
      <c r="J455" s="236"/>
      <c r="K455" s="236"/>
      <c r="L455" s="236"/>
      <c r="M455" s="236"/>
      <c r="N455" s="236"/>
      <c r="O455" s="236"/>
      <c r="P455" s="236"/>
      <c r="Q455" s="238"/>
    </row>
    <row r="456" spans="1:17" x14ac:dyDescent="0.25">
      <c r="A456" s="232" t="s">
        <v>159</v>
      </c>
      <c r="B456" s="176">
        <v>12</v>
      </c>
      <c r="C456" s="176"/>
      <c r="D456" s="178" t="s">
        <v>141</v>
      </c>
      <c r="E456" s="233">
        <v>146.61421796707231</v>
      </c>
      <c r="F456" s="233">
        <v>130.3321156730409</v>
      </c>
      <c r="G456" s="233">
        <v>132.91949756280471</v>
      </c>
      <c r="H456" s="233">
        <v>134.4329903364353</v>
      </c>
      <c r="I456" s="233">
        <v>134.6685320584927</v>
      </c>
      <c r="J456" s="233">
        <v>134.0583392984968</v>
      </c>
      <c r="K456" s="233">
        <v>131.1110598839619</v>
      </c>
      <c r="L456" s="233">
        <v>128.99896358267719</v>
      </c>
      <c r="M456" s="233">
        <v>128.75331066571221</v>
      </c>
      <c r="N456" s="233">
        <v>129.4898518935133</v>
      </c>
      <c r="O456" s="233">
        <v>136.15352924634419</v>
      </c>
      <c r="P456" s="233">
        <v>143.83612562634221</v>
      </c>
      <c r="Q456" s="234">
        <v>134.28071114957444</v>
      </c>
    </row>
    <row r="457" spans="1:17" x14ac:dyDescent="0.25">
      <c r="A457" s="175"/>
      <c r="B457" s="176">
        <v>12</v>
      </c>
      <c r="C457" s="176"/>
      <c r="D457" s="178" t="s">
        <v>142</v>
      </c>
      <c r="E457" s="233">
        <v>122.73222933070861</v>
      </c>
      <c r="F457" s="233">
        <v>113.8646644984594</v>
      </c>
      <c r="G457" s="233">
        <v>117.1512560929884</v>
      </c>
      <c r="H457" s="233">
        <v>124.8422759655043</v>
      </c>
      <c r="I457" s="233">
        <v>126.4376342161776</v>
      </c>
      <c r="J457" s="233">
        <v>132.04878140232469</v>
      </c>
      <c r="K457" s="233">
        <v>133.86194389763779</v>
      </c>
      <c r="L457" s="233">
        <v>136.8847958972234</v>
      </c>
      <c r="M457" s="233">
        <v>134.74189489900721</v>
      </c>
      <c r="N457" s="233">
        <v>133.61700372979689</v>
      </c>
      <c r="O457" s="233">
        <v>132.01134574087331</v>
      </c>
      <c r="P457" s="233">
        <v>130.75080082319249</v>
      </c>
      <c r="Q457" s="234">
        <v>128.24538554115784</v>
      </c>
    </row>
    <row r="458" spans="1:17" x14ac:dyDescent="0.25">
      <c r="A458" s="175"/>
      <c r="B458" s="176">
        <v>12</v>
      </c>
      <c r="C458" s="176"/>
      <c r="D458" s="178" t="s">
        <v>143</v>
      </c>
      <c r="E458" s="233">
        <v>130.37516240157481</v>
      </c>
      <c r="F458" s="233">
        <v>118.0866158849709</v>
      </c>
      <c r="G458" s="233">
        <v>117.00829232283461</v>
      </c>
      <c r="H458" s="233">
        <v>117.0204455977094</v>
      </c>
      <c r="I458" s="233">
        <v>115.5085280959199</v>
      </c>
      <c r="J458" s="233">
        <v>116.7770915354331</v>
      </c>
      <c r="K458" s="233">
        <v>113.8721456692913</v>
      </c>
      <c r="L458" s="233">
        <v>117.0330335681724</v>
      </c>
      <c r="M458" s="233">
        <v>122.19091207349079</v>
      </c>
      <c r="N458" s="233">
        <v>123.8700571803525</v>
      </c>
      <c r="O458" s="233">
        <v>133.76919291338581</v>
      </c>
      <c r="P458" s="233">
        <v>123.30206224221971</v>
      </c>
      <c r="Q458" s="234">
        <v>120.73446162377961</v>
      </c>
    </row>
    <row r="459" spans="1:17" x14ac:dyDescent="0.25">
      <c r="A459" s="175"/>
      <c r="B459" s="176">
        <v>12</v>
      </c>
      <c r="C459" s="176"/>
      <c r="D459" s="178" t="s">
        <v>144</v>
      </c>
      <c r="E459" s="233">
        <v>118.89722065991749</v>
      </c>
      <c r="F459" s="233">
        <v>122.5850599109894</v>
      </c>
      <c r="G459" s="233">
        <v>120.9754040613345</v>
      </c>
      <c r="H459" s="233">
        <v>126.19507018144471</v>
      </c>
      <c r="I459" s="233">
        <v>127.08162401574801</v>
      </c>
      <c r="J459" s="233">
        <v>131.90267716535439</v>
      </c>
      <c r="K459" s="233">
        <v>130.55963629546301</v>
      </c>
      <c r="L459" s="233">
        <v>129.9992374637381</v>
      </c>
      <c r="M459" s="233">
        <v>129.2363095238095</v>
      </c>
      <c r="N459" s="233">
        <v>125.6600590551181</v>
      </c>
      <c r="O459" s="233">
        <v>135.0139674302076</v>
      </c>
      <c r="P459" s="233">
        <v>151.82885433070871</v>
      </c>
      <c r="Q459" s="234">
        <v>129.16126000781946</v>
      </c>
    </row>
    <row r="460" spans="1:17" x14ac:dyDescent="0.25">
      <c r="A460" s="175"/>
      <c r="B460" s="176">
        <v>12</v>
      </c>
      <c r="C460" s="176"/>
      <c r="D460" s="178" t="s">
        <v>145</v>
      </c>
      <c r="E460" s="233">
        <v>150.24031406585539</v>
      </c>
      <c r="F460" s="233">
        <v>133.3147655690766</v>
      </c>
      <c r="G460" s="233">
        <v>131.41254921259841</v>
      </c>
      <c r="H460" s="233">
        <v>138.75664584046561</v>
      </c>
      <c r="I460" s="233">
        <v>133.28766310461191</v>
      </c>
      <c r="J460" s="233">
        <v>135.71157199100111</v>
      </c>
      <c r="K460" s="233">
        <v>136.80806617922761</v>
      </c>
      <c r="L460" s="233">
        <v>136.32724927476173</v>
      </c>
      <c r="M460" s="233">
        <v>127.58357193987116</v>
      </c>
      <c r="N460" s="233">
        <v>116.56317397825271</v>
      </c>
      <c r="O460" s="233">
        <v>115.17759842519688</v>
      </c>
      <c r="P460" s="233">
        <v>114.62665622763065</v>
      </c>
      <c r="Q460" s="234">
        <v>130.81748548404582</v>
      </c>
    </row>
    <row r="461" spans="1:17" x14ac:dyDescent="0.25">
      <c r="A461" s="175"/>
      <c r="B461" s="176">
        <v>12</v>
      </c>
      <c r="C461" s="176"/>
      <c r="D461" s="178" t="s">
        <v>146</v>
      </c>
      <c r="E461" s="233">
        <v>113.58893611309951</v>
      </c>
      <c r="F461" s="233">
        <v>108.56120453693289</v>
      </c>
      <c r="G461" s="233">
        <v>122.36157199100113</v>
      </c>
      <c r="H461" s="233">
        <v>133.4247181460272</v>
      </c>
      <c r="I461" s="233">
        <v>139.07290588676415</v>
      </c>
      <c r="J461" s="233">
        <v>141.31611936292055</v>
      </c>
      <c r="K461" s="233">
        <v>166.66812059676752</v>
      </c>
      <c r="L461" s="233">
        <v>178.85183899709904</v>
      </c>
      <c r="M461" s="233">
        <v>180.82546644984592</v>
      </c>
      <c r="N461" s="233">
        <v>200.59672759655047</v>
      </c>
      <c r="O461" s="233">
        <v>219.13977362204719</v>
      </c>
      <c r="P461" s="233">
        <v>216.15881710808881</v>
      </c>
      <c r="Q461" s="234">
        <v>160.04718336726202</v>
      </c>
    </row>
    <row r="462" spans="1:17" x14ac:dyDescent="0.25">
      <c r="A462" s="175"/>
      <c r="B462" s="176">
        <v>12</v>
      </c>
      <c r="C462" s="176"/>
      <c r="D462" s="178" t="s">
        <v>257</v>
      </c>
      <c r="E462" s="233">
        <v>185.83163198350206</v>
      </c>
      <c r="F462" s="233">
        <v>184.74465193271297</v>
      </c>
      <c r="G462" s="233">
        <v>175.4867528632785</v>
      </c>
      <c r="H462" s="233">
        <v>182.09922665916761</v>
      </c>
      <c r="I462" s="233">
        <v>197.00830989876266</v>
      </c>
      <c r="J462" s="233">
        <v>206.38129493324203</v>
      </c>
      <c r="K462" s="233">
        <v>212.14336122047243</v>
      </c>
      <c r="L462" s="233">
        <v>225.63653838582678</v>
      </c>
      <c r="M462" s="233">
        <v>266.7586314618282</v>
      </c>
      <c r="N462" s="233">
        <v>286.59929321334829</v>
      </c>
      <c r="O462" s="233">
        <v>291.93046494188229</v>
      </c>
      <c r="P462" s="233">
        <v>283.19197387258413</v>
      </c>
      <c r="Q462" s="234">
        <v>224.817677613884</v>
      </c>
    </row>
    <row r="463" spans="1:17" x14ac:dyDescent="0.25">
      <c r="A463" s="175"/>
      <c r="B463" s="176">
        <v>12</v>
      </c>
      <c r="C463" s="176"/>
      <c r="D463" s="178" t="s">
        <v>258</v>
      </c>
      <c r="E463" s="233">
        <v>260.43637045369331</v>
      </c>
      <c r="F463" s="233">
        <v>245.88315217391303</v>
      </c>
      <c r="G463" s="233">
        <v>270.7249015748032</v>
      </c>
      <c r="H463" s="233">
        <v>274.43286883547449</v>
      </c>
      <c r="I463" s="233">
        <v>257.61797154617039</v>
      </c>
      <c r="J463" s="233">
        <v>242.10146743020758</v>
      </c>
      <c r="K463" s="233">
        <v>245.03793843951323</v>
      </c>
      <c r="L463" s="233">
        <v>246.86129921259845</v>
      </c>
      <c r="M463" s="233">
        <v>233.93149606299221</v>
      </c>
      <c r="N463" s="233">
        <v>234.45446358267722</v>
      </c>
      <c r="O463" s="233">
        <v>220.26188377268062</v>
      </c>
      <c r="P463" s="233">
        <v>223.5478301717967</v>
      </c>
      <c r="Q463" s="234">
        <v>246.27430360471001</v>
      </c>
    </row>
    <row r="464" spans="1:17" x14ac:dyDescent="0.25">
      <c r="A464" s="175"/>
      <c r="B464" s="176">
        <v>12</v>
      </c>
      <c r="C464" s="176"/>
      <c r="D464" s="178" t="s">
        <v>526</v>
      </c>
      <c r="E464" s="233">
        <v>195.51117829021371</v>
      </c>
      <c r="F464" s="233">
        <v>171.67115713796647</v>
      </c>
      <c r="G464" s="233">
        <v>174.56854611923512</v>
      </c>
      <c r="H464" s="233">
        <v>182.21134233220846</v>
      </c>
      <c r="I464" s="233">
        <v>172.80379265091864</v>
      </c>
      <c r="J464" s="233">
        <v>169.05389038541239</v>
      </c>
      <c r="K464" s="233">
        <v>163.07171617752326</v>
      </c>
      <c r="L464" s="233">
        <v>154.33397075365576</v>
      </c>
      <c r="M464" s="233">
        <v>155.76343011811025</v>
      </c>
      <c r="N464" s="233">
        <v>159.41544338207723</v>
      </c>
      <c r="O464" s="233">
        <v>166.07663296349321</v>
      </c>
      <c r="P464" s="233">
        <v>160.82712598425201</v>
      </c>
      <c r="Q464" s="234">
        <v>168.77568552458888</v>
      </c>
    </row>
    <row r="465" spans="1:17" x14ac:dyDescent="0.25">
      <c r="A465" s="175"/>
      <c r="B465" s="176">
        <v>12</v>
      </c>
      <c r="C465" s="176"/>
      <c r="D465" s="178" t="s">
        <v>527</v>
      </c>
      <c r="E465" s="233">
        <v>144.91345857583019</v>
      </c>
      <c r="F465" s="233">
        <v>134.73683786685757</v>
      </c>
      <c r="G465" s="233">
        <v>141.97940523059617</v>
      </c>
      <c r="H465" s="233">
        <v>150.22699674768913</v>
      </c>
      <c r="I465" s="233">
        <v>157.00308023997002</v>
      </c>
      <c r="J465" s="233">
        <v>165.16126230314961</v>
      </c>
      <c r="K465" s="233">
        <v>180.8940810665712</v>
      </c>
      <c r="L465" s="233">
        <v>184.47968011811022</v>
      </c>
      <c r="M465" s="233">
        <v>165.38145669291339</v>
      </c>
      <c r="N465" s="233">
        <v>165.9340708661417</v>
      </c>
      <c r="O465" s="233">
        <v>156.70134795650543</v>
      </c>
      <c r="P465" s="233">
        <v>147.25648575178099</v>
      </c>
      <c r="Q465" s="234">
        <v>157.88901361800964</v>
      </c>
    </row>
    <row r="466" spans="1:17" x14ac:dyDescent="0.25">
      <c r="A466" s="175"/>
      <c r="B466" s="176">
        <v>12</v>
      </c>
      <c r="C466" s="176"/>
      <c r="D466" s="178" t="s">
        <v>528</v>
      </c>
      <c r="E466" s="233">
        <v>137.43166252995553</v>
      </c>
      <c r="F466" s="233">
        <v>130.05011670416198</v>
      </c>
      <c r="G466" s="233">
        <v>138.47523532569795</v>
      </c>
      <c r="H466" s="233"/>
      <c r="I466" s="233"/>
      <c r="J466" s="233"/>
      <c r="K466" s="233"/>
      <c r="L466" s="233"/>
      <c r="M466" s="233"/>
      <c r="N466" s="233"/>
      <c r="O466" s="233"/>
      <c r="P466" s="233"/>
      <c r="Q466" s="234"/>
    </row>
    <row r="467" spans="1:17" x14ac:dyDescent="0.25">
      <c r="A467" s="247"/>
      <c r="B467" s="184"/>
      <c r="C467" s="184"/>
      <c r="D467" s="248"/>
      <c r="E467" s="249"/>
      <c r="F467" s="250"/>
      <c r="G467" s="250"/>
      <c r="H467" s="250"/>
      <c r="I467" s="250"/>
      <c r="J467" s="250"/>
      <c r="K467" s="250"/>
      <c r="L467" s="250"/>
      <c r="M467" s="250"/>
      <c r="N467" s="250"/>
      <c r="O467" s="250"/>
      <c r="P467" s="250"/>
      <c r="Q467" s="251"/>
    </row>
    <row r="468" spans="1:17" x14ac:dyDescent="0.25">
      <c r="A468" s="142" t="s">
        <v>181</v>
      </c>
      <c r="B468" s="141"/>
      <c r="C468" s="142"/>
      <c r="D468" s="142"/>
      <c r="E468" s="142"/>
      <c r="F468" s="142"/>
      <c r="G468" s="142"/>
      <c r="H468" s="142"/>
      <c r="I468" s="142"/>
      <c r="J468" s="142"/>
      <c r="K468" s="142"/>
      <c r="L468" s="142"/>
      <c r="M468" s="142"/>
      <c r="N468" s="142"/>
      <c r="O468" s="142"/>
      <c r="P468" s="142"/>
      <c r="Q468" s="142"/>
    </row>
    <row r="469" spans="1:17" x14ac:dyDescent="0.25">
      <c r="A469" s="142" t="s">
        <v>182</v>
      </c>
      <c r="B469" s="141"/>
      <c r="C469" s="142"/>
      <c r="D469" s="142"/>
      <c r="E469" s="142"/>
      <c r="F469" s="142"/>
      <c r="G469" s="142"/>
      <c r="H469" s="142"/>
      <c r="I469" s="142"/>
      <c r="J469" s="142"/>
      <c r="K469" s="142"/>
      <c r="L469" s="142"/>
      <c r="M469" s="142"/>
      <c r="N469" s="142"/>
      <c r="O469" s="142"/>
      <c r="P469" s="142"/>
      <c r="Q469" s="142"/>
    </row>
    <row r="470" spans="1:17" x14ac:dyDescent="0.25">
      <c r="A470" s="142" t="s">
        <v>183</v>
      </c>
      <c r="B470" s="141"/>
      <c r="C470" s="142"/>
      <c r="D470" s="142"/>
      <c r="E470" s="142"/>
      <c r="F470" s="142"/>
      <c r="G470" s="142"/>
      <c r="H470" s="142"/>
      <c r="I470" s="142"/>
      <c r="J470" s="142"/>
      <c r="K470" s="142"/>
      <c r="L470" s="142"/>
      <c r="M470" s="142"/>
      <c r="N470" s="142"/>
      <c r="O470" s="142"/>
      <c r="P470" s="142"/>
      <c r="Q470" s="142"/>
    </row>
    <row r="471" spans="1:17" x14ac:dyDescent="0.25">
      <c r="A471" s="142" t="s">
        <v>260</v>
      </c>
      <c r="B471" s="141"/>
      <c r="C471" s="142"/>
      <c r="D471" s="142"/>
      <c r="E471" s="142"/>
      <c r="F471" s="142"/>
      <c r="G471" s="142"/>
      <c r="H471" s="142"/>
      <c r="I471" s="142"/>
      <c r="J471" s="142"/>
      <c r="K471" s="142"/>
      <c r="L471" s="142"/>
      <c r="M471" s="142"/>
      <c r="N471" s="142"/>
      <c r="O471" s="142"/>
      <c r="P471" s="142"/>
      <c r="Q471" s="142"/>
    </row>
  </sheetData>
  <hyperlinks>
    <hyperlink ref="A5" location="'Céréales'!$A11" display="Collecte des céréales" xr:uid="{8CE72DB0-D761-4000-92EC-2D626D0EB9C6}"/>
    <hyperlink ref="A10" location="A1" display="Haut de la feuille" xr:uid="{B36323F6-5DC2-4C1C-A37E-5159337089AC}"/>
    <hyperlink ref="A7" location="'Céréales'!$A170" display="Echanges extérieurs des céréales" xr:uid="{3D889D5B-4C71-463D-A991-5DF784F09735}"/>
    <hyperlink ref="A79" location="A1" display="Haut de la feuille" xr:uid="{1071B79A-E2EB-4683-B702-E6F52AB7E7CF}"/>
    <hyperlink ref="A8" location="'Céréales'!$A761" display="Cotations des céréales" xr:uid="{9D426FCB-1C0D-4197-865F-DA7EA31E0252}"/>
    <hyperlink ref="A311" location="A1" display="Haut de la feuille" xr:uid="{4E728830-88CC-4C55-A0B7-FA93A50172AD}"/>
  </hyperlinks>
  <pageMargins left="0.19685039370078741" right="0.19685039370078741" top="0.59055118110236215" bottom="0.39370078740157483" header="0.11811023622047244" footer="0.11811023622047244"/>
  <pageSetup paperSize="9" scale="7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249"/>
  <sheetViews>
    <sheetView tabSelected="1" topLeftCell="A197" zoomScaleNormal="100" workbookViewId="0">
      <selection activeCell="A234" sqref="A234:XFD251"/>
    </sheetView>
  </sheetViews>
  <sheetFormatPr baseColWidth="10" defaultColWidth="9.6640625" defaultRowHeight="13.8" x14ac:dyDescent="0.25"/>
  <cols>
    <col min="1" max="1" width="24.6640625" style="42" customWidth="1"/>
    <col min="2" max="2" width="3.6640625" style="42" hidden="1" customWidth="1"/>
    <col min="3" max="3" width="10.6640625" style="42" customWidth="1"/>
    <col min="4" max="16384" width="9.6640625" style="42"/>
  </cols>
  <sheetData>
    <row r="1" spans="1:17" ht="21" x14ac:dyDescent="0.4">
      <c r="A1" s="56" t="s">
        <v>184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x14ac:dyDescent="0.25">
      <c r="A2" s="58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x14ac:dyDescent="0.25">
      <c r="A3" s="252" t="s">
        <v>531</v>
      </c>
      <c r="B3" s="252"/>
      <c r="C3" s="252"/>
      <c r="D3" s="252"/>
      <c r="E3" s="252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x14ac:dyDescent="0.25">
      <c r="A4" s="59" t="s">
        <v>115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5" spans="1:17" x14ac:dyDescent="0.25">
      <c r="A5" s="60" t="s">
        <v>185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1:17" x14ac:dyDescent="0.25">
      <c r="A6" s="60" t="s">
        <v>186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</row>
    <row r="7" spans="1:17" x14ac:dyDescent="0.25">
      <c r="A7" s="60" t="s">
        <v>187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1:17" x14ac:dyDescent="0.25">
      <c r="A9" s="58" t="s">
        <v>119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</row>
    <row r="10" spans="1:17" ht="15.6" x14ac:dyDescent="0.3">
      <c r="A10" s="189" t="s">
        <v>188</v>
      </c>
      <c r="B10" s="190"/>
      <c r="C10" s="185"/>
      <c r="D10" s="219"/>
      <c r="E10" s="219"/>
      <c r="F10" s="219"/>
      <c r="G10" s="219"/>
      <c r="H10" s="219"/>
      <c r="I10" s="218"/>
      <c r="J10" s="219"/>
      <c r="K10" s="219"/>
      <c r="L10" s="219"/>
      <c r="M10" s="219"/>
      <c r="N10" s="219"/>
      <c r="O10" s="219"/>
      <c r="P10" s="219"/>
      <c r="Q10" s="191" t="s">
        <v>24</v>
      </c>
    </row>
    <row r="11" spans="1:17" x14ac:dyDescent="0.25">
      <c r="A11" s="140" t="s">
        <v>121</v>
      </c>
      <c r="B11" s="141"/>
      <c r="C11" s="142"/>
      <c r="D11" s="143"/>
      <c r="E11" s="143"/>
      <c r="F11" s="143"/>
      <c r="G11" s="143"/>
      <c r="H11" s="143"/>
      <c r="I11" s="140"/>
      <c r="J11" s="143"/>
      <c r="K11" s="143"/>
      <c r="L11" s="143"/>
      <c r="M11" s="143"/>
      <c r="N11" s="143"/>
      <c r="O11" s="143"/>
      <c r="P11" s="143"/>
      <c r="Q11" s="144"/>
    </row>
    <row r="12" spans="1:17" x14ac:dyDescent="0.25">
      <c r="A12" s="192"/>
      <c r="B12" s="141"/>
      <c r="C12" s="142"/>
      <c r="D12" s="143"/>
      <c r="E12" s="143"/>
      <c r="F12" s="143"/>
      <c r="G12" s="143"/>
      <c r="H12" s="143"/>
      <c r="I12" s="140"/>
      <c r="J12" s="143"/>
      <c r="K12" s="143"/>
      <c r="L12" s="143"/>
      <c r="M12" s="143"/>
      <c r="N12" s="143"/>
      <c r="O12" s="143"/>
      <c r="P12" s="143"/>
      <c r="Q12" s="144"/>
    </row>
    <row r="13" spans="1:17" ht="20.399999999999999" x14ac:dyDescent="0.25">
      <c r="A13" s="222" t="s">
        <v>122</v>
      </c>
      <c r="B13" s="222" t="s">
        <v>123</v>
      </c>
      <c r="C13" s="222" t="s">
        <v>124</v>
      </c>
      <c r="D13" s="253" t="s">
        <v>125</v>
      </c>
      <c r="E13" s="253" t="s">
        <v>126</v>
      </c>
      <c r="F13" s="253" t="s">
        <v>127</v>
      </c>
      <c r="G13" s="253" t="s">
        <v>128</v>
      </c>
      <c r="H13" s="253" t="s">
        <v>129</v>
      </c>
      <c r="I13" s="253" t="s">
        <v>130</v>
      </c>
      <c r="J13" s="253" t="s">
        <v>131</v>
      </c>
      <c r="K13" s="253" t="s">
        <v>132</v>
      </c>
      <c r="L13" s="253" t="s">
        <v>133</v>
      </c>
      <c r="M13" s="253" t="s">
        <v>134</v>
      </c>
      <c r="N13" s="253" t="s">
        <v>135</v>
      </c>
      <c r="O13" s="253" t="s">
        <v>136</v>
      </c>
      <c r="P13" s="253" t="s">
        <v>137</v>
      </c>
      <c r="Q13" s="253" t="s">
        <v>138</v>
      </c>
    </row>
    <row r="14" spans="1:17" x14ac:dyDescent="0.25">
      <c r="A14" s="254"/>
      <c r="B14" s="223"/>
      <c r="C14" s="230"/>
      <c r="D14" s="255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256"/>
    </row>
    <row r="15" spans="1:17" x14ac:dyDescent="0.25">
      <c r="A15" s="175"/>
      <c r="B15" s="176"/>
      <c r="C15" s="231" t="s">
        <v>139</v>
      </c>
      <c r="D15" s="257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258"/>
    </row>
    <row r="16" spans="1:17" x14ac:dyDescent="0.25">
      <c r="A16" s="175" t="s">
        <v>189</v>
      </c>
      <c r="B16" s="176">
        <v>1</v>
      </c>
      <c r="C16" s="176"/>
      <c r="D16" s="178" t="s">
        <v>141</v>
      </c>
      <c r="E16" s="165">
        <v>2861.4908</v>
      </c>
      <c r="F16" s="165">
        <v>501.29250000000002</v>
      </c>
      <c r="G16" s="165">
        <v>183.43020000000001</v>
      </c>
      <c r="H16" s="165">
        <v>162.68870000000001</v>
      </c>
      <c r="I16" s="165">
        <v>225.3921</v>
      </c>
      <c r="J16" s="165">
        <v>201.73820000000001</v>
      </c>
      <c r="K16" s="164">
        <v>175.34479999999999</v>
      </c>
      <c r="L16" s="164">
        <v>200.2012</v>
      </c>
      <c r="M16" s="164">
        <v>205.51179999999999</v>
      </c>
      <c r="N16" s="164">
        <v>248.12110000000001</v>
      </c>
      <c r="O16" s="164">
        <v>163.3322</v>
      </c>
      <c r="P16" s="164">
        <v>81.316599999999994</v>
      </c>
      <c r="Q16" s="182">
        <v>5209.860200000001</v>
      </c>
    </row>
    <row r="17" spans="1:17" x14ac:dyDescent="0.25">
      <c r="A17" s="175"/>
      <c r="B17" s="176">
        <v>1</v>
      </c>
      <c r="C17" s="176"/>
      <c r="D17" s="178" t="s">
        <v>142</v>
      </c>
      <c r="E17" s="165">
        <v>2368.1723000000002</v>
      </c>
      <c r="F17" s="165">
        <v>620.53909999999996</v>
      </c>
      <c r="G17" s="165">
        <v>239.85499999999999</v>
      </c>
      <c r="H17" s="165">
        <v>191.40129999999999</v>
      </c>
      <c r="I17" s="165">
        <v>242.67169999999999</v>
      </c>
      <c r="J17" s="165">
        <v>196.99260000000001</v>
      </c>
      <c r="K17" s="164">
        <v>212.33869999999999</v>
      </c>
      <c r="L17" s="164">
        <v>199.166</v>
      </c>
      <c r="M17" s="164">
        <v>149.0693</v>
      </c>
      <c r="N17" s="164">
        <v>98.258899999999997</v>
      </c>
      <c r="O17" s="164">
        <v>85.245099999999994</v>
      </c>
      <c r="P17" s="164">
        <v>32.095500000000001</v>
      </c>
      <c r="Q17" s="182">
        <v>4635.8055000000004</v>
      </c>
    </row>
    <row r="18" spans="1:17" x14ac:dyDescent="0.25">
      <c r="A18" s="175"/>
      <c r="B18" s="176">
        <v>1</v>
      </c>
      <c r="C18" s="176"/>
      <c r="D18" s="178" t="s">
        <v>143</v>
      </c>
      <c r="E18" s="165">
        <v>2785.5562</v>
      </c>
      <c r="F18" s="165">
        <v>422.73610000000002</v>
      </c>
      <c r="G18" s="165">
        <v>282.84210000000002</v>
      </c>
      <c r="H18" s="165">
        <v>136.71360000000001</v>
      </c>
      <c r="I18" s="165">
        <v>273.03579999999999</v>
      </c>
      <c r="J18" s="165">
        <v>135.87690000000001</v>
      </c>
      <c r="K18" s="164">
        <v>135.47630000000001</v>
      </c>
      <c r="L18" s="164">
        <v>174.53469999999999</v>
      </c>
      <c r="M18" s="164">
        <v>184.49359999999999</v>
      </c>
      <c r="N18" s="164">
        <v>272.59649999999999</v>
      </c>
      <c r="O18" s="164">
        <v>195.3135</v>
      </c>
      <c r="P18" s="164">
        <v>98.739699999999999</v>
      </c>
      <c r="Q18" s="182">
        <v>5097.915</v>
      </c>
    </row>
    <row r="19" spans="1:17" x14ac:dyDescent="0.25">
      <c r="A19" s="175"/>
      <c r="B19" s="176">
        <v>1</v>
      </c>
      <c r="C19" s="176"/>
      <c r="D19" s="178" t="s">
        <v>144</v>
      </c>
      <c r="E19" s="165">
        <v>2669.5796999999998</v>
      </c>
      <c r="F19" s="165">
        <v>408.85480000000001</v>
      </c>
      <c r="G19" s="165">
        <v>216.45439999999999</v>
      </c>
      <c r="H19" s="165">
        <v>152.41370000000001</v>
      </c>
      <c r="I19" s="165">
        <v>200.0068</v>
      </c>
      <c r="J19" s="165">
        <v>147.97739999999999</v>
      </c>
      <c r="K19" s="164">
        <v>197.72559999999999</v>
      </c>
      <c r="L19" s="164">
        <v>219.56610000000001</v>
      </c>
      <c r="M19" s="164">
        <v>170.45160000000001</v>
      </c>
      <c r="N19" s="164">
        <v>218.869</v>
      </c>
      <c r="O19" s="164">
        <v>188.3015</v>
      </c>
      <c r="P19" s="164">
        <v>70.565799999999996</v>
      </c>
      <c r="Q19" s="182">
        <v>4860.7663999999995</v>
      </c>
    </row>
    <row r="20" spans="1:17" x14ac:dyDescent="0.25">
      <c r="A20" s="175"/>
      <c r="B20" s="176">
        <v>1</v>
      </c>
      <c r="C20" s="176"/>
      <c r="D20" s="178" t="s">
        <v>145</v>
      </c>
      <c r="E20" s="165">
        <v>1654.5489</v>
      </c>
      <c r="F20" s="165">
        <v>499.8546</v>
      </c>
      <c r="G20" s="165">
        <v>230.57660000000001</v>
      </c>
      <c r="H20" s="165">
        <v>135.3321</v>
      </c>
      <c r="I20" s="165">
        <v>166.59200000000001</v>
      </c>
      <c r="J20" s="165">
        <v>151.97399999999999</v>
      </c>
      <c r="K20" s="164">
        <v>162.45490000000001</v>
      </c>
      <c r="L20" s="164">
        <v>140.8965</v>
      </c>
      <c r="M20" s="164">
        <v>117.6614</v>
      </c>
      <c r="N20" s="164">
        <v>99.968599999999995</v>
      </c>
      <c r="O20" s="164">
        <v>68.598399999999998</v>
      </c>
      <c r="P20" s="164">
        <v>39.264000000000003</v>
      </c>
      <c r="Q20" s="182">
        <v>3467.7220000000002</v>
      </c>
    </row>
    <row r="21" spans="1:17" x14ac:dyDescent="0.25">
      <c r="A21" s="175"/>
      <c r="B21" s="176">
        <v>1</v>
      </c>
      <c r="C21" s="176"/>
      <c r="D21" s="178" t="s">
        <v>146</v>
      </c>
      <c r="E21" s="165">
        <v>1688.1695</v>
      </c>
      <c r="F21" s="165">
        <v>271.03379999999999</v>
      </c>
      <c r="G21" s="165">
        <v>160.5831</v>
      </c>
      <c r="H21" s="165">
        <v>126.2837</v>
      </c>
      <c r="I21" s="165">
        <v>187.38460000000001</v>
      </c>
      <c r="J21" s="165">
        <v>114.2809</v>
      </c>
      <c r="K21" s="164">
        <v>167.6515</v>
      </c>
      <c r="L21" s="164">
        <v>168.66499999999999</v>
      </c>
      <c r="M21" s="164">
        <v>165.14609999999999</v>
      </c>
      <c r="N21" s="164">
        <v>99.054299999999998</v>
      </c>
      <c r="O21" s="164">
        <v>74.853200000000001</v>
      </c>
      <c r="P21" s="164">
        <v>38.6496</v>
      </c>
      <c r="Q21" s="182">
        <v>3261.7552999999998</v>
      </c>
    </row>
    <row r="22" spans="1:17" x14ac:dyDescent="0.25">
      <c r="A22" s="175"/>
      <c r="B22" s="176">
        <v>1</v>
      </c>
      <c r="C22" s="176"/>
      <c r="D22" s="178" t="s">
        <v>257</v>
      </c>
      <c r="E22" s="165">
        <v>1464.4360999999999</v>
      </c>
      <c r="F22" s="165">
        <v>738.56619999999998</v>
      </c>
      <c r="G22" s="165">
        <v>215.375</v>
      </c>
      <c r="H22" s="165">
        <v>126.9743</v>
      </c>
      <c r="I22" s="165">
        <v>131.45699999999999</v>
      </c>
      <c r="J22" s="165">
        <v>113.4401</v>
      </c>
      <c r="K22" s="164">
        <v>116.986</v>
      </c>
      <c r="L22" s="164">
        <v>90.428299999999993</v>
      </c>
      <c r="M22" s="164">
        <v>85.070400000000006</v>
      </c>
      <c r="N22" s="164">
        <v>74.568399999999997</v>
      </c>
      <c r="O22" s="164">
        <v>46.428199999999997</v>
      </c>
      <c r="P22" s="164">
        <v>18.715800000000002</v>
      </c>
      <c r="Q22" s="182">
        <v>3222.4457999999995</v>
      </c>
    </row>
    <row r="23" spans="1:17" x14ac:dyDescent="0.25">
      <c r="A23" s="175"/>
      <c r="B23" s="176">
        <v>1</v>
      </c>
      <c r="C23" s="176"/>
      <c r="D23" s="178" t="s">
        <v>258</v>
      </c>
      <c r="E23" s="165">
        <v>2209.6574999999998</v>
      </c>
      <c r="F23" s="165">
        <v>438.07859999999999</v>
      </c>
      <c r="G23" s="165">
        <v>208.7893</v>
      </c>
      <c r="H23" s="165">
        <v>165.12950000000001</v>
      </c>
      <c r="I23" s="165">
        <v>172.5377</v>
      </c>
      <c r="J23" s="165">
        <v>98.249200000000002</v>
      </c>
      <c r="K23" s="164">
        <v>146.65549999999999</v>
      </c>
      <c r="L23" s="164">
        <v>126.44459999999999</v>
      </c>
      <c r="M23" s="164">
        <v>210.76900000000001</v>
      </c>
      <c r="N23" s="164">
        <v>231.97669999999999</v>
      </c>
      <c r="O23" s="164">
        <v>175.77330000000001</v>
      </c>
      <c r="P23" s="164">
        <v>89.860699999999994</v>
      </c>
      <c r="Q23" s="182">
        <v>4273.9215999999997</v>
      </c>
    </row>
    <row r="24" spans="1:17" x14ac:dyDescent="0.25">
      <c r="A24" s="175"/>
      <c r="B24" s="176">
        <v>1</v>
      </c>
      <c r="C24" s="176"/>
      <c r="D24" s="178" t="s">
        <v>526</v>
      </c>
      <c r="E24" s="165">
        <v>1684.4398000000001</v>
      </c>
      <c r="F24" s="165">
        <v>459.83870000000002</v>
      </c>
      <c r="G24" s="165">
        <v>218.99250000000001</v>
      </c>
      <c r="H24" s="165">
        <v>155.44970000000001</v>
      </c>
      <c r="I24" s="165">
        <v>247.62039999999999</v>
      </c>
      <c r="J24" s="165">
        <v>184.04169999999999</v>
      </c>
      <c r="K24" s="164">
        <v>176.6782</v>
      </c>
      <c r="L24" s="164">
        <v>243.85759999999999</v>
      </c>
      <c r="M24" s="164">
        <v>280.10640000000001</v>
      </c>
      <c r="N24" s="164">
        <v>262.7131</v>
      </c>
      <c r="O24" s="164">
        <v>185.7149</v>
      </c>
      <c r="P24" s="164">
        <v>93.091700000000003</v>
      </c>
      <c r="Q24" s="182">
        <v>4192.5447000000004</v>
      </c>
    </row>
    <row r="25" spans="1:17" x14ac:dyDescent="0.25">
      <c r="A25" s="175"/>
      <c r="B25" s="176">
        <v>1</v>
      </c>
      <c r="C25" s="176"/>
      <c r="D25" s="178" t="s">
        <v>527</v>
      </c>
      <c r="E25" s="165">
        <v>1709.9308000000001</v>
      </c>
      <c r="F25" s="165">
        <v>384.90879999999999</v>
      </c>
      <c r="G25" s="165">
        <v>304.5301</v>
      </c>
      <c r="H25" s="165">
        <v>297.65390000000002</v>
      </c>
      <c r="I25" s="165">
        <v>244.19569999999999</v>
      </c>
      <c r="J25" s="165">
        <v>190.0463</v>
      </c>
      <c r="K25" s="164">
        <v>169.78190000000001</v>
      </c>
      <c r="L25" s="164">
        <v>182.74010000000001</v>
      </c>
      <c r="M25" s="164">
        <v>128.79310000000001</v>
      </c>
      <c r="N25" s="164">
        <v>133.25810000000001</v>
      </c>
      <c r="O25" s="164">
        <v>82.780100000000004</v>
      </c>
      <c r="P25" s="164">
        <v>46.997700000000002</v>
      </c>
      <c r="Q25" s="182">
        <v>3875.6166000000003</v>
      </c>
    </row>
    <row r="26" spans="1:17" x14ac:dyDescent="0.25">
      <c r="A26" s="175"/>
      <c r="B26" s="176">
        <v>1</v>
      </c>
      <c r="C26" s="176"/>
      <c r="D26" s="178" t="s">
        <v>528</v>
      </c>
      <c r="E26" s="165">
        <v>2191.2087999999999</v>
      </c>
      <c r="F26" s="165">
        <v>411.7149</v>
      </c>
      <c r="G26" s="165"/>
      <c r="H26" s="165"/>
      <c r="I26" s="165"/>
      <c r="J26" s="165"/>
      <c r="K26" s="164"/>
      <c r="L26" s="164"/>
      <c r="M26" s="164"/>
      <c r="N26" s="164"/>
      <c r="O26" s="164"/>
      <c r="P26" s="164"/>
      <c r="Q26" s="182"/>
    </row>
    <row r="27" spans="1:17" x14ac:dyDescent="0.25">
      <c r="A27" s="175"/>
      <c r="B27" s="176"/>
      <c r="C27" s="176"/>
      <c r="D27" s="23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82"/>
    </row>
    <row r="28" spans="1:17" x14ac:dyDescent="0.25">
      <c r="A28" s="175" t="s">
        <v>70</v>
      </c>
      <c r="B28" s="176">
        <v>2</v>
      </c>
      <c r="C28" s="176"/>
      <c r="D28" s="178" t="s">
        <v>141</v>
      </c>
      <c r="E28" s="165">
        <v>282.96600000000001</v>
      </c>
      <c r="F28" s="165">
        <v>49.381300000000003</v>
      </c>
      <c r="G28" s="165">
        <v>28.807300000000001</v>
      </c>
      <c r="H28" s="165">
        <v>16.892900000000001</v>
      </c>
      <c r="I28" s="165">
        <v>25.1816</v>
      </c>
      <c r="J28" s="165">
        <v>16.389800000000001</v>
      </c>
      <c r="K28" s="164">
        <v>29.206900000000001</v>
      </c>
      <c r="L28" s="164">
        <v>25.5215</v>
      </c>
      <c r="M28" s="164">
        <v>26.768899999999999</v>
      </c>
      <c r="N28" s="164">
        <v>25.869</v>
      </c>
      <c r="O28" s="164">
        <v>17.398499999999999</v>
      </c>
      <c r="P28" s="164">
        <v>13.299899999999999</v>
      </c>
      <c r="Q28" s="182">
        <v>557.68359999999996</v>
      </c>
    </row>
    <row r="29" spans="1:17" x14ac:dyDescent="0.25">
      <c r="A29" s="175"/>
      <c r="B29" s="176">
        <v>2</v>
      </c>
      <c r="C29" s="176"/>
      <c r="D29" s="178" t="s">
        <v>142</v>
      </c>
      <c r="E29" s="165">
        <v>169.6276</v>
      </c>
      <c r="F29" s="165">
        <v>163.91489999999999</v>
      </c>
      <c r="G29" s="165">
        <v>82.267499999999998</v>
      </c>
      <c r="H29" s="165">
        <v>39.230600000000003</v>
      </c>
      <c r="I29" s="165">
        <v>22.639800000000001</v>
      </c>
      <c r="J29" s="165">
        <v>15.7959</v>
      </c>
      <c r="K29" s="164">
        <v>12.1668</v>
      </c>
      <c r="L29" s="164">
        <v>10.877599999999999</v>
      </c>
      <c r="M29" s="164">
        <v>11.0166</v>
      </c>
      <c r="N29" s="164">
        <v>9.5567999999999991</v>
      </c>
      <c r="O29" s="164">
        <v>7.8449999999999998</v>
      </c>
      <c r="P29" s="164">
        <v>9.1562999999999999</v>
      </c>
      <c r="Q29" s="182">
        <v>554.09540000000004</v>
      </c>
    </row>
    <row r="30" spans="1:17" x14ac:dyDescent="0.25">
      <c r="A30" s="175"/>
      <c r="B30" s="176">
        <v>2</v>
      </c>
      <c r="C30" s="176"/>
      <c r="D30" s="178" t="s">
        <v>143</v>
      </c>
      <c r="E30" s="165">
        <v>325.35050000000001</v>
      </c>
      <c r="F30" s="165">
        <v>49.9589</v>
      </c>
      <c r="G30" s="165">
        <v>36.598599999999998</v>
      </c>
      <c r="H30" s="165">
        <v>18.389099999999999</v>
      </c>
      <c r="I30" s="165">
        <v>19.3081</v>
      </c>
      <c r="J30" s="165">
        <v>16.892600000000002</v>
      </c>
      <c r="K30" s="164">
        <v>19.219799999999999</v>
      </c>
      <c r="L30" s="164">
        <v>18.283899999999999</v>
      </c>
      <c r="M30" s="164">
        <v>19.6402</v>
      </c>
      <c r="N30" s="164">
        <v>23.9499</v>
      </c>
      <c r="O30" s="164">
        <v>17.779699999999998</v>
      </c>
      <c r="P30" s="164">
        <v>12.6472</v>
      </c>
      <c r="Q30" s="182">
        <v>578.01850000000002</v>
      </c>
    </row>
    <row r="31" spans="1:17" x14ac:dyDescent="0.25">
      <c r="A31" s="175"/>
      <c r="B31" s="176">
        <v>2</v>
      </c>
      <c r="C31" s="176"/>
      <c r="D31" s="178" t="s">
        <v>144</v>
      </c>
      <c r="E31" s="165">
        <v>243.68530000000001</v>
      </c>
      <c r="F31" s="165">
        <v>42.268299999999996</v>
      </c>
      <c r="G31" s="165">
        <v>42.511299999999999</v>
      </c>
      <c r="H31" s="165">
        <v>17.073799999999999</v>
      </c>
      <c r="I31" s="165">
        <v>17.302399999999999</v>
      </c>
      <c r="J31" s="165">
        <v>15.789</v>
      </c>
      <c r="K31" s="164">
        <v>14.559799999999999</v>
      </c>
      <c r="L31" s="164">
        <v>12.472099999999999</v>
      </c>
      <c r="M31" s="164">
        <v>13.5809</v>
      </c>
      <c r="N31" s="164">
        <v>10.8752</v>
      </c>
      <c r="O31" s="164">
        <v>8.8419000000000008</v>
      </c>
      <c r="P31" s="164">
        <v>5.7923</v>
      </c>
      <c r="Q31" s="182">
        <v>444.75229999999999</v>
      </c>
    </row>
    <row r="32" spans="1:17" x14ac:dyDescent="0.25">
      <c r="A32" s="175"/>
      <c r="B32" s="176">
        <v>2</v>
      </c>
      <c r="C32" s="176"/>
      <c r="D32" s="178" t="s">
        <v>145</v>
      </c>
      <c r="E32" s="165">
        <v>318.45870000000002</v>
      </c>
      <c r="F32" s="165">
        <v>44.163200000000003</v>
      </c>
      <c r="G32" s="165">
        <v>48.527099999999997</v>
      </c>
      <c r="H32" s="165">
        <v>20.715800000000002</v>
      </c>
      <c r="I32" s="165">
        <v>17.7012</v>
      </c>
      <c r="J32" s="165">
        <v>15.516999999999999</v>
      </c>
      <c r="K32" s="164">
        <v>19.587</v>
      </c>
      <c r="L32" s="164">
        <v>14.843400000000001</v>
      </c>
      <c r="M32" s="164">
        <v>12.452400000000001</v>
      </c>
      <c r="N32" s="164">
        <v>11.3826</v>
      </c>
      <c r="O32" s="164">
        <v>9.4976000000000003</v>
      </c>
      <c r="P32" s="164">
        <v>5.6070000000000002</v>
      </c>
      <c r="Q32" s="182">
        <v>538.45299999999997</v>
      </c>
    </row>
    <row r="33" spans="1:17" x14ac:dyDescent="0.25">
      <c r="A33" s="175"/>
      <c r="B33" s="176">
        <v>2</v>
      </c>
      <c r="C33" s="176"/>
      <c r="D33" s="178" t="s">
        <v>146</v>
      </c>
      <c r="E33" s="165">
        <v>261.90289999999999</v>
      </c>
      <c r="F33" s="165">
        <v>48.433599999999998</v>
      </c>
      <c r="G33" s="165">
        <v>48.691000000000003</v>
      </c>
      <c r="H33" s="165">
        <v>22.110600000000002</v>
      </c>
      <c r="I33" s="165">
        <v>15.8301</v>
      </c>
      <c r="J33" s="165">
        <v>12.2439</v>
      </c>
      <c r="K33" s="164">
        <v>11.798999999999999</v>
      </c>
      <c r="L33" s="164">
        <v>9.077</v>
      </c>
      <c r="M33" s="164">
        <v>10.619</v>
      </c>
      <c r="N33" s="164">
        <v>7.26</v>
      </c>
      <c r="O33" s="164">
        <v>5.8449999999999998</v>
      </c>
      <c r="P33" s="164">
        <v>3.669</v>
      </c>
      <c r="Q33" s="182">
        <v>457.48109999999997</v>
      </c>
    </row>
    <row r="34" spans="1:17" x14ac:dyDescent="0.25">
      <c r="A34" s="175"/>
      <c r="B34" s="176">
        <v>2</v>
      </c>
      <c r="C34" s="176"/>
      <c r="D34" s="178" t="s">
        <v>257</v>
      </c>
      <c r="E34" s="165">
        <v>233.44</v>
      </c>
      <c r="F34" s="165">
        <v>79.820999999999998</v>
      </c>
      <c r="G34" s="165">
        <v>43.750999999999998</v>
      </c>
      <c r="H34" s="165">
        <v>19.042000000000002</v>
      </c>
      <c r="I34" s="165">
        <v>17.788</v>
      </c>
      <c r="J34" s="165">
        <v>12.698</v>
      </c>
      <c r="K34" s="164">
        <v>12.795500000000001</v>
      </c>
      <c r="L34" s="164">
        <v>12.4659</v>
      </c>
      <c r="M34" s="164">
        <v>11.360799999999999</v>
      </c>
      <c r="N34" s="164">
        <v>8.5795999999999992</v>
      </c>
      <c r="O34" s="164">
        <v>6.5065999999999997</v>
      </c>
      <c r="P34" s="164">
        <v>3.4058999999999999</v>
      </c>
      <c r="Q34" s="182">
        <v>461.65429999999986</v>
      </c>
    </row>
    <row r="35" spans="1:17" x14ac:dyDescent="0.25">
      <c r="A35" s="175"/>
      <c r="B35" s="176">
        <v>2</v>
      </c>
      <c r="C35" s="176"/>
      <c r="D35" s="178" t="s">
        <v>258</v>
      </c>
      <c r="E35" s="165">
        <v>198.02549999999999</v>
      </c>
      <c r="F35" s="165">
        <v>28.9529</v>
      </c>
      <c r="G35" s="165">
        <v>26.537199999999999</v>
      </c>
      <c r="H35" s="165">
        <v>16.026900000000001</v>
      </c>
      <c r="I35" s="165">
        <v>14.07</v>
      </c>
      <c r="J35" s="165">
        <v>9.1682000000000006</v>
      </c>
      <c r="K35" s="164">
        <v>11.641</v>
      </c>
      <c r="L35" s="164">
        <v>7.3151000000000002</v>
      </c>
      <c r="M35" s="164">
        <v>12.051500000000001</v>
      </c>
      <c r="N35" s="164">
        <v>8.3704000000000001</v>
      </c>
      <c r="O35" s="164">
        <v>6.9101999999999997</v>
      </c>
      <c r="P35" s="164">
        <v>4.4454000000000002</v>
      </c>
      <c r="Q35" s="182">
        <v>343.51429999999999</v>
      </c>
    </row>
    <row r="36" spans="1:17" x14ac:dyDescent="0.25">
      <c r="A36" s="175"/>
      <c r="B36" s="176">
        <v>2</v>
      </c>
      <c r="C36" s="176"/>
      <c r="D36" s="178" t="s">
        <v>526</v>
      </c>
      <c r="E36" s="165">
        <v>204.93090000000001</v>
      </c>
      <c r="F36" s="165">
        <v>48.669800000000002</v>
      </c>
      <c r="G36" s="165">
        <v>35.351100000000002</v>
      </c>
      <c r="H36" s="165">
        <v>25.180499999999999</v>
      </c>
      <c r="I36" s="165">
        <v>22.457999999999998</v>
      </c>
      <c r="J36" s="165">
        <v>14.884</v>
      </c>
      <c r="K36" s="164">
        <v>12.659700000000001</v>
      </c>
      <c r="L36" s="164">
        <v>12.189399999999999</v>
      </c>
      <c r="M36" s="164">
        <v>11.0029</v>
      </c>
      <c r="N36" s="164">
        <v>12.2088</v>
      </c>
      <c r="O36" s="164">
        <v>9.3223000000000003</v>
      </c>
      <c r="P36" s="164">
        <v>4.0787000000000004</v>
      </c>
      <c r="Q36" s="182">
        <v>412.93610000000007</v>
      </c>
    </row>
    <row r="37" spans="1:17" x14ac:dyDescent="0.25">
      <c r="A37" s="175"/>
      <c r="B37" s="176">
        <v>2</v>
      </c>
      <c r="C37" s="176"/>
      <c r="D37" s="178" t="s">
        <v>527</v>
      </c>
      <c r="E37" s="165">
        <v>89.227099999999993</v>
      </c>
      <c r="F37" s="165">
        <v>62.878399999999999</v>
      </c>
      <c r="G37" s="165">
        <v>31.034800000000001</v>
      </c>
      <c r="H37" s="165">
        <v>19.316700000000001</v>
      </c>
      <c r="I37" s="165">
        <v>9.4831000000000003</v>
      </c>
      <c r="J37" s="165">
        <v>7.0209000000000001</v>
      </c>
      <c r="K37" s="164">
        <v>7.5464000000000002</v>
      </c>
      <c r="L37" s="164">
        <v>6.7384000000000004</v>
      </c>
      <c r="M37" s="164">
        <v>7.3701999999999996</v>
      </c>
      <c r="N37" s="164">
        <v>7.3936999999999999</v>
      </c>
      <c r="O37" s="164">
        <v>5.7576999999999998</v>
      </c>
      <c r="P37" s="164">
        <v>2.7582</v>
      </c>
      <c r="Q37" s="182">
        <v>256.52560000000005</v>
      </c>
    </row>
    <row r="38" spans="1:17" x14ac:dyDescent="0.25">
      <c r="A38" s="175"/>
      <c r="B38" s="176">
        <v>2</v>
      </c>
      <c r="C38" s="176"/>
      <c r="D38" s="178" t="s">
        <v>528</v>
      </c>
      <c r="E38" s="165">
        <v>155.50059999999999</v>
      </c>
      <c r="F38" s="165">
        <v>35.961300000000001</v>
      </c>
      <c r="G38" s="165"/>
      <c r="H38" s="165"/>
      <c r="I38" s="165"/>
      <c r="J38" s="165"/>
      <c r="K38" s="164"/>
      <c r="L38" s="164"/>
      <c r="M38" s="164"/>
      <c r="N38" s="164"/>
      <c r="O38" s="164"/>
      <c r="P38" s="164"/>
      <c r="Q38" s="182"/>
    </row>
    <row r="39" spans="1:17" x14ac:dyDescent="0.25">
      <c r="A39" s="175"/>
      <c r="B39" s="176"/>
      <c r="C39" s="176"/>
      <c r="D39" s="244"/>
      <c r="E39" s="172"/>
      <c r="F39" s="172"/>
      <c r="G39" s="172"/>
      <c r="H39" s="200"/>
      <c r="I39" s="200"/>
      <c r="J39" s="200"/>
      <c r="K39" s="200"/>
      <c r="L39" s="200"/>
      <c r="M39" s="200"/>
      <c r="N39" s="200"/>
      <c r="O39" s="200"/>
      <c r="P39" s="200"/>
      <c r="Q39" s="259"/>
    </row>
    <row r="40" spans="1:17" x14ac:dyDescent="0.25">
      <c r="A40" s="175" t="s">
        <v>67</v>
      </c>
      <c r="B40" s="176">
        <v>3</v>
      </c>
      <c r="C40" s="176"/>
      <c r="D40" s="178" t="s">
        <v>141</v>
      </c>
      <c r="E40" s="165">
        <v>1.6423999999999999</v>
      </c>
      <c r="F40" s="165">
        <v>20.619199999999999</v>
      </c>
      <c r="G40" s="165">
        <v>531.73109999999997</v>
      </c>
      <c r="H40" s="165">
        <v>342.94420000000002</v>
      </c>
      <c r="I40" s="165">
        <v>73.5261</v>
      </c>
      <c r="J40" s="165">
        <v>33.681199999999997</v>
      </c>
      <c r="K40" s="164">
        <v>27.1874</v>
      </c>
      <c r="L40" s="164">
        <v>21.764499999999998</v>
      </c>
      <c r="M40" s="164">
        <v>18.418700000000001</v>
      </c>
      <c r="N40" s="164">
        <v>14.978</v>
      </c>
      <c r="O40" s="164">
        <v>24.385200000000001</v>
      </c>
      <c r="P40" s="164">
        <v>9.1653000000000002</v>
      </c>
      <c r="Q40" s="182">
        <v>1120.0432999999998</v>
      </c>
    </row>
    <row r="41" spans="1:17" x14ac:dyDescent="0.25">
      <c r="A41" s="175"/>
      <c r="B41" s="176">
        <v>3</v>
      </c>
      <c r="C41" s="176"/>
      <c r="D41" s="178" t="s">
        <v>142</v>
      </c>
      <c r="E41" s="165">
        <v>1.6122999999999998</v>
      </c>
      <c r="F41" s="165">
        <v>3.9695999999999998</v>
      </c>
      <c r="G41" s="165">
        <v>520.02459999999996</v>
      </c>
      <c r="H41" s="165">
        <v>283.11619999999999</v>
      </c>
      <c r="I41" s="165">
        <v>68.003</v>
      </c>
      <c r="J41" s="165">
        <v>39.107900000000001</v>
      </c>
      <c r="K41" s="164">
        <v>31.435700000000001</v>
      </c>
      <c r="L41" s="164">
        <v>26.450900000000001</v>
      </c>
      <c r="M41" s="164">
        <v>30.6768</v>
      </c>
      <c r="N41" s="164">
        <v>21.974900000000002</v>
      </c>
      <c r="O41" s="164">
        <v>19.851500000000001</v>
      </c>
      <c r="P41" s="164">
        <v>12.5884</v>
      </c>
      <c r="Q41" s="182">
        <v>1058.8118000000002</v>
      </c>
    </row>
    <row r="42" spans="1:17" x14ac:dyDescent="0.25">
      <c r="A42" s="175"/>
      <c r="B42" s="176">
        <v>3</v>
      </c>
      <c r="C42" s="176"/>
      <c r="D42" s="178" t="s">
        <v>143</v>
      </c>
      <c r="E42" s="165">
        <v>0.84719999999999995</v>
      </c>
      <c r="F42" s="165">
        <v>40.622199999999999</v>
      </c>
      <c r="G42" s="165">
        <v>859.39269999999999</v>
      </c>
      <c r="H42" s="165">
        <v>245.8254</v>
      </c>
      <c r="I42" s="165">
        <v>82.631900000000002</v>
      </c>
      <c r="J42" s="165">
        <v>36.404499999999999</v>
      </c>
      <c r="K42" s="164">
        <v>34.476599999999998</v>
      </c>
      <c r="L42" s="164">
        <v>31.9678</v>
      </c>
      <c r="M42" s="164">
        <v>47.872399999999999</v>
      </c>
      <c r="N42" s="164">
        <v>39.0428</v>
      </c>
      <c r="O42" s="164">
        <v>44.206800000000001</v>
      </c>
      <c r="P42" s="164">
        <v>28.6568</v>
      </c>
      <c r="Q42" s="182">
        <v>1491.9470999999999</v>
      </c>
    </row>
    <row r="43" spans="1:17" x14ac:dyDescent="0.25">
      <c r="A43" s="175"/>
      <c r="B43" s="176">
        <v>3</v>
      </c>
      <c r="C43" s="176"/>
      <c r="D43" s="178" t="s">
        <v>144</v>
      </c>
      <c r="E43" s="165">
        <v>4.0842000000000001</v>
      </c>
      <c r="F43" s="165">
        <v>28.3733</v>
      </c>
      <c r="G43" s="165">
        <v>618.92340000000002</v>
      </c>
      <c r="H43" s="165">
        <v>244.6123</v>
      </c>
      <c r="I43" s="165">
        <v>68.617699999999999</v>
      </c>
      <c r="J43" s="165">
        <v>30.5854</v>
      </c>
      <c r="K43" s="164">
        <v>28.283000000000001</v>
      </c>
      <c r="L43" s="164">
        <v>27.518699999999999</v>
      </c>
      <c r="M43" s="164">
        <v>32.707099999999997</v>
      </c>
      <c r="N43" s="164">
        <v>26.508199999999999</v>
      </c>
      <c r="O43" s="164">
        <v>21.115500000000001</v>
      </c>
      <c r="P43" s="164">
        <v>8.8951999999999991</v>
      </c>
      <c r="Q43" s="182">
        <v>1140.2240000000002</v>
      </c>
    </row>
    <row r="44" spans="1:17" x14ac:dyDescent="0.25">
      <c r="A44" s="175"/>
      <c r="B44" s="176">
        <v>3</v>
      </c>
      <c r="C44" s="176"/>
      <c r="D44" s="178" t="s">
        <v>145</v>
      </c>
      <c r="E44" s="165">
        <v>0.80149999999999999</v>
      </c>
      <c r="F44" s="165">
        <v>7.6284999999999998</v>
      </c>
      <c r="G44" s="165">
        <v>652.28719999999998</v>
      </c>
      <c r="H44" s="165">
        <v>321.7946</v>
      </c>
      <c r="I44" s="165">
        <v>60.921599999999998</v>
      </c>
      <c r="J44" s="165">
        <v>28.1645</v>
      </c>
      <c r="K44" s="164">
        <v>32.4953</v>
      </c>
      <c r="L44" s="164">
        <v>22.194099999999999</v>
      </c>
      <c r="M44" s="164">
        <v>11.520899999999999</v>
      </c>
      <c r="N44" s="164">
        <v>11.9796</v>
      </c>
      <c r="O44" s="164">
        <v>16.541899999999998</v>
      </c>
      <c r="P44" s="164">
        <v>8.5091000000000001</v>
      </c>
      <c r="Q44" s="182">
        <v>1174.8387999999998</v>
      </c>
    </row>
    <row r="45" spans="1:17" x14ac:dyDescent="0.25">
      <c r="A45" s="175"/>
      <c r="B45" s="176">
        <v>3</v>
      </c>
      <c r="C45" s="176"/>
      <c r="D45" s="178" t="s">
        <v>146</v>
      </c>
      <c r="E45" s="165">
        <v>1.1188</v>
      </c>
      <c r="F45" s="165">
        <v>35.107599999999998</v>
      </c>
      <c r="G45" s="165">
        <v>784.17049999999995</v>
      </c>
      <c r="H45" s="165">
        <v>329.69409999999999</v>
      </c>
      <c r="I45" s="165">
        <v>124.80459999999999</v>
      </c>
      <c r="J45" s="165">
        <v>56.036799999999999</v>
      </c>
      <c r="K45" s="164">
        <v>44.027200000000001</v>
      </c>
      <c r="L45" s="164">
        <v>22.687100000000001</v>
      </c>
      <c r="M45" s="164">
        <v>22.9666</v>
      </c>
      <c r="N45" s="164">
        <v>13.4206</v>
      </c>
      <c r="O45" s="164">
        <v>12.110900000000001</v>
      </c>
      <c r="P45" s="164">
        <v>13.4338</v>
      </c>
      <c r="Q45" s="182">
        <v>1459.5785999999998</v>
      </c>
    </row>
    <row r="46" spans="1:17" x14ac:dyDescent="0.25">
      <c r="A46" s="175"/>
      <c r="B46" s="176">
        <v>3</v>
      </c>
      <c r="C46" s="176"/>
      <c r="D46" s="178" t="s">
        <v>257</v>
      </c>
      <c r="E46" s="165">
        <v>1.23</v>
      </c>
      <c r="F46" s="165">
        <v>2.8308</v>
      </c>
      <c r="G46" s="165">
        <v>690.97820000000002</v>
      </c>
      <c r="H46" s="165">
        <v>695.20090000000005</v>
      </c>
      <c r="I46" s="165">
        <v>125.8699</v>
      </c>
      <c r="J46" s="165">
        <v>52.6997</v>
      </c>
      <c r="K46" s="164">
        <v>51.270800000000001</v>
      </c>
      <c r="L46" s="164">
        <v>34.375</v>
      </c>
      <c r="M46" s="164">
        <v>31.442900000000002</v>
      </c>
      <c r="N46" s="164">
        <v>22.5185</v>
      </c>
      <c r="O46" s="164">
        <v>21.481100000000001</v>
      </c>
      <c r="P46" s="164">
        <v>11.7865</v>
      </c>
      <c r="Q46" s="182">
        <v>1741.6842999999997</v>
      </c>
    </row>
    <row r="47" spans="1:17" x14ac:dyDescent="0.25">
      <c r="A47" s="175"/>
      <c r="B47" s="176">
        <v>3</v>
      </c>
      <c r="C47" s="176"/>
      <c r="D47" s="178" t="s">
        <v>258</v>
      </c>
      <c r="E47" s="165">
        <v>1.2218</v>
      </c>
      <c r="F47" s="165">
        <v>253.90020000000001</v>
      </c>
      <c r="G47" s="165">
        <v>707.5729</v>
      </c>
      <c r="H47" s="165">
        <v>214.10149999999999</v>
      </c>
      <c r="I47" s="165">
        <v>98.712500000000006</v>
      </c>
      <c r="J47" s="165">
        <v>42.886600000000001</v>
      </c>
      <c r="K47" s="164">
        <v>43.974499999999999</v>
      </c>
      <c r="L47" s="164">
        <v>33.386099999999999</v>
      </c>
      <c r="M47" s="164">
        <v>58.075299999999999</v>
      </c>
      <c r="N47" s="164">
        <v>54.059100000000001</v>
      </c>
      <c r="O47" s="164">
        <v>72.469099999999997</v>
      </c>
      <c r="P47" s="164">
        <v>29.683499999999999</v>
      </c>
      <c r="Q47" s="182">
        <v>1610.0431000000001</v>
      </c>
    </row>
    <row r="48" spans="1:17" x14ac:dyDescent="0.25">
      <c r="A48" s="175"/>
      <c r="B48" s="176">
        <v>3</v>
      </c>
      <c r="C48" s="176"/>
      <c r="D48" s="178" t="s">
        <v>526</v>
      </c>
      <c r="E48" s="165">
        <v>6.1992000000000003</v>
      </c>
      <c r="F48" s="165">
        <v>56.732300000000002</v>
      </c>
      <c r="G48" s="165">
        <v>782.71609999999998</v>
      </c>
      <c r="H48" s="165">
        <v>464.92700000000002</v>
      </c>
      <c r="I48" s="165">
        <v>175.06399999999999</v>
      </c>
      <c r="J48" s="165">
        <v>81.814700000000002</v>
      </c>
      <c r="K48" s="164">
        <v>81.117699999999999</v>
      </c>
      <c r="L48" s="164">
        <v>58.412100000000002</v>
      </c>
      <c r="M48" s="164">
        <v>50.889600000000002</v>
      </c>
      <c r="N48" s="164">
        <v>48.881700000000002</v>
      </c>
      <c r="O48" s="164">
        <v>53.526899999999998</v>
      </c>
      <c r="P48" s="164">
        <v>31.514700000000001</v>
      </c>
      <c r="Q48" s="182">
        <v>1891.7959999999998</v>
      </c>
    </row>
    <row r="49" spans="1:17" x14ac:dyDescent="0.25">
      <c r="A49" s="175"/>
      <c r="B49" s="176">
        <v>3</v>
      </c>
      <c r="C49" s="176"/>
      <c r="D49" s="178" t="s">
        <v>527</v>
      </c>
      <c r="E49" s="165">
        <v>6.9111000000000002</v>
      </c>
      <c r="F49" s="165">
        <v>7.6693999999999996</v>
      </c>
      <c r="G49" s="165">
        <v>202.61859999999999</v>
      </c>
      <c r="H49" s="165">
        <v>583.17539999999997</v>
      </c>
      <c r="I49" s="165">
        <v>305.93090000000001</v>
      </c>
      <c r="J49" s="165">
        <v>66.154200000000003</v>
      </c>
      <c r="K49" s="164">
        <v>40.173900000000003</v>
      </c>
      <c r="L49" s="164">
        <v>23.443200000000001</v>
      </c>
      <c r="M49" s="164">
        <v>25.1235</v>
      </c>
      <c r="N49" s="164">
        <v>17.6158</v>
      </c>
      <c r="O49" s="164">
        <v>14.8177</v>
      </c>
      <c r="P49" s="164">
        <v>8.0085999999999995</v>
      </c>
      <c r="Q49" s="182">
        <v>1301.6422999999998</v>
      </c>
    </row>
    <row r="50" spans="1:17" x14ac:dyDescent="0.25">
      <c r="A50" s="175"/>
      <c r="B50" s="176">
        <v>3</v>
      </c>
      <c r="C50" s="176"/>
      <c r="D50" s="178" t="s">
        <v>528</v>
      </c>
      <c r="E50" s="165">
        <v>1.8917999999999999</v>
      </c>
      <c r="F50" s="165">
        <v>35.922899999999998</v>
      </c>
      <c r="G50" s="165"/>
      <c r="H50" s="165"/>
      <c r="I50" s="165"/>
      <c r="J50" s="165"/>
      <c r="K50" s="164"/>
      <c r="L50" s="164"/>
      <c r="M50" s="164"/>
      <c r="N50" s="164"/>
      <c r="O50" s="164"/>
      <c r="P50" s="164"/>
      <c r="Q50" s="182"/>
    </row>
    <row r="51" spans="1:17" x14ac:dyDescent="0.25">
      <c r="A51" s="247"/>
      <c r="B51" s="184"/>
      <c r="C51" s="184"/>
      <c r="D51" s="186"/>
      <c r="E51" s="260"/>
      <c r="F51" s="261"/>
      <c r="G51" s="261"/>
      <c r="H51" s="261"/>
      <c r="I51" s="261"/>
      <c r="J51" s="261"/>
      <c r="K51" s="187"/>
      <c r="L51" s="187"/>
      <c r="M51" s="187"/>
      <c r="N51" s="187"/>
      <c r="O51" s="187"/>
      <c r="P51" s="262"/>
      <c r="Q51" s="263"/>
    </row>
    <row r="52" spans="1:17" x14ac:dyDescent="0.25">
      <c r="A52" s="142" t="s">
        <v>148</v>
      </c>
      <c r="B52" s="141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</row>
    <row r="53" spans="1:17" x14ac:dyDescent="0.25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</row>
    <row r="54" spans="1:17" x14ac:dyDescent="0.25">
      <c r="A54" s="58" t="s">
        <v>119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</row>
    <row r="55" spans="1:17" ht="15.6" x14ac:dyDescent="0.3">
      <c r="A55" s="189" t="s">
        <v>190</v>
      </c>
      <c r="B55" s="190"/>
      <c r="C55" s="185"/>
      <c r="D55" s="219"/>
      <c r="E55" s="218"/>
      <c r="F55" s="219"/>
      <c r="G55" s="219"/>
      <c r="H55" s="219"/>
      <c r="I55" s="219"/>
      <c r="J55" s="219"/>
      <c r="K55" s="219"/>
      <c r="L55" s="219"/>
      <c r="M55" s="219"/>
      <c r="N55" s="219"/>
      <c r="O55" s="219"/>
      <c r="P55" s="219"/>
      <c r="Q55" s="191" t="s">
        <v>25</v>
      </c>
    </row>
    <row r="56" spans="1:17" x14ac:dyDescent="0.25">
      <c r="A56" s="140" t="s">
        <v>191</v>
      </c>
      <c r="B56" s="141"/>
      <c r="C56" s="142"/>
      <c r="D56" s="143"/>
      <c r="E56" s="140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4"/>
    </row>
    <row r="57" spans="1:17" x14ac:dyDescent="0.25">
      <c r="A57" s="192"/>
      <c r="B57" s="141"/>
      <c r="C57" s="142"/>
      <c r="D57" s="143"/>
      <c r="E57" s="140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4"/>
    </row>
    <row r="58" spans="1:17" ht="20.399999999999999" x14ac:dyDescent="0.25">
      <c r="A58" s="222" t="s">
        <v>122</v>
      </c>
      <c r="B58" s="222" t="s">
        <v>123</v>
      </c>
      <c r="C58" s="222" t="s">
        <v>124</v>
      </c>
      <c r="D58" s="253" t="s">
        <v>125</v>
      </c>
      <c r="E58" s="253" t="s">
        <v>126</v>
      </c>
      <c r="F58" s="253" t="s">
        <v>127</v>
      </c>
      <c r="G58" s="253" t="s">
        <v>128</v>
      </c>
      <c r="H58" s="253" t="s">
        <v>129</v>
      </c>
      <c r="I58" s="253" t="s">
        <v>130</v>
      </c>
      <c r="J58" s="253" t="s">
        <v>131</v>
      </c>
      <c r="K58" s="253" t="s">
        <v>132</v>
      </c>
      <c r="L58" s="253" t="s">
        <v>133</v>
      </c>
      <c r="M58" s="253" t="s">
        <v>134</v>
      </c>
      <c r="N58" s="253" t="s">
        <v>135</v>
      </c>
      <c r="O58" s="253" t="s">
        <v>136</v>
      </c>
      <c r="P58" s="253" t="s">
        <v>137</v>
      </c>
      <c r="Q58" s="264" t="s">
        <v>138</v>
      </c>
    </row>
    <row r="59" spans="1:17" x14ac:dyDescent="0.25">
      <c r="A59" s="230"/>
      <c r="B59" s="223"/>
      <c r="C59" s="230"/>
      <c r="D59" s="255"/>
      <c r="E59" s="265"/>
      <c r="F59" s="265"/>
      <c r="G59" s="265"/>
      <c r="H59" s="265"/>
      <c r="I59" s="265"/>
      <c r="J59" s="265"/>
      <c r="K59" s="265"/>
      <c r="L59" s="265"/>
      <c r="M59" s="265"/>
      <c r="N59" s="265"/>
      <c r="O59" s="265"/>
      <c r="P59" s="265"/>
      <c r="Q59" s="256"/>
    </row>
    <row r="60" spans="1:17" x14ac:dyDescent="0.25">
      <c r="A60" s="177"/>
      <c r="B60" s="176"/>
      <c r="C60" s="231" t="s">
        <v>139</v>
      </c>
      <c r="D60" s="257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258"/>
    </row>
    <row r="61" spans="1:17" x14ac:dyDescent="0.25">
      <c r="A61" s="231" t="s">
        <v>192</v>
      </c>
      <c r="B61" s="176"/>
      <c r="C61" s="177"/>
      <c r="D61" s="257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143"/>
      <c r="Q61" s="258"/>
    </row>
    <row r="62" spans="1:17" x14ac:dyDescent="0.25">
      <c r="A62" s="232" t="s">
        <v>152</v>
      </c>
      <c r="B62" s="176">
        <v>1</v>
      </c>
      <c r="C62" s="177"/>
      <c r="D62" s="178" t="s">
        <v>141</v>
      </c>
      <c r="E62" s="198">
        <v>160.57866000000001</v>
      </c>
      <c r="F62" s="198">
        <v>97.665469999999999</v>
      </c>
      <c r="G62" s="198">
        <v>61.856670000000001</v>
      </c>
      <c r="H62" s="198">
        <v>114.402382</v>
      </c>
      <c r="I62" s="198">
        <v>97.540558000000004</v>
      </c>
      <c r="J62" s="198">
        <v>117.192365</v>
      </c>
      <c r="K62" s="198">
        <v>110.38522</v>
      </c>
      <c r="L62" s="198">
        <v>104.623255</v>
      </c>
      <c r="M62" s="198">
        <v>118.589674</v>
      </c>
      <c r="N62" s="198">
        <v>157.083629</v>
      </c>
      <c r="O62" s="198">
        <v>227.28045499999999</v>
      </c>
      <c r="P62" s="198">
        <v>143.86433299999999</v>
      </c>
      <c r="Q62" s="212">
        <v>1511.0626710000001</v>
      </c>
    </row>
    <row r="63" spans="1:17" x14ac:dyDescent="0.25">
      <c r="A63" s="175"/>
      <c r="B63" s="176">
        <v>1</v>
      </c>
      <c r="C63" s="177"/>
      <c r="D63" s="235" t="s">
        <v>142</v>
      </c>
      <c r="E63" s="198">
        <v>96.942644000000001</v>
      </c>
      <c r="F63" s="198">
        <v>126.50693</v>
      </c>
      <c r="G63" s="198">
        <v>86.339631999999995</v>
      </c>
      <c r="H63" s="198">
        <v>57.188291999999997</v>
      </c>
      <c r="I63" s="198">
        <v>139.001306</v>
      </c>
      <c r="J63" s="198">
        <v>116.867976</v>
      </c>
      <c r="K63" s="198">
        <v>86.795862</v>
      </c>
      <c r="L63" s="198">
        <v>126.798339</v>
      </c>
      <c r="M63" s="198">
        <v>137.50780700000001</v>
      </c>
      <c r="N63" s="198">
        <v>136.56767099999999</v>
      </c>
      <c r="O63" s="198">
        <v>134.776701</v>
      </c>
      <c r="P63" s="198">
        <v>132.40523200000001</v>
      </c>
      <c r="Q63" s="212">
        <v>1377.698392</v>
      </c>
    </row>
    <row r="64" spans="1:17" x14ac:dyDescent="0.25">
      <c r="A64" s="175"/>
      <c r="B64" s="176">
        <v>1</v>
      </c>
      <c r="C64" s="177"/>
      <c r="D64" s="235" t="s">
        <v>143</v>
      </c>
      <c r="E64" s="198">
        <v>166.54713699999999</v>
      </c>
      <c r="F64" s="198">
        <v>104.942775</v>
      </c>
      <c r="G64" s="198">
        <v>89.797522999999998</v>
      </c>
      <c r="H64" s="198">
        <v>69.602530000000002</v>
      </c>
      <c r="I64" s="198">
        <v>128.38412700000001</v>
      </c>
      <c r="J64" s="198">
        <v>87.974242000000004</v>
      </c>
      <c r="K64" s="198">
        <v>127.03565999999999</v>
      </c>
      <c r="L64" s="198">
        <v>155.12772699999999</v>
      </c>
      <c r="M64" s="198">
        <v>130.149325</v>
      </c>
      <c r="N64" s="198">
        <v>116.274789</v>
      </c>
      <c r="O64" s="198">
        <v>169.188996</v>
      </c>
      <c r="P64" s="198">
        <v>121.333941</v>
      </c>
      <c r="Q64" s="212">
        <v>1466.3587720000003</v>
      </c>
    </row>
    <row r="65" spans="1:17" x14ac:dyDescent="0.25">
      <c r="A65" s="175"/>
      <c r="B65" s="176">
        <v>1</v>
      </c>
      <c r="C65" s="177"/>
      <c r="D65" s="235" t="s">
        <v>144</v>
      </c>
      <c r="E65" s="198">
        <v>125.211748</v>
      </c>
      <c r="F65" s="198">
        <v>50.844467999999999</v>
      </c>
      <c r="G65" s="198">
        <v>78.787748999999991</v>
      </c>
      <c r="H65" s="198">
        <v>68.813238999999996</v>
      </c>
      <c r="I65" s="198">
        <v>81.850047000000004</v>
      </c>
      <c r="J65" s="198">
        <v>147.691101</v>
      </c>
      <c r="K65" s="198">
        <v>135.91897700000001</v>
      </c>
      <c r="L65" s="198">
        <v>176.49286499999999</v>
      </c>
      <c r="M65" s="198">
        <v>199.063626</v>
      </c>
      <c r="N65" s="198">
        <v>214.07980599999999</v>
      </c>
      <c r="O65" s="198">
        <v>228.96231</v>
      </c>
      <c r="P65" s="198">
        <v>189.703138</v>
      </c>
      <c r="Q65" s="212">
        <v>1697.4190740000001</v>
      </c>
    </row>
    <row r="66" spans="1:17" x14ac:dyDescent="0.25">
      <c r="A66" s="175"/>
      <c r="B66" s="176">
        <v>1</v>
      </c>
      <c r="C66" s="177"/>
      <c r="D66" s="235" t="s">
        <v>145</v>
      </c>
      <c r="E66" s="198">
        <v>96.156942999999998</v>
      </c>
      <c r="F66" s="198">
        <v>83.033675000000002</v>
      </c>
      <c r="G66" s="198">
        <v>44.647750000000002</v>
      </c>
      <c r="H66" s="198">
        <v>67.481639000000001</v>
      </c>
      <c r="I66" s="198">
        <v>41.532864000000004</v>
      </c>
      <c r="J66" s="198">
        <v>113.758945</v>
      </c>
      <c r="K66" s="198">
        <v>139.855862</v>
      </c>
      <c r="L66" s="198">
        <v>120.264977</v>
      </c>
      <c r="M66" s="198">
        <v>103.93589900000001</v>
      </c>
      <c r="N66" s="198">
        <v>94.038494999999998</v>
      </c>
      <c r="O66" s="198">
        <v>102.115239</v>
      </c>
      <c r="P66" s="198">
        <v>149.82251400000001</v>
      </c>
      <c r="Q66" s="212">
        <v>1156.644802</v>
      </c>
    </row>
    <row r="67" spans="1:17" x14ac:dyDescent="0.25">
      <c r="A67" s="175"/>
      <c r="B67" s="176">
        <v>1</v>
      </c>
      <c r="C67" s="177"/>
      <c r="D67" s="235" t="s">
        <v>146</v>
      </c>
      <c r="E67" s="198">
        <v>88.425725000000014</v>
      </c>
      <c r="F67" s="198">
        <v>45.793146999999998</v>
      </c>
      <c r="G67" s="198">
        <v>71.374635999999995</v>
      </c>
      <c r="H67" s="198">
        <v>36.637849000000003</v>
      </c>
      <c r="I67" s="198">
        <v>28.114610000000003</v>
      </c>
      <c r="J67" s="198">
        <v>79.604848000000004</v>
      </c>
      <c r="K67" s="198">
        <v>90.503615999999994</v>
      </c>
      <c r="L67" s="198">
        <v>104.14358199999999</v>
      </c>
      <c r="M67" s="198">
        <v>112.891248</v>
      </c>
      <c r="N67" s="198">
        <v>108.310714</v>
      </c>
      <c r="O67" s="198">
        <v>95.238717000000008</v>
      </c>
      <c r="P67" s="198">
        <v>166.45878500000001</v>
      </c>
      <c r="Q67" s="212">
        <v>1027.4974770000001</v>
      </c>
    </row>
    <row r="68" spans="1:17" x14ac:dyDescent="0.25">
      <c r="A68" s="175"/>
      <c r="B68" s="176">
        <v>1</v>
      </c>
      <c r="C68" s="177"/>
      <c r="D68" s="235" t="s">
        <v>257</v>
      </c>
      <c r="E68" s="198">
        <v>95.735357000000008</v>
      </c>
      <c r="F68" s="198">
        <v>91.358896000000001</v>
      </c>
      <c r="G68" s="198">
        <v>111.199617</v>
      </c>
      <c r="H68" s="198">
        <v>67.898517000000012</v>
      </c>
      <c r="I68" s="198">
        <v>71.547990000000013</v>
      </c>
      <c r="J68" s="198">
        <v>97.924088000000012</v>
      </c>
      <c r="K68" s="198">
        <v>65.983539000000007</v>
      </c>
      <c r="L68" s="198">
        <v>106.840521</v>
      </c>
      <c r="M68" s="198">
        <v>84.703986</v>
      </c>
      <c r="N68" s="198">
        <v>27.096</v>
      </c>
      <c r="O68" s="198">
        <v>44.502574000000003</v>
      </c>
      <c r="P68" s="198">
        <v>41.158578000000006</v>
      </c>
      <c r="Q68" s="212">
        <v>905.9496630000001</v>
      </c>
    </row>
    <row r="69" spans="1:17" x14ac:dyDescent="0.25">
      <c r="A69" s="175"/>
      <c r="B69" s="176">
        <v>1</v>
      </c>
      <c r="C69" s="177"/>
      <c r="D69" s="235" t="s">
        <v>258</v>
      </c>
      <c r="E69" s="198">
        <v>88.390387000000004</v>
      </c>
      <c r="F69" s="198">
        <v>50.810190000000006</v>
      </c>
      <c r="G69" s="198">
        <v>101.70474800000001</v>
      </c>
      <c r="H69" s="198">
        <v>156.982145</v>
      </c>
      <c r="I69" s="198">
        <v>156.59725900000001</v>
      </c>
      <c r="J69" s="198">
        <v>58.384045</v>
      </c>
      <c r="K69" s="198">
        <v>110.236389</v>
      </c>
      <c r="L69" s="198">
        <v>94.435619000000003</v>
      </c>
      <c r="M69" s="198">
        <v>99.603227000000004</v>
      </c>
      <c r="N69" s="198">
        <v>139.47059300000001</v>
      </c>
      <c r="O69" s="198">
        <v>107.074534</v>
      </c>
      <c r="P69" s="198">
        <v>139.556408</v>
      </c>
      <c r="Q69" s="212">
        <v>1303.2455440000001</v>
      </c>
    </row>
    <row r="70" spans="1:17" x14ac:dyDescent="0.25">
      <c r="A70" s="175"/>
      <c r="B70" s="176">
        <v>1</v>
      </c>
      <c r="C70" s="177"/>
      <c r="D70" s="235" t="s">
        <v>526</v>
      </c>
      <c r="E70" s="198">
        <v>83.485230999999999</v>
      </c>
      <c r="F70" s="198">
        <v>57.703443</v>
      </c>
      <c r="G70" s="198">
        <v>60.675743000000004</v>
      </c>
      <c r="H70" s="198">
        <v>69.219960999999998</v>
      </c>
      <c r="I70" s="198">
        <v>53.465283000000007</v>
      </c>
      <c r="J70" s="198">
        <v>72.070442</v>
      </c>
      <c r="K70" s="198">
        <v>66.006726999999998</v>
      </c>
      <c r="L70" s="198">
        <v>154.05466899999999</v>
      </c>
      <c r="M70" s="198">
        <v>165.66559599999999</v>
      </c>
      <c r="N70" s="198">
        <v>172.10439199999999</v>
      </c>
      <c r="O70" s="198">
        <v>127.28210199999999</v>
      </c>
      <c r="P70" s="198">
        <v>73.611451000000002</v>
      </c>
      <c r="Q70" s="212">
        <v>1155.3450399999999</v>
      </c>
    </row>
    <row r="71" spans="1:17" x14ac:dyDescent="0.25">
      <c r="A71" s="175"/>
      <c r="B71" s="176">
        <v>1</v>
      </c>
      <c r="C71" s="177"/>
      <c r="D71" s="235" t="s">
        <v>527</v>
      </c>
      <c r="E71" s="198">
        <v>51.869228000000007</v>
      </c>
      <c r="F71" s="198">
        <v>25.698101999999999</v>
      </c>
      <c r="G71" s="198">
        <v>46.177210000000002</v>
      </c>
      <c r="H71" s="198">
        <v>57.844604000000004</v>
      </c>
      <c r="I71" s="198">
        <v>87.304813999999993</v>
      </c>
      <c r="J71" s="198">
        <v>69.117258000000007</v>
      </c>
      <c r="K71" s="198">
        <v>94.478453000000002</v>
      </c>
      <c r="L71" s="198">
        <v>107.673412</v>
      </c>
      <c r="M71" s="198">
        <v>163.34848600000001</v>
      </c>
      <c r="N71" s="198">
        <v>102.728837</v>
      </c>
      <c r="O71" s="198">
        <v>107.37003</v>
      </c>
      <c r="P71" s="198">
        <v>149.421099</v>
      </c>
      <c r="Q71" s="212">
        <v>1063.0315330000001</v>
      </c>
    </row>
    <row r="72" spans="1:17" x14ac:dyDescent="0.25">
      <c r="A72" s="175"/>
      <c r="B72" s="176">
        <v>1</v>
      </c>
      <c r="C72" s="177"/>
      <c r="D72" s="235" t="s">
        <v>528</v>
      </c>
      <c r="E72" s="198">
        <v>135.473161</v>
      </c>
      <c r="F72" s="198"/>
      <c r="G72" s="198"/>
      <c r="H72" s="198"/>
      <c r="I72" s="198"/>
      <c r="J72" s="198"/>
      <c r="K72" s="198"/>
      <c r="L72" s="198"/>
      <c r="M72" s="198"/>
      <c r="N72" s="198"/>
      <c r="O72" s="198"/>
      <c r="P72" s="198"/>
      <c r="Q72" s="212"/>
    </row>
    <row r="73" spans="1:17" x14ac:dyDescent="0.25">
      <c r="A73" s="175"/>
      <c r="B73" s="176"/>
      <c r="C73" s="177"/>
      <c r="D73" s="235"/>
      <c r="E73" s="266"/>
      <c r="F73" s="266"/>
      <c r="G73" s="266"/>
      <c r="H73" s="266"/>
      <c r="I73" s="266"/>
      <c r="J73" s="266"/>
      <c r="K73" s="200"/>
      <c r="L73" s="172"/>
      <c r="M73" s="200"/>
      <c r="N73" s="266"/>
      <c r="O73" s="200"/>
      <c r="P73" s="266"/>
      <c r="Q73" s="267" t="s">
        <v>153</v>
      </c>
    </row>
    <row r="74" spans="1:17" x14ac:dyDescent="0.25">
      <c r="A74" s="268" t="s">
        <v>154</v>
      </c>
      <c r="B74" s="176">
        <v>2</v>
      </c>
      <c r="C74" s="177"/>
      <c r="D74" s="178" t="s">
        <v>141</v>
      </c>
      <c r="E74" s="198">
        <v>135.12864999999999</v>
      </c>
      <c r="F74" s="198">
        <v>97.207478000000009</v>
      </c>
      <c r="G74" s="198">
        <v>61.826318000000001</v>
      </c>
      <c r="H74" s="198">
        <v>114.391575</v>
      </c>
      <c r="I74" s="198">
        <v>97.540520999999998</v>
      </c>
      <c r="J74" s="198">
        <v>117.109782</v>
      </c>
      <c r="K74" s="198">
        <v>103.70765900000001</v>
      </c>
      <c r="L74" s="198">
        <v>97.976174</v>
      </c>
      <c r="M74" s="198">
        <v>118.391153</v>
      </c>
      <c r="N74" s="198">
        <v>157.057671</v>
      </c>
      <c r="O74" s="198">
        <v>220.78748300000001</v>
      </c>
      <c r="P74" s="198">
        <v>143.55760599999999</v>
      </c>
      <c r="Q74" s="212">
        <v>1464.6820700000003</v>
      </c>
    </row>
    <row r="75" spans="1:17" x14ac:dyDescent="0.25">
      <c r="A75" s="175"/>
      <c r="B75" s="176">
        <v>2</v>
      </c>
      <c r="C75" s="177"/>
      <c r="D75" s="178" t="s">
        <v>142</v>
      </c>
      <c r="E75" s="198">
        <v>93.341132999999999</v>
      </c>
      <c r="F75" s="198">
        <v>125.921797</v>
      </c>
      <c r="G75" s="198">
        <v>79.724301000000011</v>
      </c>
      <c r="H75" s="198">
        <v>54.116554000000001</v>
      </c>
      <c r="I75" s="198">
        <v>139.00103100000001</v>
      </c>
      <c r="J75" s="198">
        <v>116.818551</v>
      </c>
      <c r="K75" s="198">
        <v>77.142763000000002</v>
      </c>
      <c r="L75" s="198">
        <v>120.661801</v>
      </c>
      <c r="M75" s="198">
        <v>137.40146100000001</v>
      </c>
      <c r="N75" s="198">
        <v>136.277072</v>
      </c>
      <c r="O75" s="198">
        <v>134.67317499999999</v>
      </c>
      <c r="P75" s="198">
        <v>132.18592200000001</v>
      </c>
      <c r="Q75" s="212">
        <v>1347.2655609999997</v>
      </c>
    </row>
    <row r="76" spans="1:17" x14ac:dyDescent="0.25">
      <c r="A76" s="175"/>
      <c r="B76" s="176">
        <v>2</v>
      </c>
      <c r="C76" s="177"/>
      <c r="D76" s="178" t="s">
        <v>143</v>
      </c>
      <c r="E76" s="198">
        <v>151.059102</v>
      </c>
      <c r="F76" s="198">
        <v>97.051100000000005</v>
      </c>
      <c r="G76" s="198">
        <v>89.650936000000002</v>
      </c>
      <c r="H76" s="198">
        <v>69.548699999999997</v>
      </c>
      <c r="I76" s="198">
        <v>128.322757</v>
      </c>
      <c r="J76" s="198">
        <v>87.919017999999994</v>
      </c>
      <c r="K76" s="198">
        <v>127.00951999999999</v>
      </c>
      <c r="L76" s="198">
        <v>155.12072699999999</v>
      </c>
      <c r="M76" s="198">
        <v>130.10360800000001</v>
      </c>
      <c r="N76" s="198">
        <v>115.584028</v>
      </c>
      <c r="O76" s="198">
        <v>158.81735399999999</v>
      </c>
      <c r="P76" s="198">
        <v>118.231764</v>
      </c>
      <c r="Q76" s="212">
        <v>1428.4186140000002</v>
      </c>
    </row>
    <row r="77" spans="1:17" x14ac:dyDescent="0.25">
      <c r="A77" s="175"/>
      <c r="B77" s="176">
        <v>2</v>
      </c>
      <c r="C77" s="177"/>
      <c r="D77" s="178" t="s">
        <v>144</v>
      </c>
      <c r="E77" s="198">
        <v>108.52490400000001</v>
      </c>
      <c r="F77" s="198">
        <v>50.287552000000012</v>
      </c>
      <c r="G77" s="198">
        <v>78.612623000000013</v>
      </c>
      <c r="H77" s="198">
        <v>58.887883000000002</v>
      </c>
      <c r="I77" s="198">
        <v>62.162216999999998</v>
      </c>
      <c r="J77" s="198">
        <v>118.533832</v>
      </c>
      <c r="K77" s="198">
        <v>122.678647</v>
      </c>
      <c r="L77" s="198">
        <v>158.363654</v>
      </c>
      <c r="M77" s="198">
        <v>180.92598000000001</v>
      </c>
      <c r="N77" s="198">
        <v>188.66244599999999</v>
      </c>
      <c r="O77" s="198">
        <v>207.424893</v>
      </c>
      <c r="P77" s="198">
        <v>189.301455</v>
      </c>
      <c r="Q77" s="212">
        <v>1524.3660860000002</v>
      </c>
    </row>
    <row r="78" spans="1:17" x14ac:dyDescent="0.25">
      <c r="A78" s="175"/>
      <c r="B78" s="176">
        <v>2</v>
      </c>
      <c r="C78" s="177"/>
      <c r="D78" s="178" t="s">
        <v>145</v>
      </c>
      <c r="E78" s="198">
        <v>94.549104999999997</v>
      </c>
      <c r="F78" s="198">
        <v>80.910395999999992</v>
      </c>
      <c r="G78" s="198">
        <v>44.521194000000001</v>
      </c>
      <c r="H78" s="198">
        <v>64.480187000000001</v>
      </c>
      <c r="I78" s="198">
        <v>41.532864000000004</v>
      </c>
      <c r="J78" s="198">
        <v>98.875321</v>
      </c>
      <c r="K78" s="198">
        <v>124.43616300000001</v>
      </c>
      <c r="L78" s="198">
        <v>119.03082300000001</v>
      </c>
      <c r="M78" s="198">
        <v>91.827087000000006</v>
      </c>
      <c r="N78" s="198">
        <v>81.330830000000006</v>
      </c>
      <c r="O78" s="198">
        <v>89.201017000000007</v>
      </c>
      <c r="P78" s="198">
        <v>121.17115200000001</v>
      </c>
      <c r="Q78" s="212">
        <v>1051.866139</v>
      </c>
    </row>
    <row r="79" spans="1:17" x14ac:dyDescent="0.25">
      <c r="A79" s="175"/>
      <c r="B79" s="176">
        <v>2</v>
      </c>
      <c r="C79" s="177"/>
      <c r="D79" s="178" t="s">
        <v>146</v>
      </c>
      <c r="E79" s="198">
        <v>87.102835999999996</v>
      </c>
      <c r="F79" s="198">
        <v>29.036742</v>
      </c>
      <c r="G79" s="198">
        <v>61.554431000000001</v>
      </c>
      <c r="H79" s="198">
        <v>36.287000999999997</v>
      </c>
      <c r="I79" s="198">
        <v>23.253083999999998</v>
      </c>
      <c r="J79" s="198">
        <v>79.604830000000007</v>
      </c>
      <c r="K79" s="198">
        <v>89.673255000000012</v>
      </c>
      <c r="L79" s="198">
        <v>103.86025500000001</v>
      </c>
      <c r="M79" s="198">
        <v>112.63376</v>
      </c>
      <c r="N79" s="198">
        <v>108.26337300000002</v>
      </c>
      <c r="O79" s="198">
        <v>89.447946999999999</v>
      </c>
      <c r="P79" s="198">
        <v>159.75507899999999</v>
      </c>
      <c r="Q79" s="212">
        <v>980.47259300000007</v>
      </c>
    </row>
    <row r="80" spans="1:17" x14ac:dyDescent="0.25">
      <c r="A80" s="175"/>
      <c r="B80" s="176">
        <v>2</v>
      </c>
      <c r="C80" s="177"/>
      <c r="D80" s="178" t="s">
        <v>257</v>
      </c>
      <c r="E80" s="198">
        <v>70.010602000000006</v>
      </c>
      <c r="F80" s="198">
        <v>84.833266000000009</v>
      </c>
      <c r="G80" s="198">
        <v>110.989318</v>
      </c>
      <c r="H80" s="198">
        <v>60.070438000000003</v>
      </c>
      <c r="I80" s="198">
        <v>64.868680999999995</v>
      </c>
      <c r="J80" s="198">
        <v>88.374729000000002</v>
      </c>
      <c r="K80" s="198">
        <v>63.674030000000002</v>
      </c>
      <c r="L80" s="198">
        <v>94.370122000000009</v>
      </c>
      <c r="M80" s="198">
        <v>75.596305000000001</v>
      </c>
      <c r="N80" s="198">
        <v>27.096</v>
      </c>
      <c r="O80" s="198">
        <v>40.779246000000001</v>
      </c>
      <c r="P80" s="198">
        <v>40.449761000000002</v>
      </c>
      <c r="Q80" s="212">
        <v>821.11249800000007</v>
      </c>
    </row>
    <row r="81" spans="1:17" x14ac:dyDescent="0.25">
      <c r="A81" s="175"/>
      <c r="B81" s="176">
        <v>2</v>
      </c>
      <c r="C81" s="177"/>
      <c r="D81" s="178" t="s">
        <v>258</v>
      </c>
      <c r="E81" s="198">
        <v>81.418243000000004</v>
      </c>
      <c r="F81" s="198">
        <v>50.178305000000002</v>
      </c>
      <c r="G81" s="198">
        <v>97.574092999999991</v>
      </c>
      <c r="H81" s="198">
        <v>116.261511</v>
      </c>
      <c r="I81" s="198">
        <v>152.729153</v>
      </c>
      <c r="J81" s="198">
        <v>58.364035999999999</v>
      </c>
      <c r="K81" s="198">
        <v>109.847511</v>
      </c>
      <c r="L81" s="198">
        <v>92.240933000000012</v>
      </c>
      <c r="M81" s="198">
        <v>99.272220000000004</v>
      </c>
      <c r="N81" s="198">
        <v>129.924331</v>
      </c>
      <c r="O81" s="198">
        <v>107.025136</v>
      </c>
      <c r="P81" s="198">
        <v>139.03489400000001</v>
      </c>
      <c r="Q81" s="212">
        <v>1233.8703660000001</v>
      </c>
    </row>
    <row r="82" spans="1:17" x14ac:dyDescent="0.25">
      <c r="A82" s="175"/>
      <c r="B82" s="176">
        <v>2</v>
      </c>
      <c r="C82" s="177"/>
      <c r="D82" s="178" t="s">
        <v>526</v>
      </c>
      <c r="E82" s="198">
        <v>82.708226999999994</v>
      </c>
      <c r="F82" s="198">
        <v>56.860718999999996</v>
      </c>
      <c r="G82" s="198">
        <v>60.600311000000005</v>
      </c>
      <c r="H82" s="198">
        <v>69.150244999999998</v>
      </c>
      <c r="I82" s="198">
        <v>53.464942999999998</v>
      </c>
      <c r="J82" s="198">
        <v>72.046088000000012</v>
      </c>
      <c r="K82" s="198">
        <v>65.769782000000006</v>
      </c>
      <c r="L82" s="198">
        <v>146.23976199999998</v>
      </c>
      <c r="M82" s="198">
        <v>140.59779800000001</v>
      </c>
      <c r="N82" s="198">
        <v>151.40964700000001</v>
      </c>
      <c r="O82" s="198">
        <v>120.90648200000001</v>
      </c>
      <c r="P82" s="198">
        <v>72.790109999999999</v>
      </c>
      <c r="Q82" s="212">
        <v>1092.544114</v>
      </c>
    </row>
    <row r="83" spans="1:17" x14ac:dyDescent="0.25">
      <c r="A83" s="175"/>
      <c r="B83" s="176">
        <v>2</v>
      </c>
      <c r="C83" s="177"/>
      <c r="D83" s="178" t="s">
        <v>527</v>
      </c>
      <c r="E83" s="198">
        <v>50.916277000000001</v>
      </c>
      <c r="F83" s="198">
        <v>25.244015999999998</v>
      </c>
      <c r="G83" s="198">
        <v>46.060941</v>
      </c>
      <c r="H83" s="198">
        <v>57.512076</v>
      </c>
      <c r="I83" s="198">
        <v>81.804631999999998</v>
      </c>
      <c r="J83" s="198">
        <v>53.254849999999998</v>
      </c>
      <c r="K83" s="198">
        <v>78.030384000000012</v>
      </c>
      <c r="L83" s="198">
        <v>101.569159</v>
      </c>
      <c r="M83" s="198">
        <v>142.1618</v>
      </c>
      <c r="N83" s="198">
        <v>87.07494100000001</v>
      </c>
      <c r="O83" s="198">
        <v>91.251182</v>
      </c>
      <c r="P83" s="198">
        <v>129.86079000000001</v>
      </c>
      <c r="Q83" s="212">
        <v>944.74104799999986</v>
      </c>
    </row>
    <row r="84" spans="1:17" x14ac:dyDescent="0.25">
      <c r="A84" s="175"/>
      <c r="B84" s="176">
        <v>2</v>
      </c>
      <c r="C84" s="177"/>
      <c r="D84" s="235" t="s">
        <v>528</v>
      </c>
      <c r="E84" s="198">
        <v>126.95245200000001</v>
      </c>
      <c r="F84" s="198"/>
      <c r="G84" s="198"/>
      <c r="H84" s="198"/>
      <c r="I84" s="198"/>
      <c r="J84" s="198"/>
      <c r="K84" s="198"/>
      <c r="L84" s="198"/>
      <c r="M84" s="198"/>
      <c r="N84" s="198"/>
      <c r="O84" s="198"/>
      <c r="P84" s="198"/>
      <c r="Q84" s="212"/>
    </row>
    <row r="85" spans="1:17" x14ac:dyDescent="0.25">
      <c r="A85" s="175"/>
      <c r="B85" s="176"/>
      <c r="C85" s="177"/>
      <c r="D85" s="244"/>
      <c r="E85" s="200"/>
      <c r="F85" s="200"/>
      <c r="G85" s="200"/>
      <c r="H85" s="200"/>
      <c r="I85" s="200"/>
      <c r="J85" s="200"/>
      <c r="K85" s="200"/>
      <c r="L85" s="172"/>
      <c r="M85" s="200"/>
      <c r="N85" s="200"/>
      <c r="O85" s="200"/>
      <c r="P85" s="200"/>
      <c r="Q85" s="258"/>
    </row>
    <row r="86" spans="1:17" x14ac:dyDescent="0.25">
      <c r="A86" s="232" t="s">
        <v>155</v>
      </c>
      <c r="B86" s="176">
        <v>3</v>
      </c>
      <c r="C86" s="177"/>
      <c r="D86" s="178" t="s">
        <v>141</v>
      </c>
      <c r="E86" s="198">
        <v>189.17237700000001</v>
      </c>
      <c r="F86" s="198">
        <v>92.991224000000003</v>
      </c>
      <c r="G86" s="198">
        <v>244.18904800000001</v>
      </c>
      <c r="H86" s="198">
        <v>138.977453</v>
      </c>
      <c r="I86" s="198">
        <v>104.796758</v>
      </c>
      <c r="J86" s="198">
        <v>72.434501000000012</v>
      </c>
      <c r="K86" s="198">
        <v>62.833708000000001</v>
      </c>
      <c r="L86" s="198">
        <v>71.312732000000011</v>
      </c>
      <c r="M86" s="198">
        <v>35.682619000000003</v>
      </c>
      <c r="N86" s="198">
        <v>106.18597699999999</v>
      </c>
      <c r="O86" s="198">
        <v>29.113993000000001</v>
      </c>
      <c r="P86" s="198">
        <v>67.419212000000002</v>
      </c>
      <c r="Q86" s="212">
        <v>1215.109602</v>
      </c>
    </row>
    <row r="87" spans="1:17" x14ac:dyDescent="0.25">
      <c r="A87" s="175"/>
      <c r="B87" s="176">
        <v>3</v>
      </c>
      <c r="C87" s="177"/>
      <c r="D87" s="178" t="s">
        <v>142</v>
      </c>
      <c r="E87" s="198">
        <v>154.602833</v>
      </c>
      <c r="F87" s="198">
        <v>65.659908000000001</v>
      </c>
      <c r="G87" s="198">
        <v>195.482055</v>
      </c>
      <c r="H87" s="198">
        <v>76.984778000000006</v>
      </c>
      <c r="I87" s="198">
        <v>99.099731000000006</v>
      </c>
      <c r="J87" s="198">
        <v>81.118888000000013</v>
      </c>
      <c r="K87" s="198">
        <v>84.168315000000007</v>
      </c>
      <c r="L87" s="198">
        <v>68.093989000000008</v>
      </c>
      <c r="M87" s="198">
        <v>137.72168099999999</v>
      </c>
      <c r="N87" s="198">
        <v>137.876608</v>
      </c>
      <c r="O87" s="198">
        <v>138.05953099999999</v>
      </c>
      <c r="P87" s="198">
        <v>54.243464000000003</v>
      </c>
      <c r="Q87" s="212">
        <v>1293.1117809999998</v>
      </c>
    </row>
    <row r="88" spans="1:17" x14ac:dyDescent="0.25">
      <c r="A88" s="175"/>
      <c r="B88" s="176">
        <v>3</v>
      </c>
      <c r="C88" s="177"/>
      <c r="D88" s="178" t="s">
        <v>143</v>
      </c>
      <c r="E88" s="198">
        <v>144.50546</v>
      </c>
      <c r="F88" s="198">
        <v>53.573133000000013</v>
      </c>
      <c r="G88" s="198">
        <v>84.323505999999995</v>
      </c>
      <c r="H88" s="198">
        <v>73.904691000000014</v>
      </c>
      <c r="I88" s="198">
        <v>88.089024999999992</v>
      </c>
      <c r="J88" s="198">
        <v>120.853415</v>
      </c>
      <c r="K88" s="198">
        <v>61.840561999999998</v>
      </c>
      <c r="L88" s="198">
        <v>44.109219000000003</v>
      </c>
      <c r="M88" s="198">
        <v>99.764291999999998</v>
      </c>
      <c r="N88" s="198">
        <v>67.003189000000006</v>
      </c>
      <c r="O88" s="198">
        <v>3.222966</v>
      </c>
      <c r="P88" s="198">
        <v>33.166359</v>
      </c>
      <c r="Q88" s="212">
        <v>874.35581700000012</v>
      </c>
    </row>
    <row r="89" spans="1:17" x14ac:dyDescent="0.25">
      <c r="A89" s="175"/>
      <c r="B89" s="176">
        <v>3</v>
      </c>
      <c r="C89" s="177"/>
      <c r="D89" s="178" t="s">
        <v>144</v>
      </c>
      <c r="E89" s="198">
        <v>19.634395000000001</v>
      </c>
      <c r="F89" s="198">
        <v>120.348895</v>
      </c>
      <c r="G89" s="198">
        <v>109.41972</v>
      </c>
      <c r="H89" s="198">
        <v>166.07165800000001</v>
      </c>
      <c r="I89" s="198">
        <v>93.699187000000009</v>
      </c>
      <c r="J89" s="198">
        <v>131.30531300000001</v>
      </c>
      <c r="K89" s="198">
        <v>145.060935</v>
      </c>
      <c r="L89" s="198">
        <v>5.903041</v>
      </c>
      <c r="M89" s="198">
        <v>6.1693470000000001</v>
      </c>
      <c r="N89" s="198">
        <v>62.814278000000002</v>
      </c>
      <c r="O89" s="198">
        <v>108.204785</v>
      </c>
      <c r="P89" s="198">
        <v>23.425118000000001</v>
      </c>
      <c r="Q89" s="212">
        <v>992.05667200000016</v>
      </c>
    </row>
    <row r="90" spans="1:17" x14ac:dyDescent="0.25">
      <c r="A90" s="175"/>
      <c r="B90" s="176">
        <v>3</v>
      </c>
      <c r="C90" s="177"/>
      <c r="D90" s="178" t="s">
        <v>145</v>
      </c>
      <c r="E90" s="198">
        <v>55.360141000000013</v>
      </c>
      <c r="F90" s="198">
        <v>303.958485</v>
      </c>
      <c r="G90" s="198">
        <v>32.123510000000003</v>
      </c>
      <c r="H90" s="198">
        <v>229.30971</v>
      </c>
      <c r="I90" s="198">
        <v>104.52854600000001</v>
      </c>
      <c r="J90" s="198">
        <v>157.76089300000001</v>
      </c>
      <c r="K90" s="198">
        <v>168.43727600000003</v>
      </c>
      <c r="L90" s="198">
        <v>72.982151999999999</v>
      </c>
      <c r="M90" s="198">
        <v>119.03933500000001</v>
      </c>
      <c r="N90" s="198">
        <v>58.955084999999997</v>
      </c>
      <c r="O90" s="198">
        <v>121.356109</v>
      </c>
      <c r="P90" s="198">
        <v>167.13137700000001</v>
      </c>
      <c r="Q90" s="212">
        <v>1590.9426190000001</v>
      </c>
    </row>
    <row r="91" spans="1:17" x14ac:dyDescent="0.25">
      <c r="A91" s="175"/>
      <c r="B91" s="176">
        <v>3</v>
      </c>
      <c r="C91" s="177"/>
      <c r="D91" s="178" t="s">
        <v>146</v>
      </c>
      <c r="E91" s="198">
        <v>100.035639</v>
      </c>
      <c r="F91" s="198">
        <v>142.97145900000001</v>
      </c>
      <c r="G91" s="198">
        <v>106.581686</v>
      </c>
      <c r="H91" s="198">
        <v>129.92516800000001</v>
      </c>
      <c r="I91" s="198">
        <v>155.21263099999999</v>
      </c>
      <c r="J91" s="198">
        <v>193.86897500000001</v>
      </c>
      <c r="K91" s="198">
        <v>113.25686800000001</v>
      </c>
      <c r="L91" s="198">
        <v>155.16613000000001</v>
      </c>
      <c r="M91" s="198">
        <v>186.107607</v>
      </c>
      <c r="N91" s="198">
        <v>185.45427900000001</v>
      </c>
      <c r="O91" s="198">
        <v>113.29710300000001</v>
      </c>
      <c r="P91" s="198">
        <v>99.411895000000001</v>
      </c>
      <c r="Q91" s="212">
        <v>1681.28944</v>
      </c>
    </row>
    <row r="92" spans="1:17" x14ac:dyDescent="0.25">
      <c r="A92" s="175"/>
      <c r="B92" s="176">
        <v>3</v>
      </c>
      <c r="C92" s="177"/>
      <c r="D92" s="178" t="s">
        <v>257</v>
      </c>
      <c r="E92" s="198">
        <v>173.87851000000001</v>
      </c>
      <c r="F92" s="198">
        <v>144.00184400000001</v>
      </c>
      <c r="G92" s="198">
        <v>203.79842400000001</v>
      </c>
      <c r="H92" s="198">
        <v>123.222132</v>
      </c>
      <c r="I92" s="198">
        <v>135.88293200000001</v>
      </c>
      <c r="J92" s="198">
        <v>114.041212</v>
      </c>
      <c r="K92" s="198">
        <v>174.44422</v>
      </c>
      <c r="L92" s="198">
        <v>149.44588099999999</v>
      </c>
      <c r="M92" s="198">
        <v>94.358559</v>
      </c>
      <c r="N92" s="198">
        <v>87.593260000000001</v>
      </c>
      <c r="O92" s="198">
        <v>151.35964799999999</v>
      </c>
      <c r="P92" s="198">
        <v>1.9142919999999999</v>
      </c>
      <c r="Q92" s="212">
        <v>1553.9409139999998</v>
      </c>
    </row>
    <row r="93" spans="1:17" x14ac:dyDescent="0.25">
      <c r="A93" s="175"/>
      <c r="B93" s="176">
        <v>3</v>
      </c>
      <c r="C93" s="177"/>
      <c r="D93" s="178" t="s">
        <v>258</v>
      </c>
      <c r="E93" s="198">
        <v>143.18609899999998</v>
      </c>
      <c r="F93" s="198">
        <v>66.584453999999994</v>
      </c>
      <c r="G93" s="198">
        <v>86.198676000000006</v>
      </c>
      <c r="H93" s="198">
        <v>131.20273499999999</v>
      </c>
      <c r="I93" s="198">
        <v>117.066805</v>
      </c>
      <c r="J93" s="198">
        <v>201.433425</v>
      </c>
      <c r="K93" s="198">
        <v>214.303248</v>
      </c>
      <c r="L93" s="198">
        <v>104.50220299999999</v>
      </c>
      <c r="M93" s="198">
        <v>140.946281</v>
      </c>
      <c r="N93" s="198">
        <v>87.823933000000011</v>
      </c>
      <c r="O93" s="198">
        <v>23.973380000000002</v>
      </c>
      <c r="P93" s="198">
        <v>113.686446</v>
      </c>
      <c r="Q93" s="212">
        <v>1430.9076849999999</v>
      </c>
    </row>
    <row r="94" spans="1:17" x14ac:dyDescent="0.25">
      <c r="A94" s="175"/>
      <c r="B94" s="176">
        <v>3</v>
      </c>
      <c r="C94" s="177"/>
      <c r="D94" s="178" t="s">
        <v>526</v>
      </c>
      <c r="E94" s="198">
        <v>67.474724000000009</v>
      </c>
      <c r="F94" s="198">
        <v>133.73980799999998</v>
      </c>
      <c r="G94" s="198">
        <v>165.15743799999998</v>
      </c>
      <c r="H94" s="198">
        <v>184.47638599999999</v>
      </c>
      <c r="I94" s="198">
        <v>133.752106</v>
      </c>
      <c r="J94" s="198">
        <v>173.77403400000003</v>
      </c>
      <c r="K94" s="198">
        <v>67.112868000000006</v>
      </c>
      <c r="L94" s="198">
        <v>142.34876199999999</v>
      </c>
      <c r="M94" s="198">
        <v>24.847006</v>
      </c>
      <c r="N94" s="198">
        <v>116.39655499999999</v>
      </c>
      <c r="O94" s="198">
        <v>33.730919</v>
      </c>
      <c r="P94" s="198">
        <v>42.986864000000004</v>
      </c>
      <c r="Q94" s="212">
        <v>1285.7974700000002</v>
      </c>
    </row>
    <row r="95" spans="1:17" x14ac:dyDescent="0.25">
      <c r="A95" s="175"/>
      <c r="B95" s="176">
        <v>3</v>
      </c>
      <c r="C95" s="177"/>
      <c r="D95" s="269" t="s">
        <v>527</v>
      </c>
      <c r="E95" s="198">
        <v>64.859608000000009</v>
      </c>
      <c r="F95" s="198">
        <v>156.25653200000002</v>
      </c>
      <c r="G95" s="198">
        <v>102.406307</v>
      </c>
      <c r="H95" s="198">
        <v>192.468379</v>
      </c>
      <c r="I95" s="198">
        <v>46.688251999999999</v>
      </c>
      <c r="J95" s="198">
        <v>145.07656899999998</v>
      </c>
      <c r="K95" s="198">
        <v>135.88701999999998</v>
      </c>
      <c r="L95" s="198">
        <v>183.95419699999999</v>
      </c>
      <c r="M95" s="198">
        <v>2.6603960000000004</v>
      </c>
      <c r="N95" s="198">
        <v>99.679338000000001</v>
      </c>
      <c r="O95" s="198">
        <v>256.515828</v>
      </c>
      <c r="P95" s="198">
        <v>98.715339000000014</v>
      </c>
      <c r="Q95" s="212">
        <v>1485.1677650000001</v>
      </c>
    </row>
    <row r="96" spans="1:17" x14ac:dyDescent="0.25">
      <c r="A96" s="175"/>
      <c r="B96" s="176">
        <v>3</v>
      </c>
      <c r="C96" s="177"/>
      <c r="D96" s="235" t="s">
        <v>528</v>
      </c>
      <c r="E96" s="198">
        <v>57.821569000000004</v>
      </c>
      <c r="F96" s="198"/>
      <c r="G96" s="198"/>
      <c r="H96" s="198"/>
      <c r="I96" s="198"/>
      <c r="J96" s="198"/>
      <c r="K96" s="198"/>
      <c r="L96" s="198"/>
      <c r="M96" s="198"/>
      <c r="N96" s="198"/>
      <c r="O96" s="198"/>
      <c r="P96" s="198"/>
      <c r="Q96" s="212"/>
    </row>
    <row r="97" spans="1:17" x14ac:dyDescent="0.25">
      <c r="A97" s="175"/>
      <c r="B97" s="176"/>
      <c r="C97" s="177"/>
      <c r="D97" s="178"/>
      <c r="E97" s="266"/>
      <c r="F97" s="266"/>
      <c r="G97" s="266"/>
      <c r="H97" s="266"/>
      <c r="I97" s="266"/>
      <c r="J97" s="266"/>
      <c r="K97" s="266"/>
      <c r="L97" s="266"/>
      <c r="M97" s="266"/>
      <c r="N97" s="266"/>
      <c r="O97" s="266"/>
      <c r="P97" s="266"/>
      <c r="Q97" s="267"/>
    </row>
    <row r="98" spans="1:17" x14ac:dyDescent="0.25">
      <c r="A98" s="231" t="s">
        <v>193</v>
      </c>
      <c r="B98" s="176"/>
      <c r="C98" s="175"/>
      <c r="D98" s="235"/>
      <c r="E98" s="200"/>
      <c r="F98" s="200"/>
      <c r="G98" s="200"/>
      <c r="H98" s="200"/>
      <c r="I98" s="200"/>
      <c r="J98" s="200"/>
      <c r="K98" s="200"/>
      <c r="L98" s="172"/>
      <c r="M98" s="200"/>
      <c r="N98" s="200"/>
      <c r="O98" s="200"/>
      <c r="P98" s="200"/>
      <c r="Q98" s="258"/>
    </row>
    <row r="99" spans="1:17" x14ac:dyDescent="0.25">
      <c r="A99" s="232" t="s">
        <v>152</v>
      </c>
      <c r="B99" s="176">
        <v>4</v>
      </c>
      <c r="C99" s="177"/>
      <c r="D99" s="178" t="s">
        <v>141</v>
      </c>
      <c r="E99" s="198">
        <v>34.357377</v>
      </c>
      <c r="F99" s="198">
        <v>38.258845000000001</v>
      </c>
      <c r="G99" s="198">
        <v>39.439610999999999</v>
      </c>
      <c r="H99" s="198">
        <v>8.4189470000000011</v>
      </c>
      <c r="I99" s="198">
        <v>38.626733000000002</v>
      </c>
      <c r="J99" s="198">
        <v>7.2880479999999999</v>
      </c>
      <c r="K99" s="198">
        <v>10.900054000000001</v>
      </c>
      <c r="L99" s="198">
        <v>53.404711000000013</v>
      </c>
      <c r="M99" s="198">
        <v>14.379246</v>
      </c>
      <c r="N99" s="198">
        <v>43.603057999999997</v>
      </c>
      <c r="O99" s="198">
        <v>20.148423999999999</v>
      </c>
      <c r="P99" s="198">
        <v>24.869959999999999</v>
      </c>
      <c r="Q99" s="212">
        <v>333.69501400000001</v>
      </c>
    </row>
    <row r="100" spans="1:17" x14ac:dyDescent="0.25">
      <c r="A100" s="175"/>
      <c r="B100" s="176">
        <v>4</v>
      </c>
      <c r="C100" s="177"/>
      <c r="D100" s="178" t="s">
        <v>142</v>
      </c>
      <c r="E100" s="198">
        <v>48.499097000000013</v>
      </c>
      <c r="F100" s="198">
        <v>74.090164999999999</v>
      </c>
      <c r="G100" s="198">
        <v>49.864220000000003</v>
      </c>
      <c r="H100" s="198">
        <v>12.585215</v>
      </c>
      <c r="I100" s="198">
        <v>7.5995559999999998</v>
      </c>
      <c r="J100" s="198">
        <v>8.031701</v>
      </c>
      <c r="K100" s="198">
        <v>13.410541</v>
      </c>
      <c r="L100" s="198">
        <v>42.931994000000003</v>
      </c>
      <c r="M100" s="198">
        <v>12.652812000000001</v>
      </c>
      <c r="N100" s="198">
        <v>11.564339</v>
      </c>
      <c r="O100" s="198">
        <v>9.6621050000000004</v>
      </c>
      <c r="P100" s="198">
        <v>13.898744000000001</v>
      </c>
      <c r="Q100" s="212">
        <v>304.79048900000004</v>
      </c>
    </row>
    <row r="101" spans="1:17" x14ac:dyDescent="0.25">
      <c r="A101" s="175"/>
      <c r="B101" s="176">
        <v>4</v>
      </c>
      <c r="C101" s="177"/>
      <c r="D101" s="178" t="s">
        <v>143</v>
      </c>
      <c r="E101" s="198">
        <v>21.087878</v>
      </c>
      <c r="F101" s="198">
        <v>89.342574999999997</v>
      </c>
      <c r="G101" s="198">
        <v>11.789514</v>
      </c>
      <c r="H101" s="198">
        <v>9.7010360000000002</v>
      </c>
      <c r="I101" s="198">
        <v>47.719386999999998</v>
      </c>
      <c r="J101" s="198">
        <v>11.997367000000001</v>
      </c>
      <c r="K101" s="198">
        <v>12.920061</v>
      </c>
      <c r="L101" s="198">
        <v>14.864159000000001</v>
      </c>
      <c r="M101" s="198">
        <v>22.387173000000001</v>
      </c>
      <c r="N101" s="198">
        <v>20.102022000000002</v>
      </c>
      <c r="O101" s="198">
        <v>18.222407</v>
      </c>
      <c r="P101" s="198">
        <v>17.108485999999999</v>
      </c>
      <c r="Q101" s="212">
        <v>297.24206499999991</v>
      </c>
    </row>
    <row r="102" spans="1:17" x14ac:dyDescent="0.25">
      <c r="A102" s="175"/>
      <c r="B102" s="176">
        <v>4</v>
      </c>
      <c r="C102" s="177"/>
      <c r="D102" s="178" t="s">
        <v>144</v>
      </c>
      <c r="E102" s="198">
        <v>17.206030999999999</v>
      </c>
      <c r="F102" s="198">
        <v>23.311737000000001</v>
      </c>
      <c r="G102" s="198">
        <v>13.644729999999999</v>
      </c>
      <c r="H102" s="198">
        <v>15.978764</v>
      </c>
      <c r="I102" s="198">
        <v>18.260421000000001</v>
      </c>
      <c r="J102" s="198">
        <v>18.579135000000001</v>
      </c>
      <c r="K102" s="198">
        <v>20.442678000000001</v>
      </c>
      <c r="L102" s="198">
        <v>14.001578</v>
      </c>
      <c r="M102" s="198">
        <v>25.673562</v>
      </c>
      <c r="N102" s="198">
        <v>15.530635</v>
      </c>
      <c r="O102" s="198">
        <v>22.518115999999999</v>
      </c>
      <c r="P102" s="198">
        <v>21.545085</v>
      </c>
      <c r="Q102" s="212">
        <v>226.69247199999998</v>
      </c>
    </row>
    <row r="103" spans="1:17" x14ac:dyDescent="0.25">
      <c r="A103" s="175"/>
      <c r="B103" s="176">
        <v>4</v>
      </c>
      <c r="C103" s="177"/>
      <c r="D103" s="178" t="s">
        <v>145</v>
      </c>
      <c r="E103" s="198">
        <v>17.866703000000001</v>
      </c>
      <c r="F103" s="198">
        <v>20.197258999999999</v>
      </c>
      <c r="G103" s="198">
        <v>23.261085000000001</v>
      </c>
      <c r="H103" s="198">
        <v>27.778258000000001</v>
      </c>
      <c r="I103" s="198">
        <v>21.195733000000001</v>
      </c>
      <c r="J103" s="198">
        <v>19.000118000000001</v>
      </c>
      <c r="K103" s="198">
        <v>20.204643000000001</v>
      </c>
      <c r="L103" s="198">
        <v>17.302221000000003</v>
      </c>
      <c r="M103" s="198">
        <v>20.137428</v>
      </c>
      <c r="N103" s="198">
        <v>37.62567</v>
      </c>
      <c r="O103" s="198">
        <v>29.722322999999999</v>
      </c>
      <c r="P103" s="198">
        <v>20.286989000000002</v>
      </c>
      <c r="Q103" s="212">
        <v>274.57842999999997</v>
      </c>
    </row>
    <row r="104" spans="1:17" x14ac:dyDescent="0.25">
      <c r="A104" s="175"/>
      <c r="B104" s="176">
        <v>4</v>
      </c>
      <c r="C104" s="177"/>
      <c r="D104" s="178" t="s">
        <v>146</v>
      </c>
      <c r="E104" s="198">
        <v>19.286431</v>
      </c>
      <c r="F104" s="198">
        <v>22.302043000000001</v>
      </c>
      <c r="G104" s="198">
        <v>18.386686000000001</v>
      </c>
      <c r="H104" s="198">
        <v>14.159355</v>
      </c>
      <c r="I104" s="198">
        <v>11.211978</v>
      </c>
      <c r="J104" s="198">
        <v>8.3280660000000015</v>
      </c>
      <c r="K104" s="198">
        <v>11.894600000000001</v>
      </c>
      <c r="L104" s="198">
        <v>14.236879000000002</v>
      </c>
      <c r="M104" s="198">
        <v>17.685272000000001</v>
      </c>
      <c r="N104" s="198">
        <v>20.805739000000003</v>
      </c>
      <c r="O104" s="198">
        <v>15.758431000000002</v>
      </c>
      <c r="P104" s="198">
        <v>19.549182000000002</v>
      </c>
      <c r="Q104" s="212">
        <v>193.60466200000002</v>
      </c>
    </row>
    <row r="105" spans="1:17" x14ac:dyDescent="0.25">
      <c r="A105" s="175"/>
      <c r="B105" s="176">
        <v>4</v>
      </c>
      <c r="C105" s="177"/>
      <c r="D105" s="178" t="s">
        <v>257</v>
      </c>
      <c r="E105" s="198">
        <v>14.309023999999999</v>
      </c>
      <c r="F105" s="198">
        <v>39.871271</v>
      </c>
      <c r="G105" s="198">
        <v>12.925508000000001</v>
      </c>
      <c r="H105" s="198">
        <v>11.756127000000001</v>
      </c>
      <c r="I105" s="198">
        <v>18.123280999999999</v>
      </c>
      <c r="J105" s="198">
        <v>13.698883</v>
      </c>
      <c r="K105" s="198">
        <v>17.119655999999999</v>
      </c>
      <c r="L105" s="198">
        <v>20.039909999999999</v>
      </c>
      <c r="M105" s="198">
        <v>21.019924</v>
      </c>
      <c r="N105" s="198">
        <v>22.553878000000001</v>
      </c>
      <c r="O105" s="198">
        <v>18.520794000000002</v>
      </c>
      <c r="P105" s="198">
        <v>24.889983000000001</v>
      </c>
      <c r="Q105" s="212">
        <v>234.828239</v>
      </c>
    </row>
    <row r="106" spans="1:17" x14ac:dyDescent="0.25">
      <c r="A106" s="175"/>
      <c r="B106" s="176">
        <v>4</v>
      </c>
      <c r="C106" s="177"/>
      <c r="D106" s="178" t="s">
        <v>258</v>
      </c>
      <c r="E106" s="198">
        <v>12.399790000000001</v>
      </c>
      <c r="F106" s="198">
        <v>10.280533999999999</v>
      </c>
      <c r="G106" s="198">
        <v>10.528627</v>
      </c>
      <c r="H106" s="198">
        <v>16.753356</v>
      </c>
      <c r="I106" s="198">
        <v>14.636673000000002</v>
      </c>
      <c r="J106" s="198">
        <v>9.2493259999999999</v>
      </c>
      <c r="K106" s="198">
        <v>16.564102999999999</v>
      </c>
      <c r="L106" s="198">
        <v>16.704257000000002</v>
      </c>
      <c r="M106" s="198">
        <v>22.083584999999999</v>
      </c>
      <c r="N106" s="198">
        <v>13.604989</v>
      </c>
      <c r="O106" s="198">
        <v>17.009613000000002</v>
      </c>
      <c r="P106" s="198">
        <v>12.891695</v>
      </c>
      <c r="Q106" s="212">
        <v>172.70654799999997</v>
      </c>
    </row>
    <row r="107" spans="1:17" x14ac:dyDescent="0.25">
      <c r="A107" s="175"/>
      <c r="B107" s="176">
        <v>4</v>
      </c>
      <c r="C107" s="177"/>
      <c r="D107" s="178" t="s">
        <v>526</v>
      </c>
      <c r="E107" s="198">
        <v>9.7160609999999998</v>
      </c>
      <c r="F107" s="198">
        <v>10.066459999999999</v>
      </c>
      <c r="G107" s="198">
        <v>12.804033</v>
      </c>
      <c r="H107" s="198">
        <v>27.260062000000001</v>
      </c>
      <c r="I107" s="198">
        <v>52.742504000000004</v>
      </c>
      <c r="J107" s="198">
        <v>38.659932000000005</v>
      </c>
      <c r="K107" s="198">
        <v>17.116387</v>
      </c>
      <c r="L107" s="198">
        <v>17.257650000000002</v>
      </c>
      <c r="M107" s="198">
        <v>16.512269</v>
      </c>
      <c r="N107" s="198">
        <v>20.901653</v>
      </c>
      <c r="O107" s="198">
        <v>16.332459</v>
      </c>
      <c r="P107" s="198">
        <v>29.278770000000002</v>
      </c>
      <c r="Q107" s="212">
        <v>268.64824000000004</v>
      </c>
    </row>
    <row r="108" spans="1:17" x14ac:dyDescent="0.25">
      <c r="A108" s="175"/>
      <c r="B108" s="176">
        <v>4</v>
      </c>
      <c r="C108" s="177"/>
      <c r="D108" s="178" t="s">
        <v>527</v>
      </c>
      <c r="E108" s="198">
        <v>11.424899</v>
      </c>
      <c r="F108" s="198">
        <v>3.429138</v>
      </c>
      <c r="G108" s="198">
        <v>8.775735000000001</v>
      </c>
      <c r="H108" s="198">
        <v>9.0390630000000005</v>
      </c>
      <c r="I108" s="198">
        <v>17.819407999999999</v>
      </c>
      <c r="J108" s="198">
        <v>7.0211949999999996</v>
      </c>
      <c r="K108" s="198">
        <v>6.8088259999999998</v>
      </c>
      <c r="L108" s="198">
        <v>9.6721229999999991</v>
      </c>
      <c r="M108" s="198">
        <v>14.168786000000001</v>
      </c>
      <c r="N108" s="198">
        <v>13.266673000000001</v>
      </c>
      <c r="O108" s="198">
        <v>12.602943999999999</v>
      </c>
      <c r="P108" s="198"/>
      <c r="Q108" s="212" t="s">
        <v>153</v>
      </c>
    </row>
    <row r="109" spans="1:17" x14ac:dyDescent="0.25">
      <c r="A109" s="175"/>
      <c r="B109" s="176">
        <v>4</v>
      </c>
      <c r="C109" s="177"/>
      <c r="D109" s="178" t="s">
        <v>528</v>
      </c>
      <c r="E109" s="198">
        <v>43.891233999999997</v>
      </c>
      <c r="F109" s="198"/>
      <c r="G109" s="198"/>
      <c r="H109" s="198"/>
      <c r="I109" s="198"/>
      <c r="J109" s="198"/>
      <c r="K109" s="198"/>
      <c r="L109" s="198"/>
      <c r="M109" s="198"/>
      <c r="N109" s="198"/>
      <c r="O109" s="198"/>
      <c r="P109" s="198"/>
      <c r="Q109" s="212"/>
    </row>
    <row r="110" spans="1:17" x14ac:dyDescent="0.25">
      <c r="A110" s="175"/>
      <c r="B110" s="176"/>
      <c r="C110" s="177"/>
      <c r="D110" s="235"/>
      <c r="E110" s="200"/>
      <c r="F110" s="200"/>
      <c r="G110" s="200"/>
      <c r="H110" s="200"/>
      <c r="I110" s="200"/>
      <c r="J110" s="200"/>
      <c r="K110" s="200"/>
      <c r="L110" s="172"/>
      <c r="M110" s="200"/>
      <c r="N110" s="200"/>
      <c r="O110" s="200"/>
      <c r="P110" s="200"/>
      <c r="Q110" s="258"/>
    </row>
    <row r="111" spans="1:17" x14ac:dyDescent="0.25">
      <c r="A111" s="268" t="s">
        <v>154</v>
      </c>
      <c r="B111" s="176">
        <v>5</v>
      </c>
      <c r="C111" s="177"/>
      <c r="D111" s="178" t="s">
        <v>141</v>
      </c>
      <c r="E111" s="198">
        <v>9.045637000000001</v>
      </c>
      <c r="F111" s="198">
        <v>13.289522999999999</v>
      </c>
      <c r="G111" s="198">
        <v>10.319938</v>
      </c>
      <c r="H111" s="198">
        <v>7.8455170000000001</v>
      </c>
      <c r="I111" s="198">
        <v>9.0503799999999988</v>
      </c>
      <c r="J111" s="198">
        <v>6.8532849999999996</v>
      </c>
      <c r="K111" s="198">
        <v>9.2225450000000002</v>
      </c>
      <c r="L111" s="198">
        <v>8.2993449999999989</v>
      </c>
      <c r="M111" s="198">
        <v>8.5880069999999993</v>
      </c>
      <c r="N111" s="198">
        <v>11.348666</v>
      </c>
      <c r="O111" s="198">
        <v>9.7405830000000009</v>
      </c>
      <c r="P111" s="198">
        <v>11.355115</v>
      </c>
      <c r="Q111" s="212">
        <v>114.958541</v>
      </c>
    </row>
    <row r="112" spans="1:17" x14ac:dyDescent="0.25">
      <c r="A112" s="175"/>
      <c r="B112" s="176">
        <v>5</v>
      </c>
      <c r="C112" s="177"/>
      <c r="D112" s="178" t="s">
        <v>142</v>
      </c>
      <c r="E112" s="198">
        <v>9.8581640000000004</v>
      </c>
      <c r="F112" s="198">
        <v>8.8192019999999989</v>
      </c>
      <c r="G112" s="198">
        <v>7.5524699999999996</v>
      </c>
      <c r="H112" s="198">
        <v>11.970014000000001</v>
      </c>
      <c r="I112" s="198">
        <v>6.8782100000000002</v>
      </c>
      <c r="J112" s="198">
        <v>7.1552690000000005</v>
      </c>
      <c r="K112" s="198">
        <v>11.682321999999999</v>
      </c>
      <c r="L112" s="198">
        <v>10.497229000000001</v>
      </c>
      <c r="M112" s="198">
        <v>11.214482</v>
      </c>
      <c r="N112" s="198">
        <v>10.488018</v>
      </c>
      <c r="O112" s="198">
        <v>8.6077829999999995</v>
      </c>
      <c r="P112" s="198">
        <v>12.598551</v>
      </c>
      <c r="Q112" s="212">
        <v>117.321714</v>
      </c>
    </row>
    <row r="113" spans="1:17" x14ac:dyDescent="0.25">
      <c r="A113" s="175"/>
      <c r="B113" s="176">
        <v>5</v>
      </c>
      <c r="C113" s="177"/>
      <c r="D113" s="178" t="s">
        <v>143</v>
      </c>
      <c r="E113" s="198">
        <v>18.591166999999999</v>
      </c>
      <c r="F113" s="198">
        <v>9.3296600000000005</v>
      </c>
      <c r="G113" s="198">
        <v>10.908010000000001</v>
      </c>
      <c r="H113" s="198">
        <v>9.0884470000000004</v>
      </c>
      <c r="I113" s="198">
        <v>16.969035000000002</v>
      </c>
      <c r="J113" s="198">
        <v>10.592387</v>
      </c>
      <c r="K113" s="198">
        <v>11.425089</v>
      </c>
      <c r="L113" s="198">
        <v>13.887359</v>
      </c>
      <c r="M113" s="198">
        <v>20.259276</v>
      </c>
      <c r="N113" s="198">
        <v>19.288426999999999</v>
      </c>
      <c r="O113" s="198">
        <v>17.662803</v>
      </c>
      <c r="P113" s="198">
        <v>16.339984000000001</v>
      </c>
      <c r="Q113" s="212">
        <v>174.34164400000003</v>
      </c>
    </row>
    <row r="114" spans="1:17" x14ac:dyDescent="0.25">
      <c r="A114" s="175"/>
      <c r="B114" s="176">
        <v>5</v>
      </c>
      <c r="C114" s="177"/>
      <c r="D114" s="178" t="s">
        <v>144</v>
      </c>
      <c r="E114" s="198">
        <v>17.015644000000002</v>
      </c>
      <c r="F114" s="198">
        <v>16.367165</v>
      </c>
      <c r="G114" s="198">
        <v>12.913444999999999</v>
      </c>
      <c r="H114" s="198">
        <v>15.068102</v>
      </c>
      <c r="I114" s="198">
        <v>14.64292</v>
      </c>
      <c r="J114" s="198">
        <v>13.696094</v>
      </c>
      <c r="K114" s="198">
        <v>16.698964</v>
      </c>
      <c r="L114" s="198">
        <v>12.916516</v>
      </c>
      <c r="M114" s="198">
        <v>15.829095000000001</v>
      </c>
      <c r="N114" s="198">
        <v>12.817622999999999</v>
      </c>
      <c r="O114" s="198">
        <v>16.445588000000001</v>
      </c>
      <c r="P114" s="198">
        <v>15.879049999999999</v>
      </c>
      <c r="Q114" s="212">
        <v>180.29020600000001</v>
      </c>
    </row>
    <row r="115" spans="1:17" x14ac:dyDescent="0.25">
      <c r="A115" s="175"/>
      <c r="B115" s="176">
        <v>5</v>
      </c>
      <c r="C115" s="177"/>
      <c r="D115" s="178" t="s">
        <v>145</v>
      </c>
      <c r="E115" s="198">
        <v>17.711114999999999</v>
      </c>
      <c r="F115" s="198">
        <v>14.692119</v>
      </c>
      <c r="G115" s="198">
        <v>18.511050000000001</v>
      </c>
      <c r="H115" s="198">
        <v>26.773094</v>
      </c>
      <c r="I115" s="198">
        <v>20.167086999999999</v>
      </c>
      <c r="J115" s="198">
        <v>17.996888999999999</v>
      </c>
      <c r="K115" s="198">
        <v>18.851458999999998</v>
      </c>
      <c r="L115" s="198">
        <v>14.539567999999999</v>
      </c>
      <c r="M115" s="198">
        <v>15.874969999999999</v>
      </c>
      <c r="N115" s="198">
        <v>24.368058000000001</v>
      </c>
      <c r="O115" s="198">
        <v>13.752182000000001</v>
      </c>
      <c r="P115" s="198">
        <v>13.675584000000001</v>
      </c>
      <c r="Q115" s="212">
        <v>216.91317499999997</v>
      </c>
    </row>
    <row r="116" spans="1:17" x14ac:dyDescent="0.25">
      <c r="A116" s="175"/>
      <c r="B116" s="176">
        <v>5</v>
      </c>
      <c r="C116" s="177"/>
      <c r="D116" s="178" t="s">
        <v>146</v>
      </c>
      <c r="E116" s="198">
        <v>12.239773</v>
      </c>
      <c r="F116" s="198">
        <v>15.623507999999999</v>
      </c>
      <c r="G116" s="198">
        <v>10.501657999999999</v>
      </c>
      <c r="H116" s="198">
        <v>8.0696969999999997</v>
      </c>
      <c r="I116" s="198">
        <v>10.746203</v>
      </c>
      <c r="J116" s="198">
        <v>7.7079030000000008</v>
      </c>
      <c r="K116" s="198">
        <v>11.047449</v>
      </c>
      <c r="L116" s="198">
        <v>11.323137000000001</v>
      </c>
      <c r="M116" s="198">
        <v>12.408698000000001</v>
      </c>
      <c r="N116" s="198">
        <v>17.280752</v>
      </c>
      <c r="O116" s="198">
        <v>12.045727999999999</v>
      </c>
      <c r="P116" s="198">
        <v>18.608709000000001</v>
      </c>
      <c r="Q116" s="212">
        <v>147.60321500000001</v>
      </c>
    </row>
    <row r="117" spans="1:17" x14ac:dyDescent="0.25">
      <c r="A117" s="175"/>
      <c r="B117" s="176">
        <v>5</v>
      </c>
      <c r="C117" s="177"/>
      <c r="D117" s="178" t="s">
        <v>257</v>
      </c>
      <c r="E117" s="198">
        <v>13.744464000000001</v>
      </c>
      <c r="F117" s="198">
        <v>15.660703</v>
      </c>
      <c r="G117" s="198">
        <v>9.1284760000000009</v>
      </c>
      <c r="H117" s="198">
        <v>9.5209539999999997</v>
      </c>
      <c r="I117" s="198">
        <v>12.129636000000001</v>
      </c>
      <c r="J117" s="198">
        <v>8.2689450000000004</v>
      </c>
      <c r="K117" s="198">
        <v>11.287156000000001</v>
      </c>
      <c r="L117" s="198">
        <v>13.857528</v>
      </c>
      <c r="M117" s="198">
        <v>14.546806</v>
      </c>
      <c r="N117" s="198">
        <v>16.748981000000001</v>
      </c>
      <c r="O117" s="198">
        <v>13.664576</v>
      </c>
      <c r="P117" s="198">
        <v>18.595184000000003</v>
      </c>
      <c r="Q117" s="212">
        <v>157.15340900000001</v>
      </c>
    </row>
    <row r="118" spans="1:17" x14ac:dyDescent="0.25">
      <c r="A118" s="175"/>
      <c r="B118" s="176">
        <v>5</v>
      </c>
      <c r="C118" s="177"/>
      <c r="D118" s="178" t="s">
        <v>258</v>
      </c>
      <c r="E118" s="198">
        <v>10.951233</v>
      </c>
      <c r="F118" s="198">
        <v>9.595618</v>
      </c>
      <c r="G118" s="198">
        <v>8.9142960000000002</v>
      </c>
      <c r="H118" s="198">
        <v>12.001657999999999</v>
      </c>
      <c r="I118" s="198">
        <v>13.733568</v>
      </c>
      <c r="J118" s="198">
        <v>8.5762579999999993</v>
      </c>
      <c r="K118" s="198">
        <v>14.671482000000001</v>
      </c>
      <c r="L118" s="198">
        <v>15.289702</v>
      </c>
      <c r="M118" s="198">
        <v>15.705372000000001</v>
      </c>
      <c r="N118" s="198">
        <v>12.361180000000001</v>
      </c>
      <c r="O118" s="198">
        <v>15.052066999999999</v>
      </c>
      <c r="P118" s="198">
        <v>11.871487999999999</v>
      </c>
      <c r="Q118" s="212">
        <v>148.72392200000002</v>
      </c>
    </row>
    <row r="119" spans="1:17" x14ac:dyDescent="0.25">
      <c r="A119" s="175"/>
      <c r="B119" s="176">
        <v>5</v>
      </c>
      <c r="C119" s="177"/>
      <c r="D119" s="178" t="s">
        <v>526</v>
      </c>
      <c r="E119" s="198">
        <v>9.4481929999999998</v>
      </c>
      <c r="F119" s="198">
        <v>9.1312580000000008</v>
      </c>
      <c r="G119" s="198">
        <v>10.579554</v>
      </c>
      <c r="H119" s="198">
        <v>21.996397000000002</v>
      </c>
      <c r="I119" s="198">
        <v>46.702033000000007</v>
      </c>
      <c r="J119" s="198">
        <v>31.919083999999998</v>
      </c>
      <c r="K119" s="198">
        <v>10.617834</v>
      </c>
      <c r="L119" s="198">
        <v>10.75952</v>
      </c>
      <c r="M119" s="198">
        <v>12.946961</v>
      </c>
      <c r="N119" s="198">
        <v>14.426729999999999</v>
      </c>
      <c r="O119" s="198">
        <v>12.423081</v>
      </c>
      <c r="P119" s="198">
        <v>20.704364000000002</v>
      </c>
      <c r="Q119" s="212">
        <v>211.65500899999998</v>
      </c>
    </row>
    <row r="120" spans="1:17" x14ac:dyDescent="0.25">
      <c r="A120" s="175"/>
      <c r="B120" s="176">
        <v>5</v>
      </c>
      <c r="C120" s="177"/>
      <c r="D120" s="178" t="s">
        <v>527</v>
      </c>
      <c r="E120" s="198">
        <v>6.1965290000000008</v>
      </c>
      <c r="F120" s="198">
        <v>2.8634310000000003</v>
      </c>
      <c r="G120" s="198">
        <v>7.654757</v>
      </c>
      <c r="H120" s="198">
        <v>8.0767740000000003</v>
      </c>
      <c r="I120" s="198">
        <v>12.020055000000001</v>
      </c>
      <c r="J120" s="198">
        <v>4.6264050000000001</v>
      </c>
      <c r="K120" s="198">
        <v>5.9508140000000003</v>
      </c>
      <c r="L120" s="198">
        <v>5.0390559999999995</v>
      </c>
      <c r="M120" s="198">
        <v>7.6087610000000003</v>
      </c>
      <c r="N120" s="198">
        <v>6.9926570000000003</v>
      </c>
      <c r="O120" s="198">
        <v>5.4324589999999997</v>
      </c>
      <c r="P120" s="198"/>
      <c r="Q120" s="212" t="s">
        <v>153</v>
      </c>
    </row>
    <row r="121" spans="1:17" x14ac:dyDescent="0.25">
      <c r="A121" s="175"/>
      <c r="B121" s="176">
        <v>5</v>
      </c>
      <c r="C121" s="177"/>
      <c r="D121" s="235" t="s">
        <v>528</v>
      </c>
      <c r="E121" s="198">
        <v>39.402012000000006</v>
      </c>
      <c r="F121" s="198"/>
      <c r="G121" s="198"/>
      <c r="H121" s="198"/>
      <c r="I121" s="198"/>
      <c r="J121" s="198"/>
      <c r="K121" s="198"/>
      <c r="L121" s="198"/>
      <c r="M121" s="198"/>
      <c r="N121" s="198"/>
      <c r="O121" s="198"/>
      <c r="P121" s="198"/>
      <c r="Q121" s="212"/>
    </row>
    <row r="122" spans="1:17" x14ac:dyDescent="0.25">
      <c r="A122" s="175"/>
      <c r="B122" s="176"/>
      <c r="C122" s="177"/>
      <c r="D122" s="244"/>
      <c r="E122" s="200"/>
      <c r="F122" s="200"/>
      <c r="G122" s="200"/>
      <c r="H122" s="200"/>
      <c r="I122" s="200"/>
      <c r="J122" s="200"/>
      <c r="K122" s="200"/>
      <c r="L122" s="172"/>
      <c r="M122" s="200"/>
      <c r="N122" s="200"/>
      <c r="O122" s="200"/>
      <c r="P122" s="200"/>
      <c r="Q122" s="258"/>
    </row>
    <row r="123" spans="1:17" x14ac:dyDescent="0.25">
      <c r="A123" s="232" t="s">
        <v>155</v>
      </c>
      <c r="B123" s="176">
        <v>6</v>
      </c>
      <c r="C123" s="177"/>
      <c r="D123" s="235" t="s">
        <v>141</v>
      </c>
      <c r="E123" s="198">
        <v>0.31517200000000001</v>
      </c>
      <c r="F123" s="198">
        <v>0.35539700000000002</v>
      </c>
      <c r="G123" s="198">
        <v>0.30623</v>
      </c>
      <c r="H123" s="198">
        <v>0.53912000000000004</v>
      </c>
      <c r="I123" s="198">
        <v>0.77752200000000005</v>
      </c>
      <c r="J123" s="198">
        <v>3.5279389999999999</v>
      </c>
      <c r="K123" s="198">
        <v>0.33885599999999999</v>
      </c>
      <c r="L123" s="198">
        <v>0.95094299999999998</v>
      </c>
      <c r="M123" s="198">
        <v>0.83763300000000007</v>
      </c>
      <c r="N123" s="198">
        <v>0.53583399999999992</v>
      </c>
      <c r="O123" s="198">
        <v>0.22192200000000001</v>
      </c>
      <c r="P123" s="198">
        <v>0.58618199999999998</v>
      </c>
      <c r="Q123" s="212">
        <v>9.2927499999999981</v>
      </c>
    </row>
    <row r="124" spans="1:17" x14ac:dyDescent="0.25">
      <c r="A124" s="175"/>
      <c r="B124" s="176">
        <v>6</v>
      </c>
      <c r="C124" s="177"/>
      <c r="D124" s="235" t="s">
        <v>142</v>
      </c>
      <c r="E124" s="198">
        <v>0.55972199999999994</v>
      </c>
      <c r="F124" s="198">
        <v>1.8543080000000001</v>
      </c>
      <c r="G124" s="198">
        <v>7.3187470000000001</v>
      </c>
      <c r="H124" s="198">
        <v>22.111105999999999</v>
      </c>
      <c r="I124" s="198">
        <v>1.80704</v>
      </c>
      <c r="J124" s="198">
        <v>0.60957700000000004</v>
      </c>
      <c r="K124" s="198">
        <v>19.301019</v>
      </c>
      <c r="L124" s="198">
        <v>1.1914690000000001</v>
      </c>
      <c r="M124" s="198">
        <v>7.5289390000000003</v>
      </c>
      <c r="N124" s="198">
        <v>6.2717689999999999</v>
      </c>
      <c r="O124" s="198">
        <v>3.471028</v>
      </c>
      <c r="P124" s="198">
        <v>5.5425000000000004</v>
      </c>
      <c r="Q124" s="212">
        <v>77.56722400000001</v>
      </c>
    </row>
    <row r="125" spans="1:17" x14ac:dyDescent="0.25">
      <c r="A125" s="175"/>
      <c r="B125" s="176">
        <v>6</v>
      </c>
      <c r="C125" s="177"/>
      <c r="D125" s="235" t="s">
        <v>143</v>
      </c>
      <c r="E125" s="198">
        <v>3.0406279999999999</v>
      </c>
      <c r="F125" s="198">
        <v>5.0964450000000001</v>
      </c>
      <c r="G125" s="198">
        <v>4.4866019999999995</v>
      </c>
      <c r="H125" s="198">
        <v>2.8822220000000001</v>
      </c>
      <c r="I125" s="198">
        <v>18.785584</v>
      </c>
      <c r="J125" s="198">
        <v>4.8940580000000002</v>
      </c>
      <c r="K125" s="198">
        <v>3.9992809999999999</v>
      </c>
      <c r="L125" s="198">
        <v>1.1807479999999999</v>
      </c>
      <c r="M125" s="198">
        <v>1.09405</v>
      </c>
      <c r="N125" s="198">
        <v>1.242146</v>
      </c>
      <c r="O125" s="198">
        <v>5.1849179999999997</v>
      </c>
      <c r="P125" s="198">
        <v>4.3977129999999995</v>
      </c>
      <c r="Q125" s="212">
        <v>56.284395000000004</v>
      </c>
    </row>
    <row r="126" spans="1:17" x14ac:dyDescent="0.25">
      <c r="A126" s="175"/>
      <c r="B126" s="176">
        <v>6</v>
      </c>
      <c r="C126" s="177"/>
      <c r="D126" s="235" t="s">
        <v>144</v>
      </c>
      <c r="E126" s="198">
        <v>2.2191800000000002</v>
      </c>
      <c r="F126" s="198">
        <v>3.0523929999999999</v>
      </c>
      <c r="G126" s="198">
        <v>0.74023499999999998</v>
      </c>
      <c r="H126" s="198">
        <v>3.8226879999999999</v>
      </c>
      <c r="I126" s="198">
        <v>3.5984470000000002</v>
      </c>
      <c r="J126" s="198">
        <v>4.2477710000000002</v>
      </c>
      <c r="K126" s="198">
        <v>6.9022439999999996</v>
      </c>
      <c r="L126" s="198">
        <v>3.031107</v>
      </c>
      <c r="M126" s="198">
        <v>5.3506640000000001</v>
      </c>
      <c r="N126" s="198">
        <v>1.0700730000000001</v>
      </c>
      <c r="O126" s="198">
        <v>4.4928989999999995</v>
      </c>
      <c r="P126" s="198">
        <v>6.0471570000000003</v>
      </c>
      <c r="Q126" s="212">
        <v>44.574857999999999</v>
      </c>
    </row>
    <row r="127" spans="1:17" x14ac:dyDescent="0.25">
      <c r="A127" s="175"/>
      <c r="B127" s="176">
        <v>6</v>
      </c>
      <c r="C127" s="177"/>
      <c r="D127" s="235" t="s">
        <v>145</v>
      </c>
      <c r="E127" s="198">
        <v>0.420429</v>
      </c>
      <c r="F127" s="198">
        <v>0.23871600000000001</v>
      </c>
      <c r="G127" s="198">
        <v>0.64363199999999998</v>
      </c>
      <c r="H127" s="198">
        <v>4.2027229999999998</v>
      </c>
      <c r="I127" s="198">
        <v>0.67604999999999993</v>
      </c>
      <c r="J127" s="198">
        <v>0.79974699999999999</v>
      </c>
      <c r="K127" s="198">
        <v>4.6416000000000004</v>
      </c>
      <c r="L127" s="198">
        <v>1.479595</v>
      </c>
      <c r="M127" s="198">
        <v>3.8314400000000002</v>
      </c>
      <c r="N127" s="198">
        <v>0.78545799999999999</v>
      </c>
      <c r="O127" s="198">
        <v>0.47776999999999997</v>
      </c>
      <c r="P127" s="198">
        <v>0.63390800000000003</v>
      </c>
      <c r="Q127" s="212">
        <v>18.831067999999998</v>
      </c>
    </row>
    <row r="128" spans="1:17" x14ac:dyDescent="0.25">
      <c r="A128" s="175"/>
      <c r="B128" s="176">
        <v>6</v>
      </c>
      <c r="C128" s="177"/>
      <c r="D128" s="235" t="s">
        <v>146</v>
      </c>
      <c r="E128" s="198">
        <v>0.16739099999999998</v>
      </c>
      <c r="F128" s="198">
        <v>0.49360000000000004</v>
      </c>
      <c r="G128" s="198">
        <v>1.9380120000000001</v>
      </c>
      <c r="H128" s="198">
        <v>4.5782410000000002</v>
      </c>
      <c r="I128" s="198">
        <v>3.0804050000000003</v>
      </c>
      <c r="J128" s="198">
        <v>11.897309999999999</v>
      </c>
      <c r="K128" s="198">
        <v>1.382641</v>
      </c>
      <c r="L128" s="198">
        <v>6.4270370000000003</v>
      </c>
      <c r="M128" s="198">
        <v>8.6989800000000006</v>
      </c>
      <c r="N128" s="198">
        <v>2.4467979999999998</v>
      </c>
      <c r="O128" s="198">
        <v>2.246105</v>
      </c>
      <c r="P128" s="198">
        <v>4.3261060000000002</v>
      </c>
      <c r="Q128" s="212">
        <v>47.682625999999999</v>
      </c>
    </row>
    <row r="129" spans="1:17" x14ac:dyDescent="0.25">
      <c r="A129" s="175"/>
      <c r="B129" s="176">
        <v>6</v>
      </c>
      <c r="C129" s="177"/>
      <c r="D129" s="235" t="s">
        <v>257</v>
      </c>
      <c r="E129" s="198">
        <v>0.50395900000000005</v>
      </c>
      <c r="F129" s="198">
        <v>1.220453</v>
      </c>
      <c r="G129" s="198">
        <v>1.214156</v>
      </c>
      <c r="H129" s="198">
        <v>5.432239</v>
      </c>
      <c r="I129" s="198">
        <v>8.3500499999999995</v>
      </c>
      <c r="J129" s="198">
        <v>11.694011000000001</v>
      </c>
      <c r="K129" s="198">
        <v>3.2108430000000001</v>
      </c>
      <c r="L129" s="198">
        <v>1.857664</v>
      </c>
      <c r="M129" s="198">
        <v>5.863937</v>
      </c>
      <c r="N129" s="198">
        <v>11.695144000000001</v>
      </c>
      <c r="O129" s="198">
        <v>0.88928800000000008</v>
      </c>
      <c r="P129" s="198">
        <v>5.1308670000000003</v>
      </c>
      <c r="Q129" s="212">
        <v>57.062611000000004</v>
      </c>
    </row>
    <row r="130" spans="1:17" x14ac:dyDescent="0.25">
      <c r="A130" s="175"/>
      <c r="B130" s="176">
        <v>6</v>
      </c>
      <c r="C130" s="177"/>
      <c r="D130" s="235" t="s">
        <v>258</v>
      </c>
      <c r="E130" s="198">
        <v>8.2125339999999998</v>
      </c>
      <c r="F130" s="198">
        <v>0.803477</v>
      </c>
      <c r="G130" s="198">
        <v>0.70827499999999999</v>
      </c>
      <c r="H130" s="198">
        <v>0.69964599999999999</v>
      </c>
      <c r="I130" s="198">
        <v>11.619531</v>
      </c>
      <c r="J130" s="198">
        <v>1.062373</v>
      </c>
      <c r="K130" s="198">
        <v>1.2256089999999999</v>
      </c>
      <c r="L130" s="198">
        <v>2.174671</v>
      </c>
      <c r="M130" s="198">
        <v>1.513774</v>
      </c>
      <c r="N130" s="198">
        <v>6.806915</v>
      </c>
      <c r="O130" s="198">
        <v>1.3132380000000001</v>
      </c>
      <c r="P130" s="198">
        <v>0.84338000000000002</v>
      </c>
      <c r="Q130" s="212">
        <v>36.983423000000002</v>
      </c>
    </row>
    <row r="131" spans="1:17" x14ac:dyDescent="0.25">
      <c r="A131" s="175"/>
      <c r="B131" s="176">
        <v>6</v>
      </c>
      <c r="C131" s="177"/>
      <c r="D131" s="235" t="s">
        <v>526</v>
      </c>
      <c r="E131" s="198">
        <v>0.55885799999999997</v>
      </c>
      <c r="F131" s="198">
        <v>0.45444900000000005</v>
      </c>
      <c r="G131" s="198">
        <v>0.73257500000000009</v>
      </c>
      <c r="H131" s="198">
        <v>0.96764499999999998</v>
      </c>
      <c r="I131" s="198">
        <v>0.89207500000000006</v>
      </c>
      <c r="J131" s="198">
        <v>4.7477400000000003</v>
      </c>
      <c r="K131" s="198">
        <v>1.823032</v>
      </c>
      <c r="L131" s="198">
        <v>1.2171990000000001</v>
      </c>
      <c r="M131" s="198">
        <v>0.99890900000000005</v>
      </c>
      <c r="N131" s="198">
        <v>1.6432310000000001</v>
      </c>
      <c r="O131" s="198">
        <v>6.7988239999999998</v>
      </c>
      <c r="P131" s="198">
        <v>0.57689200000000007</v>
      </c>
      <c r="Q131" s="212">
        <v>21.411429000000002</v>
      </c>
    </row>
    <row r="132" spans="1:17" x14ac:dyDescent="0.25">
      <c r="A132" s="175"/>
      <c r="B132" s="176">
        <v>6</v>
      </c>
      <c r="C132" s="177"/>
      <c r="D132" s="235" t="s">
        <v>527</v>
      </c>
      <c r="E132" s="198">
        <v>0.23111000000000001</v>
      </c>
      <c r="F132" s="198">
        <v>0.40821499999999999</v>
      </c>
      <c r="G132" s="198">
        <v>9.482524999999999</v>
      </c>
      <c r="H132" s="198">
        <v>12.394236000000001</v>
      </c>
      <c r="I132" s="198">
        <v>13.603227</v>
      </c>
      <c r="J132" s="198">
        <v>1.2616160000000001</v>
      </c>
      <c r="K132" s="198">
        <v>0.83635000000000004</v>
      </c>
      <c r="L132" s="198">
        <v>2.1050330000000002</v>
      </c>
      <c r="M132" s="198">
        <v>1.9245050000000001</v>
      </c>
      <c r="N132" s="198">
        <v>7.9891300000000003</v>
      </c>
      <c r="O132" s="198">
        <v>2.147462</v>
      </c>
      <c r="P132" s="198"/>
      <c r="Q132" s="212" t="s">
        <v>153</v>
      </c>
    </row>
    <row r="133" spans="1:17" x14ac:dyDescent="0.25">
      <c r="A133" s="175"/>
      <c r="B133" s="176">
        <v>6</v>
      </c>
      <c r="C133" s="177"/>
      <c r="D133" s="235" t="s">
        <v>528</v>
      </c>
      <c r="E133" s="198">
        <v>1.5005039999999998</v>
      </c>
      <c r="F133" s="198"/>
      <c r="G133" s="198"/>
      <c r="H133" s="198"/>
      <c r="I133" s="198"/>
      <c r="J133" s="198"/>
      <c r="K133" s="198"/>
      <c r="L133" s="198"/>
      <c r="M133" s="198"/>
      <c r="N133" s="198"/>
      <c r="O133" s="198"/>
      <c r="P133" s="198"/>
      <c r="Q133" s="212"/>
    </row>
    <row r="134" spans="1:17" x14ac:dyDescent="0.25">
      <c r="A134" s="175"/>
      <c r="B134" s="176"/>
      <c r="C134" s="177"/>
      <c r="D134" s="235"/>
      <c r="E134" s="266"/>
      <c r="F134" s="266"/>
      <c r="G134" s="266"/>
      <c r="H134" s="266"/>
      <c r="I134" s="266"/>
      <c r="J134" s="266"/>
      <c r="K134" s="266"/>
      <c r="L134" s="266"/>
      <c r="M134" s="266"/>
      <c r="N134" s="266"/>
      <c r="O134" s="266"/>
      <c r="P134" s="266"/>
      <c r="Q134" s="267"/>
    </row>
    <row r="135" spans="1:17" x14ac:dyDescent="0.25">
      <c r="A135" s="231" t="s">
        <v>194</v>
      </c>
      <c r="B135" s="176"/>
      <c r="C135" s="177"/>
      <c r="D135" s="235"/>
      <c r="E135" s="200"/>
      <c r="F135" s="200"/>
      <c r="G135" s="200"/>
      <c r="H135" s="200"/>
      <c r="I135" s="200"/>
      <c r="J135" s="200"/>
      <c r="K135" s="200"/>
      <c r="L135" s="172"/>
      <c r="M135" s="200"/>
      <c r="N135" s="200"/>
      <c r="O135" s="200"/>
      <c r="P135" s="200"/>
      <c r="Q135" s="258"/>
    </row>
    <row r="136" spans="1:17" x14ac:dyDescent="0.25">
      <c r="A136" s="232" t="s">
        <v>152</v>
      </c>
      <c r="B136" s="176">
        <v>7</v>
      </c>
      <c r="C136" s="177"/>
      <c r="D136" s="178" t="s">
        <v>141</v>
      </c>
      <c r="E136" s="198">
        <v>12.334387</v>
      </c>
      <c r="F136" s="198">
        <v>8.8244920000000011</v>
      </c>
      <c r="G136" s="198">
        <v>21.183920000000001</v>
      </c>
      <c r="H136" s="198">
        <v>33.593570999999997</v>
      </c>
      <c r="I136" s="198">
        <v>50.874921000000001</v>
      </c>
      <c r="J136" s="198">
        <v>30.958766000000001</v>
      </c>
      <c r="K136" s="198">
        <v>30.751138999999998</v>
      </c>
      <c r="L136" s="198">
        <v>32.784489999999998</v>
      </c>
      <c r="M136" s="198">
        <v>23.137125999999999</v>
      </c>
      <c r="N136" s="198">
        <v>25.752267</v>
      </c>
      <c r="O136" s="198">
        <v>25.881900999999999</v>
      </c>
      <c r="P136" s="198">
        <v>32.191949999999999</v>
      </c>
      <c r="Q136" s="212">
        <v>328.26893000000007</v>
      </c>
    </row>
    <row r="137" spans="1:17" x14ac:dyDescent="0.25">
      <c r="A137" s="175"/>
      <c r="B137" s="176">
        <v>7</v>
      </c>
      <c r="C137" s="177"/>
      <c r="D137" s="178" t="s">
        <v>142</v>
      </c>
      <c r="E137" s="198">
        <v>13.332787</v>
      </c>
      <c r="F137" s="198">
        <v>8.5561790000000002</v>
      </c>
      <c r="G137" s="198">
        <v>17.210511</v>
      </c>
      <c r="H137" s="198">
        <v>46.873906000000012</v>
      </c>
      <c r="I137" s="198">
        <v>25.911809000000002</v>
      </c>
      <c r="J137" s="198">
        <v>20.872032000000001</v>
      </c>
      <c r="K137" s="198">
        <v>34.186379000000002</v>
      </c>
      <c r="L137" s="198">
        <v>34.336272999999998</v>
      </c>
      <c r="M137" s="198">
        <v>45.742390999999998</v>
      </c>
      <c r="N137" s="198">
        <v>18.201533999999999</v>
      </c>
      <c r="O137" s="198">
        <v>30.295089000000001</v>
      </c>
      <c r="P137" s="198">
        <v>21.589002000000001</v>
      </c>
      <c r="Q137" s="212">
        <v>317.10789199999999</v>
      </c>
    </row>
    <row r="138" spans="1:17" x14ac:dyDescent="0.25">
      <c r="A138" s="175"/>
      <c r="B138" s="176">
        <v>7</v>
      </c>
      <c r="C138" s="177"/>
      <c r="D138" s="178" t="s">
        <v>143</v>
      </c>
      <c r="E138" s="198">
        <v>8.0262640000000012</v>
      </c>
      <c r="F138" s="198">
        <v>13.60055</v>
      </c>
      <c r="G138" s="198">
        <v>36.949102000000003</v>
      </c>
      <c r="H138" s="198">
        <v>46.124487000000002</v>
      </c>
      <c r="I138" s="198">
        <v>38.769726000000013</v>
      </c>
      <c r="J138" s="198">
        <v>22.912267</v>
      </c>
      <c r="K138" s="198">
        <v>37.757511000000001</v>
      </c>
      <c r="L138" s="198">
        <v>44.205584000000002</v>
      </c>
      <c r="M138" s="198">
        <v>77.706075999999996</v>
      </c>
      <c r="N138" s="198">
        <v>35.444673000000002</v>
      </c>
      <c r="O138" s="198">
        <v>47.309437000000003</v>
      </c>
      <c r="P138" s="198">
        <v>66.422229999999999</v>
      </c>
      <c r="Q138" s="212">
        <v>475.22790700000007</v>
      </c>
    </row>
    <row r="139" spans="1:17" x14ac:dyDescent="0.25">
      <c r="A139" s="175"/>
      <c r="B139" s="176">
        <v>7</v>
      </c>
      <c r="C139" s="177"/>
      <c r="D139" s="178" t="s">
        <v>144</v>
      </c>
      <c r="E139" s="198">
        <v>15.767925</v>
      </c>
      <c r="F139" s="198">
        <v>27.480081999999999</v>
      </c>
      <c r="G139" s="198">
        <v>31.462876999999999</v>
      </c>
      <c r="H139" s="198">
        <v>72.553475000000006</v>
      </c>
      <c r="I139" s="198">
        <v>57.792112000000003</v>
      </c>
      <c r="J139" s="198">
        <v>37.073265999999997</v>
      </c>
      <c r="K139" s="198">
        <v>55.985807999999999</v>
      </c>
      <c r="L139" s="198">
        <v>45.187255999999998</v>
      </c>
      <c r="M139" s="198">
        <v>40.577213999999998</v>
      </c>
      <c r="N139" s="198">
        <v>37.330452000000001</v>
      </c>
      <c r="O139" s="198">
        <v>45.720221000000002</v>
      </c>
      <c r="P139" s="198">
        <v>59.855932000000003</v>
      </c>
      <c r="Q139" s="212">
        <v>526.78661999999997</v>
      </c>
    </row>
    <row r="140" spans="1:17" x14ac:dyDescent="0.25">
      <c r="A140" s="175"/>
      <c r="B140" s="176">
        <v>7</v>
      </c>
      <c r="C140" s="177"/>
      <c r="D140" s="178" t="s">
        <v>145</v>
      </c>
      <c r="E140" s="198">
        <v>14.665293999999999</v>
      </c>
      <c r="F140" s="198">
        <v>18.390454999999999</v>
      </c>
      <c r="G140" s="198">
        <v>36.208447999999997</v>
      </c>
      <c r="H140" s="198">
        <v>58.543928000000001</v>
      </c>
      <c r="I140" s="198">
        <v>39.744076</v>
      </c>
      <c r="J140" s="198">
        <v>37.506343000000001</v>
      </c>
      <c r="K140" s="198">
        <v>48.082593000000003</v>
      </c>
      <c r="L140" s="198">
        <v>40.863061999999999</v>
      </c>
      <c r="M140" s="198">
        <v>52.232036000000001</v>
      </c>
      <c r="N140" s="198">
        <v>37.872137000000002</v>
      </c>
      <c r="O140" s="198">
        <v>41.761051000000002</v>
      </c>
      <c r="P140" s="198">
        <v>50.282347999999999</v>
      </c>
      <c r="Q140" s="212">
        <v>476.151771</v>
      </c>
    </row>
    <row r="141" spans="1:17" x14ac:dyDescent="0.25">
      <c r="A141" s="175"/>
      <c r="B141" s="176">
        <v>7</v>
      </c>
      <c r="C141" s="177"/>
      <c r="D141" s="178" t="s">
        <v>146</v>
      </c>
      <c r="E141" s="198">
        <v>8.7810959999999998</v>
      </c>
      <c r="F141" s="198">
        <v>10.137597</v>
      </c>
      <c r="G141" s="198">
        <v>15.188853999999999</v>
      </c>
      <c r="H141" s="198">
        <v>39.193347000000003</v>
      </c>
      <c r="I141" s="198">
        <v>46.646635000000003</v>
      </c>
      <c r="J141" s="198">
        <v>32.951053000000002</v>
      </c>
      <c r="K141" s="198">
        <v>38.835912999999998</v>
      </c>
      <c r="L141" s="198">
        <v>61.492547000000002</v>
      </c>
      <c r="M141" s="198">
        <v>42.179070000000003</v>
      </c>
      <c r="N141" s="198">
        <v>53.815756999999998</v>
      </c>
      <c r="O141" s="198">
        <v>37.271411999999998</v>
      </c>
      <c r="P141" s="198">
        <v>40.466597</v>
      </c>
      <c r="Q141" s="212">
        <v>426.959878</v>
      </c>
    </row>
    <row r="142" spans="1:17" x14ac:dyDescent="0.25">
      <c r="A142" s="175"/>
      <c r="B142" s="176">
        <v>7</v>
      </c>
      <c r="C142" s="177"/>
      <c r="D142" s="178" t="s">
        <v>257</v>
      </c>
      <c r="E142" s="198">
        <v>15.512898999999999</v>
      </c>
      <c r="F142" s="198">
        <v>5.1806330000000003</v>
      </c>
      <c r="G142" s="198">
        <v>16.537989000000003</v>
      </c>
      <c r="H142" s="198">
        <v>56.193025000000006</v>
      </c>
      <c r="I142" s="198">
        <v>41.287700999999998</v>
      </c>
      <c r="J142" s="198">
        <v>52.697370999999997</v>
      </c>
      <c r="K142" s="198">
        <v>53.666172000000003</v>
      </c>
      <c r="L142" s="198">
        <v>107.495684</v>
      </c>
      <c r="M142" s="198">
        <v>107.33600800000001</v>
      </c>
      <c r="N142" s="198">
        <v>56.613874000000003</v>
      </c>
      <c r="O142" s="198">
        <v>53.643485999999996</v>
      </c>
      <c r="P142" s="198">
        <v>54.786576000000004</v>
      </c>
      <c r="Q142" s="212">
        <v>620.95141799999988</v>
      </c>
    </row>
    <row r="143" spans="1:17" x14ac:dyDescent="0.25">
      <c r="A143" s="175"/>
      <c r="B143" s="176">
        <v>7</v>
      </c>
      <c r="C143" s="177"/>
      <c r="D143" s="178" t="s">
        <v>258</v>
      </c>
      <c r="E143" s="198">
        <v>27.146274000000002</v>
      </c>
      <c r="F143" s="198">
        <v>32.463946999999997</v>
      </c>
      <c r="G143" s="198">
        <v>36.872427000000002</v>
      </c>
      <c r="H143" s="198">
        <v>34.083906999999996</v>
      </c>
      <c r="I143" s="198">
        <v>45.542082999999998</v>
      </c>
      <c r="J143" s="198">
        <v>50.720959999999998</v>
      </c>
      <c r="K143" s="198">
        <v>67.431200000000004</v>
      </c>
      <c r="L143" s="198">
        <v>68.376147000000003</v>
      </c>
      <c r="M143" s="198">
        <v>47.496217999999999</v>
      </c>
      <c r="N143" s="198">
        <v>38.674972000000004</v>
      </c>
      <c r="O143" s="198">
        <v>75.560224000000005</v>
      </c>
      <c r="P143" s="198">
        <v>59.929724999999998</v>
      </c>
      <c r="Q143" s="212">
        <v>584.29808400000002</v>
      </c>
    </row>
    <row r="144" spans="1:17" x14ac:dyDescent="0.25">
      <c r="A144" s="175"/>
      <c r="B144" s="176">
        <v>7</v>
      </c>
      <c r="C144" s="177"/>
      <c r="D144" s="178" t="s">
        <v>526</v>
      </c>
      <c r="E144" s="198">
        <v>25.988941999999998</v>
      </c>
      <c r="F144" s="198">
        <v>20.359864000000002</v>
      </c>
      <c r="G144" s="198">
        <v>18.755109000000001</v>
      </c>
      <c r="H144" s="198">
        <v>50.375733999999994</v>
      </c>
      <c r="I144" s="198">
        <v>62.270387999999997</v>
      </c>
      <c r="J144" s="198">
        <v>37.777070000000002</v>
      </c>
      <c r="K144" s="198">
        <v>45.207247000000002</v>
      </c>
      <c r="L144" s="198">
        <v>72.859318999999999</v>
      </c>
      <c r="M144" s="198">
        <v>48.734591000000002</v>
      </c>
      <c r="N144" s="198">
        <v>42.623743000000005</v>
      </c>
      <c r="O144" s="198">
        <v>72.175814000000003</v>
      </c>
      <c r="P144" s="198">
        <v>71.991615999999993</v>
      </c>
      <c r="Q144" s="212">
        <v>569.11943699999995</v>
      </c>
    </row>
    <row r="145" spans="1:17" x14ac:dyDescent="0.25">
      <c r="A145" s="175"/>
      <c r="B145" s="176">
        <v>7</v>
      </c>
      <c r="C145" s="177"/>
      <c r="D145" s="178" t="s">
        <v>527</v>
      </c>
      <c r="E145" s="198">
        <v>34.665125000000003</v>
      </c>
      <c r="F145" s="198">
        <v>8.5995139999999992</v>
      </c>
      <c r="G145" s="198">
        <v>12.999790000000001</v>
      </c>
      <c r="H145" s="198">
        <v>39.565724000000003</v>
      </c>
      <c r="I145" s="198">
        <v>43.257892999999996</v>
      </c>
      <c r="J145" s="198">
        <v>34.631237999999996</v>
      </c>
      <c r="K145" s="198">
        <v>25.026567</v>
      </c>
      <c r="L145" s="198">
        <v>40.888409000000003</v>
      </c>
      <c r="M145" s="198">
        <v>80.497686000000002</v>
      </c>
      <c r="N145" s="198">
        <v>42.006872000000001</v>
      </c>
      <c r="O145" s="198">
        <v>35.700583000000002</v>
      </c>
      <c r="P145" s="198">
        <v>19.628142</v>
      </c>
      <c r="Q145" s="212">
        <v>417.46754300000003</v>
      </c>
    </row>
    <row r="146" spans="1:17" x14ac:dyDescent="0.25">
      <c r="A146" s="175"/>
      <c r="B146" s="176">
        <v>7</v>
      </c>
      <c r="C146" s="177"/>
      <c r="D146" s="235" t="s">
        <v>528</v>
      </c>
      <c r="E146" s="198">
        <v>9.5946290000000012</v>
      </c>
      <c r="F146" s="198"/>
      <c r="G146" s="198"/>
      <c r="H146" s="198"/>
      <c r="I146" s="198"/>
      <c r="J146" s="198"/>
      <c r="K146" s="198"/>
      <c r="L146" s="198"/>
      <c r="M146" s="198"/>
      <c r="N146" s="198"/>
      <c r="O146" s="198"/>
      <c r="P146" s="198"/>
      <c r="Q146" s="212"/>
    </row>
    <row r="147" spans="1:17" x14ac:dyDescent="0.25">
      <c r="A147" s="175"/>
      <c r="B147" s="176"/>
      <c r="C147" s="177"/>
      <c r="D147" s="178"/>
      <c r="E147" s="266"/>
      <c r="F147" s="200"/>
      <c r="G147" s="200"/>
      <c r="H147" s="200"/>
      <c r="I147" s="200"/>
      <c r="J147" s="200"/>
      <c r="K147" s="266"/>
      <c r="L147" s="266"/>
      <c r="M147" s="266"/>
      <c r="N147" s="266"/>
      <c r="O147" s="266"/>
      <c r="P147" s="266"/>
      <c r="Q147" s="267"/>
    </row>
    <row r="148" spans="1:17" x14ac:dyDescent="0.25">
      <c r="A148" s="268" t="s">
        <v>154</v>
      </c>
      <c r="B148" s="176">
        <v>8</v>
      </c>
      <c r="C148" s="177"/>
      <c r="D148" s="178" t="s">
        <v>141</v>
      </c>
      <c r="E148" s="198">
        <v>11.444023</v>
      </c>
      <c r="F148" s="198">
        <v>8.3750959999999992</v>
      </c>
      <c r="G148" s="198">
        <v>20.168064000000001</v>
      </c>
      <c r="H148" s="198">
        <v>31.252027999999999</v>
      </c>
      <c r="I148" s="198">
        <v>47.627476000000001</v>
      </c>
      <c r="J148" s="198">
        <v>28.118421000000001</v>
      </c>
      <c r="K148" s="198">
        <v>26.893357000000002</v>
      </c>
      <c r="L148" s="198">
        <v>28.027964000000001</v>
      </c>
      <c r="M148" s="198">
        <v>19.118787000000001</v>
      </c>
      <c r="N148" s="198">
        <v>24.206941</v>
      </c>
      <c r="O148" s="198">
        <v>23.525065999999999</v>
      </c>
      <c r="P148" s="198">
        <v>31.191452999999999</v>
      </c>
      <c r="Q148" s="212">
        <v>299.94867600000003</v>
      </c>
    </row>
    <row r="149" spans="1:17" x14ac:dyDescent="0.25">
      <c r="A149" s="175"/>
      <c r="B149" s="176">
        <v>8</v>
      </c>
      <c r="C149" s="177"/>
      <c r="D149" s="178" t="s">
        <v>142</v>
      </c>
      <c r="E149" s="198">
        <v>12.927102</v>
      </c>
      <c r="F149" s="198">
        <v>8.0641379999999998</v>
      </c>
      <c r="G149" s="198">
        <v>17.034687000000002</v>
      </c>
      <c r="H149" s="198">
        <v>45.558456999999997</v>
      </c>
      <c r="I149" s="198">
        <v>23.711825999999999</v>
      </c>
      <c r="J149" s="198">
        <v>19.361474999999999</v>
      </c>
      <c r="K149" s="198">
        <v>30.420857999999999</v>
      </c>
      <c r="L149" s="198">
        <v>29.670653000000001</v>
      </c>
      <c r="M149" s="198">
        <v>39.943024000000001</v>
      </c>
      <c r="N149" s="198">
        <v>16.214203999999999</v>
      </c>
      <c r="O149" s="198">
        <v>29.431875999999999</v>
      </c>
      <c r="P149" s="198">
        <v>21.101495</v>
      </c>
      <c r="Q149" s="212">
        <v>293.439795</v>
      </c>
    </row>
    <row r="150" spans="1:17" x14ac:dyDescent="0.25">
      <c r="A150" s="175"/>
      <c r="B150" s="176">
        <v>8</v>
      </c>
      <c r="C150" s="177"/>
      <c r="D150" s="178" t="s">
        <v>143</v>
      </c>
      <c r="E150" s="198">
        <v>7.6231119999999999</v>
      </c>
      <c r="F150" s="198">
        <v>13.147133999999999</v>
      </c>
      <c r="G150" s="198">
        <v>35.986721000000003</v>
      </c>
      <c r="H150" s="198">
        <v>42.997906999999998</v>
      </c>
      <c r="I150" s="198">
        <v>36.984583000000001</v>
      </c>
      <c r="J150" s="198">
        <v>20.636738999999999</v>
      </c>
      <c r="K150" s="198">
        <v>34.645147000000001</v>
      </c>
      <c r="L150" s="198">
        <v>39.793714999999999</v>
      </c>
      <c r="M150" s="198">
        <v>72.879519000000002</v>
      </c>
      <c r="N150" s="198">
        <v>35.082839</v>
      </c>
      <c r="O150" s="198">
        <v>45.830719999999999</v>
      </c>
      <c r="P150" s="198">
        <v>66.000633000000008</v>
      </c>
      <c r="Q150" s="212">
        <v>451.608769</v>
      </c>
    </row>
    <row r="151" spans="1:17" x14ac:dyDescent="0.25">
      <c r="A151" s="175"/>
      <c r="B151" s="176">
        <v>8</v>
      </c>
      <c r="C151" s="177"/>
      <c r="D151" s="178" t="s">
        <v>144</v>
      </c>
      <c r="E151" s="198">
        <v>14.662955</v>
      </c>
      <c r="F151" s="198">
        <v>26.262053000000002</v>
      </c>
      <c r="G151" s="198">
        <v>30.628128</v>
      </c>
      <c r="H151" s="198">
        <v>70.959407000000013</v>
      </c>
      <c r="I151" s="198">
        <v>53.523653000000003</v>
      </c>
      <c r="J151" s="198">
        <v>35.044550999999998</v>
      </c>
      <c r="K151" s="198">
        <v>50.734180000000002</v>
      </c>
      <c r="L151" s="198">
        <v>41.588548000000003</v>
      </c>
      <c r="M151" s="198">
        <v>38.148849000000013</v>
      </c>
      <c r="N151" s="198">
        <v>36.436588999999998</v>
      </c>
      <c r="O151" s="198">
        <v>44.928355000000003</v>
      </c>
      <c r="P151" s="198">
        <v>57.489652999999997</v>
      </c>
      <c r="Q151" s="212">
        <v>500.40692100000001</v>
      </c>
    </row>
    <row r="152" spans="1:17" x14ac:dyDescent="0.25">
      <c r="A152" s="175"/>
      <c r="B152" s="176">
        <v>8</v>
      </c>
      <c r="C152" s="177"/>
      <c r="D152" s="178" t="s">
        <v>145</v>
      </c>
      <c r="E152" s="198">
        <v>13.999511</v>
      </c>
      <c r="F152" s="198">
        <v>18.189952000000002</v>
      </c>
      <c r="G152" s="198">
        <v>35.358578999999999</v>
      </c>
      <c r="H152" s="198">
        <v>55.401854</v>
      </c>
      <c r="I152" s="198">
        <v>37.028388</v>
      </c>
      <c r="J152" s="198">
        <v>36.150292999999998</v>
      </c>
      <c r="K152" s="198">
        <v>43.754120999999998</v>
      </c>
      <c r="L152" s="198">
        <v>36.966201000000005</v>
      </c>
      <c r="M152" s="198">
        <v>49.207371000000002</v>
      </c>
      <c r="N152" s="198">
        <v>37.277124000000008</v>
      </c>
      <c r="O152" s="198">
        <v>39.268980000000006</v>
      </c>
      <c r="P152" s="198">
        <v>28.411372</v>
      </c>
      <c r="Q152" s="212">
        <v>431.01374600000008</v>
      </c>
    </row>
    <row r="153" spans="1:17" x14ac:dyDescent="0.25">
      <c r="A153" s="175"/>
      <c r="B153" s="176">
        <v>8</v>
      </c>
      <c r="C153" s="177"/>
      <c r="D153" s="178" t="s">
        <v>146</v>
      </c>
      <c r="E153" s="198">
        <v>7.6774550000000001</v>
      </c>
      <c r="F153" s="198">
        <v>9.4408549999999991</v>
      </c>
      <c r="G153" s="198">
        <v>13.363723</v>
      </c>
      <c r="H153" s="198">
        <v>35.271977</v>
      </c>
      <c r="I153" s="198">
        <v>40.634832000000003</v>
      </c>
      <c r="J153" s="198">
        <v>26.500234000000003</v>
      </c>
      <c r="K153" s="198">
        <v>30.701946</v>
      </c>
      <c r="L153" s="198">
        <v>55.495944999999999</v>
      </c>
      <c r="M153" s="198">
        <v>37.665607999999999</v>
      </c>
      <c r="N153" s="198">
        <v>47.409011</v>
      </c>
      <c r="O153" s="198">
        <v>34.847945000000003</v>
      </c>
      <c r="P153" s="198">
        <v>39.503847999999998</v>
      </c>
      <c r="Q153" s="212">
        <v>378.51337899999999</v>
      </c>
    </row>
    <row r="154" spans="1:17" x14ac:dyDescent="0.25">
      <c r="A154" s="175"/>
      <c r="B154" s="176">
        <v>8</v>
      </c>
      <c r="C154" s="177"/>
      <c r="D154" s="178" t="s">
        <v>257</v>
      </c>
      <c r="E154" s="198">
        <v>15.098420000000001</v>
      </c>
      <c r="F154" s="198">
        <v>4.7494489999999994</v>
      </c>
      <c r="G154" s="198">
        <v>15.803946</v>
      </c>
      <c r="H154" s="198">
        <v>52.717283999999999</v>
      </c>
      <c r="I154" s="198">
        <v>39.617986999999999</v>
      </c>
      <c r="J154" s="198">
        <v>51.570726999999998</v>
      </c>
      <c r="K154" s="198">
        <v>50.680296000000006</v>
      </c>
      <c r="L154" s="198">
        <v>103.349329</v>
      </c>
      <c r="M154" s="198">
        <v>104.31069500000001</v>
      </c>
      <c r="N154" s="198">
        <v>55.258352000000002</v>
      </c>
      <c r="O154" s="198">
        <v>50.309173000000001</v>
      </c>
      <c r="P154" s="198">
        <v>54.163680999999997</v>
      </c>
      <c r="Q154" s="212">
        <v>597.62933900000007</v>
      </c>
    </row>
    <row r="155" spans="1:17" x14ac:dyDescent="0.25">
      <c r="A155" s="175"/>
      <c r="B155" s="176">
        <v>8</v>
      </c>
      <c r="C155" s="177"/>
      <c r="D155" s="178" t="s">
        <v>258</v>
      </c>
      <c r="E155" s="198">
        <v>25.553187999999999</v>
      </c>
      <c r="F155" s="198">
        <v>32.399253999999999</v>
      </c>
      <c r="G155" s="198">
        <v>35.912036999999998</v>
      </c>
      <c r="H155" s="198">
        <v>33.709197000000003</v>
      </c>
      <c r="I155" s="198">
        <v>45.006788</v>
      </c>
      <c r="J155" s="198">
        <v>50.080701000000005</v>
      </c>
      <c r="K155" s="198">
        <v>65.807921000000007</v>
      </c>
      <c r="L155" s="198">
        <v>67.118055999999996</v>
      </c>
      <c r="M155" s="198">
        <v>44.142826999999997</v>
      </c>
      <c r="N155" s="198">
        <v>37.954337000000002</v>
      </c>
      <c r="O155" s="198">
        <v>75.079240000000013</v>
      </c>
      <c r="P155" s="198">
        <v>59.529330999999999</v>
      </c>
      <c r="Q155" s="212">
        <v>572.29287699999998</v>
      </c>
    </row>
    <row r="156" spans="1:17" x14ac:dyDescent="0.25">
      <c r="A156" s="175"/>
      <c r="B156" s="176">
        <v>8</v>
      </c>
      <c r="C156" s="177"/>
      <c r="D156" s="178" t="s">
        <v>526</v>
      </c>
      <c r="E156" s="198">
        <v>25.015036000000002</v>
      </c>
      <c r="F156" s="198">
        <v>20.144943000000001</v>
      </c>
      <c r="G156" s="198">
        <v>17.195439999999998</v>
      </c>
      <c r="H156" s="198">
        <v>50.021402000000002</v>
      </c>
      <c r="I156" s="198">
        <v>61.323473</v>
      </c>
      <c r="J156" s="198">
        <v>36.856639999999999</v>
      </c>
      <c r="K156" s="198">
        <v>43.216612999999995</v>
      </c>
      <c r="L156" s="198">
        <v>65.334432000000007</v>
      </c>
      <c r="M156" s="198">
        <v>45.584688999999997</v>
      </c>
      <c r="N156" s="198">
        <v>41.865895999999999</v>
      </c>
      <c r="O156" s="198">
        <v>65.031743000000006</v>
      </c>
      <c r="P156" s="198">
        <v>70.844566000000015</v>
      </c>
      <c r="Q156" s="212">
        <v>542.43487300000004</v>
      </c>
    </row>
    <row r="157" spans="1:17" x14ac:dyDescent="0.25">
      <c r="A157" s="175"/>
      <c r="B157" s="176">
        <v>8</v>
      </c>
      <c r="C157" s="177"/>
      <c r="D157" s="178" t="s">
        <v>527</v>
      </c>
      <c r="E157" s="198">
        <v>34.270403000000002</v>
      </c>
      <c r="F157" s="198">
        <v>8.3962890000000012</v>
      </c>
      <c r="G157" s="198">
        <v>12.814632</v>
      </c>
      <c r="H157" s="198">
        <v>38.920146000000003</v>
      </c>
      <c r="I157" s="198">
        <v>42.015578999999995</v>
      </c>
      <c r="J157" s="198">
        <v>33.782360000000004</v>
      </c>
      <c r="K157" s="198">
        <v>23.907987000000002</v>
      </c>
      <c r="L157" s="198">
        <v>39.741216999999999</v>
      </c>
      <c r="M157" s="198">
        <v>77.715657999999991</v>
      </c>
      <c r="N157" s="198">
        <v>41.279392999999999</v>
      </c>
      <c r="O157" s="198">
        <v>35.27919</v>
      </c>
      <c r="P157" s="198">
        <v>19.053820000000002</v>
      </c>
      <c r="Q157" s="212">
        <v>407.17667399999993</v>
      </c>
    </row>
    <row r="158" spans="1:17" x14ac:dyDescent="0.25">
      <c r="A158" s="175"/>
      <c r="B158" s="176">
        <v>8</v>
      </c>
      <c r="C158" s="177"/>
      <c r="D158" s="235" t="s">
        <v>528</v>
      </c>
      <c r="E158" s="198">
        <v>9.1751260000000006</v>
      </c>
      <c r="F158" s="198"/>
      <c r="G158" s="198"/>
      <c r="H158" s="198"/>
      <c r="I158" s="198"/>
      <c r="J158" s="198"/>
      <c r="K158" s="198"/>
      <c r="L158" s="198"/>
      <c r="M158" s="198"/>
      <c r="N158" s="198"/>
      <c r="O158" s="198"/>
      <c r="P158" s="198"/>
      <c r="Q158" s="212"/>
    </row>
    <row r="159" spans="1:17" x14ac:dyDescent="0.25">
      <c r="A159" s="175"/>
      <c r="B159" s="176"/>
      <c r="C159" s="177"/>
      <c r="D159" s="235"/>
      <c r="E159" s="200"/>
      <c r="F159" s="200"/>
      <c r="G159" s="200"/>
      <c r="H159" s="200"/>
      <c r="I159" s="200"/>
      <c r="J159" s="200"/>
      <c r="K159" s="266"/>
      <c r="L159" s="172"/>
      <c r="M159" s="200"/>
      <c r="N159" s="200"/>
      <c r="O159" s="200"/>
      <c r="P159" s="200"/>
      <c r="Q159" s="258"/>
    </row>
    <row r="160" spans="1:17" x14ac:dyDescent="0.25">
      <c r="A160" s="232" t="s">
        <v>155</v>
      </c>
      <c r="B160" s="176">
        <v>9</v>
      </c>
      <c r="C160" s="177"/>
      <c r="D160" s="178" t="s">
        <v>141</v>
      </c>
      <c r="E160" s="198">
        <v>1.8631869999999999</v>
      </c>
      <c r="F160" s="198">
        <v>2.9853490000000003</v>
      </c>
      <c r="G160" s="198">
        <v>16.542397000000001</v>
      </c>
      <c r="H160" s="198">
        <v>76.570363</v>
      </c>
      <c r="I160" s="198">
        <v>55.850163999999999</v>
      </c>
      <c r="J160" s="198">
        <v>4.0803750000000001</v>
      </c>
      <c r="K160" s="198">
        <v>7.0055170000000002</v>
      </c>
      <c r="L160" s="198">
        <v>4.2214650000000002</v>
      </c>
      <c r="M160" s="198">
        <v>3.180599</v>
      </c>
      <c r="N160" s="198">
        <v>2.3295690000000002</v>
      </c>
      <c r="O160" s="198">
        <v>11.140358000000001</v>
      </c>
      <c r="P160" s="198">
        <v>50.129376000000001</v>
      </c>
      <c r="Q160" s="212">
        <v>235.898719</v>
      </c>
    </row>
    <row r="161" spans="1:17" x14ac:dyDescent="0.25">
      <c r="A161" s="175"/>
      <c r="B161" s="176">
        <v>9</v>
      </c>
      <c r="C161" s="177"/>
      <c r="D161" s="178" t="s">
        <v>142</v>
      </c>
      <c r="E161" s="198">
        <v>69.928959000000006</v>
      </c>
      <c r="F161" s="198">
        <v>56.956313999999999</v>
      </c>
      <c r="G161" s="198">
        <v>96.172501000000011</v>
      </c>
      <c r="H161" s="198">
        <v>93.343969999999999</v>
      </c>
      <c r="I161" s="198">
        <v>6.0174650000000014</v>
      </c>
      <c r="J161" s="198">
        <v>137.98130599999999</v>
      </c>
      <c r="K161" s="198">
        <v>4.8051120000000003</v>
      </c>
      <c r="L161" s="198">
        <v>2.3210799999999998</v>
      </c>
      <c r="M161" s="198">
        <v>2.327734</v>
      </c>
      <c r="N161" s="198">
        <v>18.536926000000001</v>
      </c>
      <c r="O161" s="198">
        <v>3.3402470000000002</v>
      </c>
      <c r="P161" s="198">
        <v>23.592386999999999</v>
      </c>
      <c r="Q161" s="212">
        <v>515.32400100000007</v>
      </c>
    </row>
    <row r="162" spans="1:17" x14ac:dyDescent="0.25">
      <c r="A162" s="175"/>
      <c r="B162" s="176">
        <v>9</v>
      </c>
      <c r="C162" s="177"/>
      <c r="D162" s="178" t="s">
        <v>143</v>
      </c>
      <c r="E162" s="198">
        <v>23.285834000000001</v>
      </c>
      <c r="F162" s="198">
        <v>25.175507</v>
      </c>
      <c r="G162" s="198">
        <v>35.472727999999996</v>
      </c>
      <c r="H162" s="198">
        <v>103.202702</v>
      </c>
      <c r="I162" s="198">
        <v>50.440058000000001</v>
      </c>
      <c r="J162" s="198">
        <v>45.775376999999999</v>
      </c>
      <c r="K162" s="198">
        <v>69.854282999999995</v>
      </c>
      <c r="L162" s="198">
        <v>37.873064999999997</v>
      </c>
      <c r="M162" s="198">
        <v>37.499302000000007</v>
      </c>
      <c r="N162" s="198">
        <v>12.745742</v>
      </c>
      <c r="O162" s="198">
        <v>4.8643329999999994</v>
      </c>
      <c r="P162" s="198">
        <v>5.223357</v>
      </c>
      <c r="Q162" s="212">
        <v>451.41228800000005</v>
      </c>
    </row>
    <row r="163" spans="1:17" x14ac:dyDescent="0.25">
      <c r="A163" s="175"/>
      <c r="B163" s="176">
        <v>9</v>
      </c>
      <c r="C163" s="177"/>
      <c r="D163" s="178" t="s">
        <v>144</v>
      </c>
      <c r="E163" s="198">
        <v>2.6246290000000001</v>
      </c>
      <c r="F163" s="198">
        <v>2.9220230000000003</v>
      </c>
      <c r="G163" s="198">
        <v>42.029131</v>
      </c>
      <c r="H163" s="198">
        <v>24.641255000000001</v>
      </c>
      <c r="I163" s="198">
        <v>29.799969999999998</v>
      </c>
      <c r="J163" s="198">
        <v>6.6064720000000001</v>
      </c>
      <c r="K163" s="198">
        <v>46.435951000000003</v>
      </c>
      <c r="L163" s="198">
        <v>96.321733999999992</v>
      </c>
      <c r="M163" s="198">
        <v>4.7246920000000001</v>
      </c>
      <c r="N163" s="198">
        <v>6.6314900000000003</v>
      </c>
      <c r="O163" s="198">
        <v>59.518222999999999</v>
      </c>
      <c r="P163" s="198">
        <v>3.415082</v>
      </c>
      <c r="Q163" s="212">
        <v>325.67065199999996</v>
      </c>
    </row>
    <row r="164" spans="1:17" x14ac:dyDescent="0.25">
      <c r="A164" s="175"/>
      <c r="B164" s="176">
        <v>9</v>
      </c>
      <c r="C164" s="177"/>
      <c r="D164" s="178" t="s">
        <v>145</v>
      </c>
      <c r="E164" s="198">
        <v>4.1942780000000006</v>
      </c>
      <c r="F164" s="198">
        <v>3.5558420000000002</v>
      </c>
      <c r="G164" s="198">
        <v>5.0170000000000003</v>
      </c>
      <c r="H164" s="198">
        <v>46.685735999999999</v>
      </c>
      <c r="I164" s="198">
        <v>26.428661000000002</v>
      </c>
      <c r="J164" s="198">
        <v>31.233688999999998</v>
      </c>
      <c r="K164" s="198">
        <v>59.673492000000003</v>
      </c>
      <c r="L164" s="198">
        <v>31.901391</v>
      </c>
      <c r="M164" s="198">
        <v>32.405290999999998</v>
      </c>
      <c r="N164" s="198">
        <v>31.181919999999998</v>
      </c>
      <c r="O164" s="198">
        <v>26.311833</v>
      </c>
      <c r="P164" s="198">
        <v>6.2559230000000001</v>
      </c>
      <c r="Q164" s="212">
        <v>304.845056</v>
      </c>
    </row>
    <row r="165" spans="1:17" x14ac:dyDescent="0.25">
      <c r="A165" s="175"/>
      <c r="B165" s="176">
        <v>9</v>
      </c>
      <c r="C165" s="177"/>
      <c r="D165" s="178" t="s">
        <v>146</v>
      </c>
      <c r="E165" s="198">
        <v>3.9313479999999998</v>
      </c>
      <c r="F165" s="198">
        <v>2.9408750000000001</v>
      </c>
      <c r="G165" s="198">
        <v>25.265202000000002</v>
      </c>
      <c r="H165" s="198">
        <v>56.880254000000001</v>
      </c>
      <c r="I165" s="198">
        <v>38.059851000000002</v>
      </c>
      <c r="J165" s="198">
        <v>10.440153</v>
      </c>
      <c r="K165" s="198">
        <v>9.3842009999999991</v>
      </c>
      <c r="L165" s="198">
        <v>6.6837299999999997</v>
      </c>
      <c r="M165" s="198">
        <v>4.2385950000000001</v>
      </c>
      <c r="N165" s="198">
        <v>14.500059</v>
      </c>
      <c r="O165" s="198">
        <v>5.3994819999999999</v>
      </c>
      <c r="P165" s="198">
        <v>4.2097250000000006</v>
      </c>
      <c r="Q165" s="212">
        <v>181.93347499999999</v>
      </c>
    </row>
    <row r="166" spans="1:17" x14ac:dyDescent="0.25">
      <c r="A166" s="175"/>
      <c r="B166" s="176">
        <v>9</v>
      </c>
      <c r="C166" s="177"/>
      <c r="D166" s="178" t="s">
        <v>257</v>
      </c>
      <c r="E166" s="198">
        <v>3.5634229999999998</v>
      </c>
      <c r="F166" s="198">
        <v>2.0331040000000002</v>
      </c>
      <c r="G166" s="198">
        <v>29.820491000000004</v>
      </c>
      <c r="H166" s="198">
        <v>37.717435999999999</v>
      </c>
      <c r="I166" s="198">
        <v>62.072659000000002</v>
      </c>
      <c r="J166" s="198">
        <v>22.405925</v>
      </c>
      <c r="K166" s="198">
        <v>5.4483540000000001</v>
      </c>
      <c r="L166" s="198">
        <v>2.7407460000000001</v>
      </c>
      <c r="M166" s="198">
        <v>7.6876270000000009</v>
      </c>
      <c r="N166" s="198">
        <v>2.0525329999999999</v>
      </c>
      <c r="O166" s="198">
        <v>3.9662330000000003</v>
      </c>
      <c r="P166" s="198">
        <v>2.8965479999999997</v>
      </c>
      <c r="Q166" s="212">
        <v>182.40507899999997</v>
      </c>
    </row>
    <row r="167" spans="1:17" x14ac:dyDescent="0.25">
      <c r="A167" s="175"/>
      <c r="B167" s="176">
        <v>9</v>
      </c>
      <c r="C167" s="177"/>
      <c r="D167" s="178" t="s">
        <v>258</v>
      </c>
      <c r="E167" s="198">
        <v>21.997758000000001</v>
      </c>
      <c r="F167" s="198">
        <v>3.1397339999999998</v>
      </c>
      <c r="G167" s="198">
        <v>16.197880999999999</v>
      </c>
      <c r="H167" s="198">
        <v>13.365596999999999</v>
      </c>
      <c r="I167" s="198">
        <v>38.811286000000003</v>
      </c>
      <c r="J167" s="198">
        <v>62.976298999999997</v>
      </c>
      <c r="K167" s="198">
        <v>26.244795999999997</v>
      </c>
      <c r="L167" s="198">
        <v>4.41167</v>
      </c>
      <c r="M167" s="198">
        <v>39.713777999999998</v>
      </c>
      <c r="N167" s="198">
        <v>106.695345</v>
      </c>
      <c r="O167" s="198">
        <v>5.1534889999999995</v>
      </c>
      <c r="P167" s="198">
        <v>4.383845</v>
      </c>
      <c r="Q167" s="212">
        <v>343.091478</v>
      </c>
    </row>
    <row r="168" spans="1:17" x14ac:dyDescent="0.25">
      <c r="A168" s="175"/>
      <c r="B168" s="176">
        <v>9</v>
      </c>
      <c r="C168" s="177"/>
      <c r="D168" s="178" t="s">
        <v>526</v>
      </c>
      <c r="E168" s="198">
        <v>41.728183000000001</v>
      </c>
      <c r="F168" s="198">
        <v>22.423115000000003</v>
      </c>
      <c r="G168" s="198">
        <v>3.061337</v>
      </c>
      <c r="H168" s="198">
        <v>43.908902000000005</v>
      </c>
      <c r="I168" s="198">
        <v>40.982211000000007</v>
      </c>
      <c r="J168" s="198">
        <v>2.9421110000000001</v>
      </c>
      <c r="K168" s="198">
        <v>4.863442</v>
      </c>
      <c r="L168" s="198">
        <v>3.4062289999999997</v>
      </c>
      <c r="M168" s="198">
        <v>2.8145020000000001</v>
      </c>
      <c r="N168" s="198">
        <v>23.383626</v>
      </c>
      <c r="O168" s="198">
        <v>10.009084999999999</v>
      </c>
      <c r="P168" s="198">
        <v>4.3724309999999997</v>
      </c>
      <c r="Q168" s="212">
        <v>203.895174</v>
      </c>
    </row>
    <row r="169" spans="1:17" x14ac:dyDescent="0.25">
      <c r="A169" s="175"/>
      <c r="B169" s="176">
        <v>9</v>
      </c>
      <c r="C169" s="177"/>
      <c r="D169" s="178" t="s">
        <v>527</v>
      </c>
      <c r="E169" s="198">
        <v>18.675203000000003</v>
      </c>
      <c r="F169" s="198">
        <v>2.1958470000000001</v>
      </c>
      <c r="G169" s="198">
        <v>62.723811000000005</v>
      </c>
      <c r="H169" s="198">
        <v>9.4641000000000002</v>
      </c>
      <c r="I169" s="198">
        <v>23.970402</v>
      </c>
      <c r="J169" s="198">
        <v>2.7981920000000002</v>
      </c>
      <c r="K169" s="198">
        <v>16.525696</v>
      </c>
      <c r="L169" s="198">
        <v>9.8044930000000008</v>
      </c>
      <c r="M169" s="198">
        <v>35.027125999999996</v>
      </c>
      <c r="N169" s="198">
        <v>2.659049</v>
      </c>
      <c r="O169" s="198">
        <v>12.988754999999999</v>
      </c>
      <c r="P169" s="198">
        <v>33.815809000000002</v>
      </c>
      <c r="Q169" s="212">
        <v>230.64848300000006</v>
      </c>
    </row>
    <row r="170" spans="1:17" x14ac:dyDescent="0.25">
      <c r="A170" s="175"/>
      <c r="B170" s="176">
        <v>9</v>
      </c>
      <c r="C170" s="177"/>
      <c r="D170" s="235" t="s">
        <v>528</v>
      </c>
      <c r="E170" s="198">
        <v>3.7064969999999997</v>
      </c>
      <c r="F170" s="198"/>
      <c r="G170" s="198"/>
      <c r="H170" s="198"/>
      <c r="I170" s="198"/>
      <c r="J170" s="198"/>
      <c r="K170" s="198"/>
      <c r="L170" s="198"/>
      <c r="M170" s="198"/>
      <c r="N170" s="198"/>
      <c r="O170" s="198"/>
      <c r="P170" s="198"/>
      <c r="Q170" s="212"/>
    </row>
    <row r="171" spans="1:17" x14ac:dyDescent="0.25">
      <c r="A171" s="175"/>
      <c r="B171" s="176"/>
      <c r="C171" s="177"/>
      <c r="D171" s="178"/>
      <c r="E171" s="266"/>
      <c r="F171" s="266"/>
      <c r="G171" s="266"/>
      <c r="H171" s="266"/>
      <c r="I171" s="266"/>
      <c r="J171" s="266"/>
      <c r="K171" s="266"/>
      <c r="L171" s="266"/>
      <c r="M171" s="266"/>
      <c r="N171" s="266"/>
      <c r="O171" s="266"/>
      <c r="P171" s="266"/>
      <c r="Q171" s="267"/>
    </row>
    <row r="172" spans="1:17" x14ac:dyDescent="0.25">
      <c r="A172" s="270" t="s">
        <v>195</v>
      </c>
      <c r="B172" s="176"/>
      <c r="C172" s="177"/>
      <c r="D172" s="257"/>
      <c r="E172" s="200"/>
      <c r="F172" s="200"/>
      <c r="G172" s="200"/>
      <c r="H172" s="200"/>
      <c r="I172" s="200"/>
      <c r="J172" s="164"/>
      <c r="K172" s="164"/>
      <c r="L172" s="165"/>
      <c r="M172" s="164"/>
      <c r="N172" s="164"/>
      <c r="O172" s="164"/>
      <c r="P172" s="164"/>
      <c r="Q172" s="267"/>
    </row>
    <row r="173" spans="1:17" x14ac:dyDescent="0.25">
      <c r="A173" s="232" t="s">
        <v>155</v>
      </c>
      <c r="B173" s="176">
        <v>10</v>
      </c>
      <c r="C173" s="177"/>
      <c r="D173" s="178" t="s">
        <v>141</v>
      </c>
      <c r="E173" s="198">
        <v>82.326990999999992</v>
      </c>
      <c r="F173" s="198">
        <v>53.026001999999998</v>
      </c>
      <c r="G173" s="198">
        <v>8.4147090000000002</v>
      </c>
      <c r="H173" s="198">
        <v>65.907887000000002</v>
      </c>
      <c r="I173" s="198">
        <v>85.753142999999994</v>
      </c>
      <c r="J173" s="198">
        <v>46.901406999999999</v>
      </c>
      <c r="K173" s="198">
        <v>105.177637</v>
      </c>
      <c r="L173" s="198">
        <v>130.73931300000001</v>
      </c>
      <c r="M173" s="198">
        <v>61.498944000000002</v>
      </c>
      <c r="N173" s="198">
        <v>36.091557000000002</v>
      </c>
      <c r="O173" s="198">
        <v>114.722284</v>
      </c>
      <c r="P173" s="198">
        <v>57.656388999999997</v>
      </c>
      <c r="Q173" s="212">
        <v>848.21626300000003</v>
      </c>
    </row>
    <row r="174" spans="1:17" x14ac:dyDescent="0.25">
      <c r="A174" s="177"/>
      <c r="B174" s="176">
        <v>10</v>
      </c>
      <c r="C174" s="177"/>
      <c r="D174" s="176" t="s">
        <v>142</v>
      </c>
      <c r="E174" s="198">
        <v>60.558512999999998</v>
      </c>
      <c r="F174" s="198">
        <v>100.89057200000001</v>
      </c>
      <c r="G174" s="198">
        <v>53.919297</v>
      </c>
      <c r="H174" s="198">
        <v>127.536835</v>
      </c>
      <c r="I174" s="198">
        <v>94.774806999999996</v>
      </c>
      <c r="J174" s="198">
        <v>140.789174</v>
      </c>
      <c r="K174" s="198">
        <v>9.2498660000000008</v>
      </c>
      <c r="L174" s="198">
        <v>70.474748000000005</v>
      </c>
      <c r="M174" s="198">
        <v>62.960070000000002</v>
      </c>
      <c r="N174" s="198">
        <v>61.233357000000012</v>
      </c>
      <c r="O174" s="198">
        <v>64.289858999999993</v>
      </c>
      <c r="P174" s="198">
        <v>61.936076</v>
      </c>
      <c r="Q174" s="212">
        <v>908.61317399999984</v>
      </c>
    </row>
    <row r="175" spans="1:17" x14ac:dyDescent="0.25">
      <c r="A175" s="271"/>
      <c r="B175" s="176">
        <v>10</v>
      </c>
      <c r="C175" s="177"/>
      <c r="D175" s="176" t="s">
        <v>143</v>
      </c>
      <c r="E175" s="198">
        <v>43.525875999999997</v>
      </c>
      <c r="F175" s="198">
        <v>64.615135000000009</v>
      </c>
      <c r="G175" s="198">
        <v>23.066223999999998</v>
      </c>
      <c r="H175" s="198">
        <v>51.415821999999999</v>
      </c>
      <c r="I175" s="198">
        <v>28.064129999999999</v>
      </c>
      <c r="J175" s="198">
        <v>33.515594999999998</v>
      </c>
      <c r="K175" s="198">
        <v>50.680467</v>
      </c>
      <c r="L175" s="198">
        <v>82.510342999999992</v>
      </c>
      <c r="M175" s="198">
        <v>70.772206999999995</v>
      </c>
      <c r="N175" s="198">
        <v>60.188391000000003</v>
      </c>
      <c r="O175" s="198">
        <v>51.222868000000013</v>
      </c>
      <c r="P175" s="198">
        <v>63.722628</v>
      </c>
      <c r="Q175" s="212">
        <v>623.29968599999995</v>
      </c>
    </row>
    <row r="176" spans="1:17" x14ac:dyDescent="0.25">
      <c r="A176" s="271"/>
      <c r="B176" s="176">
        <v>10</v>
      </c>
      <c r="C176" s="177"/>
      <c r="D176" s="176" t="s">
        <v>144</v>
      </c>
      <c r="E176" s="198">
        <v>46.131827000000001</v>
      </c>
      <c r="F176" s="198">
        <v>72.587834000000001</v>
      </c>
      <c r="G176" s="198">
        <v>23.75423</v>
      </c>
      <c r="H176" s="198">
        <v>37.188706000000003</v>
      </c>
      <c r="I176" s="198">
        <v>73.149138999999991</v>
      </c>
      <c r="J176" s="198">
        <v>64.790768</v>
      </c>
      <c r="K176" s="198">
        <v>45.936101000000001</v>
      </c>
      <c r="L176" s="198">
        <v>48.011266999999997</v>
      </c>
      <c r="M176" s="198">
        <v>45.235087999999998</v>
      </c>
      <c r="N176" s="198">
        <v>62.121141999999999</v>
      </c>
      <c r="O176" s="198">
        <v>47.843942000000013</v>
      </c>
      <c r="P176" s="198">
        <v>45.708897999999998</v>
      </c>
      <c r="Q176" s="212">
        <v>612.45894199999998</v>
      </c>
    </row>
    <row r="177" spans="1:17" x14ac:dyDescent="0.25">
      <c r="A177" s="271"/>
      <c r="B177" s="176">
        <v>10</v>
      </c>
      <c r="C177" s="177"/>
      <c r="D177" s="176" t="s">
        <v>145</v>
      </c>
      <c r="E177" s="198">
        <v>66.688426000000007</v>
      </c>
      <c r="F177" s="198">
        <v>34.318930999999999</v>
      </c>
      <c r="G177" s="198">
        <v>46.817619000000001</v>
      </c>
      <c r="H177" s="198">
        <v>62.826122000000012</v>
      </c>
      <c r="I177" s="198">
        <v>43.151322</v>
      </c>
      <c r="J177" s="198">
        <v>52.158260000000013</v>
      </c>
      <c r="K177" s="198">
        <v>49.900838000000007</v>
      </c>
      <c r="L177" s="198">
        <v>59.124873000000001</v>
      </c>
      <c r="M177" s="198">
        <v>58.763753999999999</v>
      </c>
      <c r="N177" s="198">
        <v>46.372390000000003</v>
      </c>
      <c r="O177" s="198">
        <v>74.342307000000005</v>
      </c>
      <c r="P177" s="198">
        <v>63.656872999999997</v>
      </c>
      <c r="Q177" s="212">
        <v>658.12171500000011</v>
      </c>
    </row>
    <row r="178" spans="1:17" x14ac:dyDescent="0.25">
      <c r="A178" s="271"/>
      <c r="B178" s="176">
        <v>10</v>
      </c>
      <c r="C178" s="177"/>
      <c r="D178" s="176" t="s">
        <v>146</v>
      </c>
      <c r="E178" s="198">
        <v>50.418786000000004</v>
      </c>
      <c r="F178" s="198">
        <v>26.659531999999999</v>
      </c>
      <c r="G178" s="198">
        <v>24.949488000000002</v>
      </c>
      <c r="H178" s="198">
        <v>48.637892000000001</v>
      </c>
      <c r="I178" s="198">
        <v>69.113187999999994</v>
      </c>
      <c r="J178" s="198">
        <v>48.495267999999996</v>
      </c>
      <c r="K178" s="198">
        <v>79.427328000000003</v>
      </c>
      <c r="L178" s="198">
        <v>6.2093579999999999</v>
      </c>
      <c r="M178" s="198">
        <v>68.156673999999995</v>
      </c>
      <c r="N178" s="198">
        <v>81.010620000000003</v>
      </c>
      <c r="O178" s="198">
        <v>15.918375000000001</v>
      </c>
      <c r="P178" s="198">
        <v>51.665832000000002</v>
      </c>
      <c r="Q178" s="212">
        <v>570.66234100000008</v>
      </c>
    </row>
    <row r="179" spans="1:17" x14ac:dyDescent="0.25">
      <c r="A179" s="142"/>
      <c r="B179" s="176">
        <v>10</v>
      </c>
      <c r="C179" s="177"/>
      <c r="D179" s="176" t="s">
        <v>257</v>
      </c>
      <c r="E179" s="198">
        <v>67.956491999999997</v>
      </c>
      <c r="F179" s="198">
        <v>31.953388</v>
      </c>
      <c r="G179" s="198">
        <v>4.467975</v>
      </c>
      <c r="H179" s="198">
        <v>3.6068919999999998</v>
      </c>
      <c r="I179" s="198">
        <v>13.836738</v>
      </c>
      <c r="J179" s="198">
        <v>63.673363000000002</v>
      </c>
      <c r="K179" s="198">
        <v>44.151614000000002</v>
      </c>
      <c r="L179" s="198">
        <v>83.922415000000001</v>
      </c>
      <c r="M179" s="198">
        <v>44.294693000000002</v>
      </c>
      <c r="N179" s="198">
        <v>44.575529000000003</v>
      </c>
      <c r="O179" s="198">
        <v>88.073145000000011</v>
      </c>
      <c r="P179" s="198">
        <v>79.818502999999993</v>
      </c>
      <c r="Q179" s="212">
        <v>570.33074699999997</v>
      </c>
    </row>
    <row r="180" spans="1:17" x14ac:dyDescent="0.25">
      <c r="A180" s="142"/>
      <c r="B180" s="176">
        <v>10</v>
      </c>
      <c r="C180" s="177"/>
      <c r="D180" s="176" t="s">
        <v>258</v>
      </c>
      <c r="E180" s="198">
        <v>27.026423999999999</v>
      </c>
      <c r="F180" s="198">
        <v>20.896214000000001</v>
      </c>
      <c r="G180" s="198">
        <v>4.7045379999999994</v>
      </c>
      <c r="H180" s="198">
        <v>3.5217649999999998</v>
      </c>
      <c r="I180" s="198">
        <v>13.954917</v>
      </c>
      <c r="J180" s="198">
        <v>11.364464</v>
      </c>
      <c r="K180" s="198">
        <v>19.467576000000001</v>
      </c>
      <c r="L180" s="198">
        <v>23.064086</v>
      </c>
      <c r="M180" s="198">
        <v>84.660347000000002</v>
      </c>
      <c r="N180" s="198">
        <v>49.641398000000002</v>
      </c>
      <c r="O180" s="198">
        <v>77.352097000000001</v>
      </c>
      <c r="P180" s="198">
        <v>59.613013000000002</v>
      </c>
      <c r="Q180" s="212">
        <v>395.26683900000006</v>
      </c>
    </row>
    <row r="181" spans="1:17" x14ac:dyDescent="0.25">
      <c r="A181" s="142"/>
      <c r="B181" s="176">
        <v>10</v>
      </c>
      <c r="C181" s="177"/>
      <c r="D181" s="176" t="s">
        <v>526</v>
      </c>
      <c r="E181" s="198">
        <v>81.070320999999993</v>
      </c>
      <c r="F181" s="198">
        <v>10.294512000000001</v>
      </c>
      <c r="G181" s="198">
        <v>3.2719009999999997</v>
      </c>
      <c r="H181" s="198">
        <v>4.6466159999999999</v>
      </c>
      <c r="I181" s="198">
        <v>2.7490300000000003</v>
      </c>
      <c r="J181" s="198">
        <v>43.911752</v>
      </c>
      <c r="K181" s="198">
        <v>38.283746000000001</v>
      </c>
      <c r="L181" s="198">
        <v>23.304361</v>
      </c>
      <c r="M181" s="198">
        <v>55.141031000000005</v>
      </c>
      <c r="N181" s="198">
        <v>72.817696999999995</v>
      </c>
      <c r="O181" s="198">
        <v>53.268944000000005</v>
      </c>
      <c r="P181" s="198">
        <v>13.922313000000001</v>
      </c>
      <c r="Q181" s="212">
        <v>402.68222399999996</v>
      </c>
    </row>
    <row r="182" spans="1:17" x14ac:dyDescent="0.25">
      <c r="A182" s="142"/>
      <c r="B182" s="176">
        <v>10</v>
      </c>
      <c r="C182" s="177"/>
      <c r="D182" s="176" t="s">
        <v>527</v>
      </c>
      <c r="E182" s="198">
        <v>73.5959</v>
      </c>
      <c r="F182" s="198">
        <v>65.998831999999993</v>
      </c>
      <c r="G182" s="198">
        <v>40.396781000000004</v>
      </c>
      <c r="H182" s="198">
        <v>50.354546000000006</v>
      </c>
      <c r="I182" s="198">
        <v>47.024918</v>
      </c>
      <c r="J182" s="198">
        <v>96.699941999999993</v>
      </c>
      <c r="K182" s="198">
        <v>47.552482000000005</v>
      </c>
      <c r="L182" s="198">
        <v>71.943169999999995</v>
      </c>
      <c r="M182" s="198">
        <v>60.746481000000003</v>
      </c>
      <c r="N182" s="198">
        <v>59.579639000000007</v>
      </c>
      <c r="O182" s="198">
        <v>77.081566000000009</v>
      </c>
      <c r="P182" s="198">
        <v>93.096743000000004</v>
      </c>
      <c r="Q182" s="212">
        <v>784.07100000000014</v>
      </c>
    </row>
    <row r="183" spans="1:17" x14ac:dyDescent="0.25">
      <c r="A183" s="142"/>
      <c r="B183" s="176">
        <v>10</v>
      </c>
      <c r="C183" s="142"/>
      <c r="D183" s="235" t="s">
        <v>528</v>
      </c>
      <c r="E183" s="198">
        <v>73.266339000000002</v>
      </c>
      <c r="F183" s="198"/>
      <c r="G183" s="198"/>
      <c r="H183" s="198"/>
      <c r="I183" s="198"/>
      <c r="J183" s="198"/>
      <c r="K183" s="198"/>
      <c r="L183" s="198"/>
      <c r="M183" s="198"/>
      <c r="N183" s="198"/>
      <c r="O183" s="198"/>
      <c r="P183" s="198"/>
      <c r="Q183" s="212"/>
    </row>
    <row r="184" spans="1:17" x14ac:dyDescent="0.25">
      <c r="A184" s="185"/>
      <c r="B184" s="184"/>
      <c r="C184" s="185"/>
      <c r="D184" s="184"/>
      <c r="E184" s="272"/>
      <c r="F184" s="272"/>
      <c r="G184" s="272"/>
      <c r="H184" s="272"/>
      <c r="I184" s="272"/>
      <c r="J184" s="272"/>
      <c r="K184" s="272"/>
      <c r="L184" s="272"/>
      <c r="M184" s="272"/>
      <c r="N184" s="272"/>
      <c r="O184" s="272"/>
      <c r="P184" s="273"/>
      <c r="Q184" s="263"/>
    </row>
    <row r="185" spans="1:17" x14ac:dyDescent="0.25">
      <c r="A185" s="142" t="s">
        <v>148</v>
      </c>
      <c r="B185" s="141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</row>
    <row r="186" spans="1:17" x14ac:dyDescent="0.25">
      <c r="A186" s="142" t="s">
        <v>161</v>
      </c>
      <c r="B186" s="141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</row>
    <row r="187" spans="1:17" x14ac:dyDescent="0.25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</row>
    <row r="188" spans="1:17" x14ac:dyDescent="0.25">
      <c r="A188" s="58" t="s">
        <v>119</v>
      </c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</row>
    <row r="189" spans="1:17" ht="15.6" x14ac:dyDescent="0.3">
      <c r="A189" s="189" t="s">
        <v>196</v>
      </c>
      <c r="B189" s="190"/>
      <c r="C189" s="185"/>
      <c r="D189" s="219"/>
      <c r="E189" s="218"/>
      <c r="F189" s="219"/>
      <c r="G189" s="219"/>
      <c r="H189" s="219"/>
      <c r="I189" s="219"/>
      <c r="J189" s="219"/>
      <c r="K189" s="219"/>
      <c r="L189" s="219"/>
      <c r="M189" s="219"/>
      <c r="N189" s="219"/>
      <c r="O189" s="219"/>
      <c r="P189" s="218"/>
      <c r="Q189" s="191" t="s">
        <v>25</v>
      </c>
    </row>
    <row r="190" spans="1:17" x14ac:dyDescent="0.25">
      <c r="A190" s="140" t="s">
        <v>532</v>
      </c>
      <c r="B190" s="141"/>
      <c r="C190" s="142"/>
      <c r="D190" s="143"/>
      <c r="E190" s="140"/>
      <c r="F190" s="143"/>
      <c r="G190" s="143"/>
      <c r="H190" s="143"/>
      <c r="I190" s="143"/>
      <c r="J190" s="143"/>
      <c r="K190" s="143"/>
      <c r="L190" s="143"/>
      <c r="M190" s="143"/>
      <c r="N190" s="143"/>
      <c r="O190" s="143"/>
      <c r="P190" s="140"/>
      <c r="Q190" s="144"/>
    </row>
    <row r="191" spans="1:17" x14ac:dyDescent="0.25">
      <c r="A191" s="192"/>
      <c r="B191" s="141"/>
      <c r="C191" s="142"/>
      <c r="D191" s="143"/>
      <c r="E191" s="140"/>
      <c r="F191" s="143"/>
      <c r="G191" s="143"/>
      <c r="H191" s="143"/>
      <c r="I191" s="143"/>
      <c r="J191" s="143"/>
      <c r="K191" s="143"/>
      <c r="L191" s="143"/>
      <c r="M191" s="143"/>
      <c r="N191" s="143"/>
      <c r="O191" s="143"/>
      <c r="P191" s="140"/>
      <c r="Q191" s="144"/>
    </row>
    <row r="192" spans="1:17" ht="20.399999999999999" x14ac:dyDescent="0.25">
      <c r="A192" s="222" t="s">
        <v>122</v>
      </c>
      <c r="B192" s="222" t="s">
        <v>123</v>
      </c>
      <c r="C192" s="222" t="s">
        <v>124</v>
      </c>
      <c r="D192" s="222" t="s">
        <v>125</v>
      </c>
      <c r="E192" s="222" t="s">
        <v>126</v>
      </c>
      <c r="F192" s="222" t="s">
        <v>127</v>
      </c>
      <c r="G192" s="222" t="s">
        <v>128</v>
      </c>
      <c r="H192" s="222" t="s">
        <v>129</v>
      </c>
      <c r="I192" s="222" t="s">
        <v>130</v>
      </c>
      <c r="J192" s="222" t="s">
        <v>131</v>
      </c>
      <c r="K192" s="222" t="s">
        <v>132</v>
      </c>
      <c r="L192" s="222" t="s">
        <v>133</v>
      </c>
      <c r="M192" s="222" t="s">
        <v>134</v>
      </c>
      <c r="N192" s="222" t="s">
        <v>135</v>
      </c>
      <c r="O192" s="222" t="s">
        <v>136</v>
      </c>
      <c r="P192" s="222" t="s">
        <v>137</v>
      </c>
      <c r="Q192" s="222" t="s">
        <v>163</v>
      </c>
    </row>
    <row r="193" spans="1:17" x14ac:dyDescent="0.25">
      <c r="A193" s="230"/>
      <c r="B193" s="223"/>
      <c r="C193" s="230"/>
      <c r="D193" s="255"/>
      <c r="E193" s="265"/>
      <c r="F193" s="265"/>
      <c r="G193" s="265"/>
      <c r="H193" s="265"/>
      <c r="I193" s="265"/>
      <c r="J193" s="265"/>
      <c r="K193" s="265"/>
      <c r="L193" s="265"/>
      <c r="M193" s="265"/>
      <c r="N193" s="265"/>
      <c r="O193" s="265"/>
      <c r="P193" s="265"/>
      <c r="Q193" s="255"/>
    </row>
    <row r="194" spans="1:17" x14ac:dyDescent="0.25">
      <c r="A194" s="274" t="s">
        <v>164</v>
      </c>
      <c r="B194" s="176"/>
      <c r="C194" s="176"/>
      <c r="D194" s="176"/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  <c r="O194" s="141"/>
      <c r="P194" s="141"/>
      <c r="Q194" s="176"/>
    </row>
    <row r="195" spans="1:17" x14ac:dyDescent="0.25">
      <c r="A195" s="177"/>
      <c r="B195" s="176"/>
      <c r="C195" s="231" t="s">
        <v>165</v>
      </c>
      <c r="D195" s="176"/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76"/>
    </row>
    <row r="196" spans="1:17" x14ac:dyDescent="0.25">
      <c r="A196" s="177" t="s">
        <v>261</v>
      </c>
      <c r="B196" s="176">
        <v>1</v>
      </c>
      <c r="C196" s="176"/>
      <c r="D196" s="178" t="s">
        <v>141</v>
      </c>
      <c r="E196" s="233">
        <v>386.125</v>
      </c>
      <c r="F196" s="233">
        <v>370</v>
      </c>
      <c r="G196" s="233">
        <v>364.875</v>
      </c>
      <c r="H196" s="233">
        <v>376.8</v>
      </c>
      <c r="I196" s="233">
        <v>377.875</v>
      </c>
      <c r="J196" s="233">
        <v>371.16666666666669</v>
      </c>
      <c r="K196" s="233">
        <v>353.5</v>
      </c>
      <c r="L196" s="233">
        <v>342.25</v>
      </c>
      <c r="M196" s="233">
        <v>341.6</v>
      </c>
      <c r="N196" s="233">
        <v>357</v>
      </c>
      <c r="O196" s="233">
        <v>358</v>
      </c>
      <c r="P196" s="233">
        <v>356.5</v>
      </c>
      <c r="Q196" s="234">
        <v>362.97430555555553</v>
      </c>
    </row>
    <row r="197" spans="1:17" x14ac:dyDescent="0.25">
      <c r="A197" s="175"/>
      <c r="B197" s="176">
        <v>1</v>
      </c>
      <c r="C197" s="176"/>
      <c r="D197" s="178" t="s">
        <v>142</v>
      </c>
      <c r="E197" s="233">
        <v>350.66666666666669</v>
      </c>
      <c r="F197" s="233">
        <v>363.66666666666669</v>
      </c>
      <c r="G197" s="233">
        <v>374</v>
      </c>
      <c r="H197" s="233">
        <v>385.75</v>
      </c>
      <c r="I197" s="233">
        <v>393.66666666666669</v>
      </c>
      <c r="J197" s="233">
        <v>408.83333333333331</v>
      </c>
      <c r="K197" s="233">
        <v>414.375</v>
      </c>
      <c r="L197" s="233">
        <v>418</v>
      </c>
      <c r="M197" s="233">
        <v>406.3</v>
      </c>
      <c r="N197" s="233">
        <v>394.5</v>
      </c>
      <c r="O197" s="233" t="s">
        <v>167</v>
      </c>
      <c r="P197" s="233">
        <v>355.6</v>
      </c>
      <c r="Q197" s="234" t="s">
        <v>153</v>
      </c>
    </row>
    <row r="198" spans="1:17" x14ac:dyDescent="0.25">
      <c r="A198" s="175"/>
      <c r="B198" s="176">
        <v>1</v>
      </c>
      <c r="C198" s="176"/>
      <c r="D198" s="178" t="s">
        <v>143</v>
      </c>
      <c r="E198" s="233">
        <v>356.5</v>
      </c>
      <c r="F198" s="233">
        <v>358.875</v>
      </c>
      <c r="G198" s="233">
        <v>357.625</v>
      </c>
      <c r="H198" s="233">
        <v>357.25</v>
      </c>
      <c r="I198" s="233">
        <v>366.2</v>
      </c>
      <c r="J198" s="233">
        <v>352.5</v>
      </c>
      <c r="K198" s="233">
        <v>338.5</v>
      </c>
      <c r="L198" s="233">
        <v>335.625</v>
      </c>
      <c r="M198" s="233">
        <v>336.3</v>
      </c>
      <c r="N198" s="233">
        <v>333.25</v>
      </c>
      <c r="O198" s="233">
        <v>341.125</v>
      </c>
      <c r="P198" s="233">
        <v>309.125</v>
      </c>
      <c r="Q198" s="234">
        <v>345.23958333333331</v>
      </c>
    </row>
    <row r="199" spans="1:17" x14ac:dyDescent="0.25">
      <c r="A199" s="175"/>
      <c r="B199" s="176">
        <v>1</v>
      </c>
      <c r="C199" s="176"/>
      <c r="D199" s="178" t="s">
        <v>144</v>
      </c>
      <c r="E199" s="233">
        <v>347.83333333333331</v>
      </c>
      <c r="F199" s="233">
        <v>365.875</v>
      </c>
      <c r="G199" s="233">
        <v>357.875</v>
      </c>
      <c r="H199" s="233">
        <v>366.625</v>
      </c>
      <c r="I199" s="233">
        <v>367.125</v>
      </c>
      <c r="J199" s="233">
        <v>367.16666666666669</v>
      </c>
      <c r="K199" s="233">
        <v>367.5</v>
      </c>
      <c r="L199" s="233">
        <v>359.125</v>
      </c>
      <c r="M199" s="233">
        <v>351.5</v>
      </c>
      <c r="N199" s="233">
        <v>356</v>
      </c>
      <c r="O199" s="233">
        <v>357.125</v>
      </c>
      <c r="P199" s="233">
        <v>358.25</v>
      </c>
      <c r="Q199" s="234">
        <v>360.16666666666669</v>
      </c>
    </row>
    <row r="200" spans="1:17" x14ac:dyDescent="0.25">
      <c r="A200" s="175"/>
      <c r="B200" s="176">
        <v>1</v>
      </c>
      <c r="C200" s="176"/>
      <c r="D200" s="178" t="s">
        <v>145</v>
      </c>
      <c r="E200" s="233">
        <v>364.16666666666669</v>
      </c>
      <c r="F200" s="233">
        <v>373</v>
      </c>
      <c r="G200" s="233">
        <v>385</v>
      </c>
      <c r="H200" s="233">
        <v>384</v>
      </c>
      <c r="I200" s="233">
        <v>390.25</v>
      </c>
      <c r="J200" s="233">
        <v>399</v>
      </c>
      <c r="K200" s="233">
        <v>403.5</v>
      </c>
      <c r="L200" s="233">
        <v>390</v>
      </c>
      <c r="M200" s="233" t="s">
        <v>167</v>
      </c>
      <c r="N200" s="233">
        <v>362.25</v>
      </c>
      <c r="O200" s="233">
        <v>358.5</v>
      </c>
      <c r="P200" s="233">
        <v>361.875</v>
      </c>
      <c r="Q200" s="234" t="s">
        <v>153</v>
      </c>
    </row>
    <row r="201" spans="1:17" x14ac:dyDescent="0.25">
      <c r="A201" s="175"/>
      <c r="B201" s="176">
        <v>1</v>
      </c>
      <c r="C201" s="176"/>
      <c r="D201" s="178" t="s">
        <v>146</v>
      </c>
      <c r="E201" s="233">
        <v>375.375</v>
      </c>
      <c r="F201" s="233">
        <v>380.16666666666669</v>
      </c>
      <c r="G201" s="233">
        <v>385.125</v>
      </c>
      <c r="H201" s="233">
        <v>389.375</v>
      </c>
      <c r="I201" s="233">
        <v>413.875</v>
      </c>
      <c r="J201" s="233">
        <v>411.66666666666669</v>
      </c>
      <c r="K201" s="233">
        <v>439</v>
      </c>
      <c r="L201" s="233">
        <v>464.25</v>
      </c>
      <c r="M201" s="233">
        <v>514.5</v>
      </c>
      <c r="N201" s="233">
        <v>499.33333333333331</v>
      </c>
      <c r="O201" s="233">
        <v>533.83333333333337</v>
      </c>
      <c r="P201" s="233">
        <v>518.5</v>
      </c>
      <c r="Q201" s="234">
        <v>443.75</v>
      </c>
    </row>
    <row r="202" spans="1:17" x14ac:dyDescent="0.25">
      <c r="A202" s="175"/>
      <c r="B202" s="176">
        <v>1</v>
      </c>
      <c r="C202" s="176"/>
      <c r="D202" s="178" t="s">
        <v>257</v>
      </c>
      <c r="E202" s="233">
        <v>533.66666666666663</v>
      </c>
      <c r="F202" s="233">
        <v>558</v>
      </c>
      <c r="G202" s="233">
        <v>604</v>
      </c>
      <c r="H202" s="233">
        <v>669.375</v>
      </c>
      <c r="I202" s="233">
        <v>695.66666666666663</v>
      </c>
      <c r="J202" s="233">
        <v>683.33333333333337</v>
      </c>
      <c r="K202" s="233">
        <v>734</v>
      </c>
      <c r="L202" s="233">
        <v>727.25</v>
      </c>
      <c r="M202" s="233">
        <v>910.2</v>
      </c>
      <c r="N202" s="233">
        <v>1008.5</v>
      </c>
      <c r="O202" s="233">
        <v>836.5</v>
      </c>
      <c r="P202" s="233">
        <v>744.2</v>
      </c>
      <c r="Q202" s="234">
        <v>725.3909722222221</v>
      </c>
    </row>
    <row r="203" spans="1:17" x14ac:dyDescent="0.25">
      <c r="A203" s="175"/>
      <c r="B203" s="176">
        <v>1</v>
      </c>
      <c r="C203" s="176"/>
      <c r="D203" s="178" t="s">
        <v>258</v>
      </c>
      <c r="E203" s="233">
        <v>652.33333333333337</v>
      </c>
      <c r="F203" s="233">
        <v>628.5</v>
      </c>
      <c r="G203" s="233">
        <v>598.70000000000005</v>
      </c>
      <c r="H203" s="233">
        <v>627.375</v>
      </c>
      <c r="I203" s="233">
        <v>617</v>
      </c>
      <c r="J203" s="233">
        <v>572.66666666666663</v>
      </c>
      <c r="K203" s="233">
        <v>548.875</v>
      </c>
      <c r="L203" s="233">
        <v>541.25</v>
      </c>
      <c r="M203" s="233">
        <v>471.1</v>
      </c>
      <c r="N203" s="233">
        <v>427.16666666666669</v>
      </c>
      <c r="O203" s="233">
        <v>416.16666666666669</v>
      </c>
      <c r="P203" s="233">
        <v>426.5</v>
      </c>
      <c r="Q203" s="234">
        <v>543.96944444444455</v>
      </c>
    </row>
    <row r="204" spans="1:17" x14ac:dyDescent="0.25">
      <c r="A204" s="175"/>
      <c r="B204" s="176">
        <v>1</v>
      </c>
      <c r="C204" s="176"/>
      <c r="D204" s="178" t="s">
        <v>526</v>
      </c>
      <c r="E204" s="233">
        <v>471.16666666666669</v>
      </c>
      <c r="F204" s="233">
        <v>453</v>
      </c>
      <c r="G204" s="233">
        <v>458</v>
      </c>
      <c r="H204" s="233">
        <v>437.375</v>
      </c>
      <c r="I204" s="233">
        <v>438</v>
      </c>
      <c r="J204" s="233">
        <v>428</v>
      </c>
      <c r="K204" s="233">
        <v>423.125</v>
      </c>
      <c r="L204" s="233">
        <v>413.6</v>
      </c>
      <c r="M204" s="233">
        <v>433.5</v>
      </c>
      <c r="N204" s="233">
        <v>446.875</v>
      </c>
      <c r="O204" s="233">
        <v>475.66666666666669</v>
      </c>
      <c r="P204" s="233">
        <v>457.16666666666669</v>
      </c>
      <c r="Q204" s="234">
        <v>444.6229166666667</v>
      </c>
    </row>
    <row r="205" spans="1:17" x14ac:dyDescent="0.25">
      <c r="A205" s="175"/>
      <c r="B205" s="176">
        <v>1</v>
      </c>
      <c r="C205" s="176"/>
      <c r="D205" s="178" t="s">
        <v>527</v>
      </c>
      <c r="E205" s="233">
        <v>479</v>
      </c>
      <c r="F205" s="233">
        <v>461.5</v>
      </c>
      <c r="G205" s="233">
        <v>469.8125</v>
      </c>
      <c r="H205" s="233">
        <v>498.2</v>
      </c>
      <c r="I205" s="233">
        <v>520.375</v>
      </c>
      <c r="J205" s="233">
        <v>522.33333333333337</v>
      </c>
      <c r="K205" s="233">
        <v>525.625</v>
      </c>
      <c r="L205" s="233">
        <v>523.25</v>
      </c>
      <c r="M205" s="233">
        <v>493.75</v>
      </c>
      <c r="N205" s="233">
        <v>493.875</v>
      </c>
      <c r="O205" s="233">
        <v>483</v>
      </c>
      <c r="P205" s="233">
        <v>475.625</v>
      </c>
      <c r="Q205" s="234">
        <v>495.52881944444442</v>
      </c>
    </row>
    <row r="206" spans="1:17" x14ac:dyDescent="0.25">
      <c r="A206" s="175"/>
      <c r="B206" s="176">
        <v>1</v>
      </c>
      <c r="C206" s="176"/>
      <c r="D206" s="178" t="s">
        <v>528</v>
      </c>
      <c r="E206" s="233">
        <v>468.0625</v>
      </c>
      <c r="F206" s="233">
        <v>464.66666666666669</v>
      </c>
      <c r="G206" s="233">
        <v>461.25</v>
      </c>
      <c r="H206" s="233"/>
      <c r="I206" s="233"/>
      <c r="J206" s="233"/>
      <c r="K206" s="233"/>
      <c r="L206" s="233"/>
      <c r="M206" s="233"/>
      <c r="N206" s="233"/>
      <c r="O206" s="233"/>
      <c r="P206" s="233"/>
      <c r="Q206" s="234"/>
    </row>
    <row r="207" spans="1:17" x14ac:dyDescent="0.25">
      <c r="A207" s="175"/>
      <c r="B207" s="176"/>
      <c r="C207" s="177"/>
      <c r="D207" s="235"/>
      <c r="E207" s="221"/>
      <c r="F207" s="221"/>
      <c r="G207" s="221"/>
      <c r="H207" s="221"/>
      <c r="I207" s="221"/>
      <c r="J207" s="221"/>
      <c r="K207" s="221"/>
      <c r="L207" s="221"/>
      <c r="M207" s="221"/>
      <c r="N207" s="221"/>
      <c r="O207" s="221"/>
      <c r="P207" s="221"/>
      <c r="Q207" s="242"/>
    </row>
    <row r="208" spans="1:17" x14ac:dyDescent="0.25">
      <c r="A208" s="175" t="s">
        <v>262</v>
      </c>
      <c r="B208" s="176">
        <v>2</v>
      </c>
      <c r="C208" s="176"/>
      <c r="D208" s="178" t="s">
        <v>141</v>
      </c>
      <c r="E208" s="233">
        <v>376.25</v>
      </c>
      <c r="F208" s="233">
        <v>370</v>
      </c>
      <c r="G208" s="233">
        <v>371.25</v>
      </c>
      <c r="H208" s="233">
        <v>384</v>
      </c>
      <c r="I208" s="233">
        <v>406.25</v>
      </c>
      <c r="J208" s="233">
        <v>405</v>
      </c>
      <c r="K208" s="233">
        <v>381.25</v>
      </c>
      <c r="L208" s="233">
        <v>371.875</v>
      </c>
      <c r="M208" s="233">
        <v>356</v>
      </c>
      <c r="N208" s="233">
        <v>360</v>
      </c>
      <c r="O208" s="233">
        <v>368.33333333333331</v>
      </c>
      <c r="P208" s="233">
        <v>370</v>
      </c>
      <c r="Q208" s="234">
        <v>376.68402777777777</v>
      </c>
    </row>
    <row r="209" spans="1:17" x14ac:dyDescent="0.25">
      <c r="A209" s="175"/>
      <c r="B209" s="176">
        <v>2</v>
      </c>
      <c r="C209" s="176"/>
      <c r="D209" s="178" t="s">
        <v>142</v>
      </c>
      <c r="E209" s="233">
        <v>356.66666666666669</v>
      </c>
      <c r="F209" s="233">
        <v>351.66666666666669</v>
      </c>
      <c r="G209" s="233">
        <v>360.75</v>
      </c>
      <c r="H209" s="233" t="s">
        <v>167</v>
      </c>
      <c r="I209" s="233">
        <v>368.33333333333331</v>
      </c>
      <c r="J209" s="233">
        <v>385</v>
      </c>
      <c r="K209" s="233">
        <v>380</v>
      </c>
      <c r="L209" s="233">
        <v>378.25</v>
      </c>
      <c r="M209" s="233">
        <v>365.6</v>
      </c>
      <c r="N209" s="233">
        <v>355</v>
      </c>
      <c r="O209" s="233">
        <v>353.33333333333331</v>
      </c>
      <c r="P209" s="233">
        <v>347.2</v>
      </c>
      <c r="Q209" s="234" t="s">
        <v>153</v>
      </c>
    </row>
    <row r="210" spans="1:17" x14ac:dyDescent="0.25">
      <c r="A210" s="175"/>
      <c r="B210" s="176">
        <v>2</v>
      </c>
      <c r="C210" s="176"/>
      <c r="D210" s="178" t="s">
        <v>143</v>
      </c>
      <c r="E210" s="233">
        <v>348.33333333333331</v>
      </c>
      <c r="F210" s="233">
        <v>335</v>
      </c>
      <c r="G210" s="233">
        <v>322.5</v>
      </c>
      <c r="H210" s="233">
        <v>313.5</v>
      </c>
      <c r="I210" s="233">
        <v>322.60000000000002</v>
      </c>
      <c r="J210" s="233">
        <v>317.5</v>
      </c>
      <c r="K210" s="233">
        <v>309</v>
      </c>
      <c r="L210" s="233">
        <v>310</v>
      </c>
      <c r="M210" s="233">
        <v>316.8</v>
      </c>
      <c r="N210" s="233">
        <v>315</v>
      </c>
      <c r="O210" s="233">
        <v>316.25</v>
      </c>
      <c r="P210" s="233">
        <v>320</v>
      </c>
      <c r="Q210" s="234">
        <v>320.54027777777782</v>
      </c>
    </row>
    <row r="211" spans="1:17" x14ac:dyDescent="0.25">
      <c r="A211" s="175"/>
      <c r="B211" s="176">
        <v>2</v>
      </c>
      <c r="C211" s="176"/>
      <c r="D211" s="178" t="s">
        <v>144</v>
      </c>
      <c r="E211" s="233">
        <v>324.33333333333331</v>
      </c>
      <c r="F211" s="233">
        <v>324.5</v>
      </c>
      <c r="G211" s="233">
        <v>310.5</v>
      </c>
      <c r="H211" s="233">
        <v>305</v>
      </c>
      <c r="I211" s="233">
        <v>305.25</v>
      </c>
      <c r="J211" s="233">
        <v>300</v>
      </c>
      <c r="K211" s="233">
        <v>301.25</v>
      </c>
      <c r="L211" s="233">
        <v>315.75</v>
      </c>
      <c r="M211" s="233">
        <v>320</v>
      </c>
      <c r="N211" s="233">
        <v>323</v>
      </c>
      <c r="O211" s="233">
        <v>321.25</v>
      </c>
      <c r="P211" s="233">
        <v>332.5</v>
      </c>
      <c r="Q211" s="234">
        <v>315.27777777777777</v>
      </c>
    </row>
    <row r="212" spans="1:17" x14ac:dyDescent="0.25">
      <c r="A212" s="175"/>
      <c r="B212" s="176">
        <v>2</v>
      </c>
      <c r="C212" s="176"/>
      <c r="D212" s="178" t="s">
        <v>145</v>
      </c>
      <c r="E212" s="233">
        <v>316.5</v>
      </c>
      <c r="F212" s="233">
        <v>321</v>
      </c>
      <c r="G212" s="233">
        <v>323</v>
      </c>
      <c r="H212" s="233">
        <v>328.25</v>
      </c>
      <c r="I212" s="233">
        <v>335</v>
      </c>
      <c r="J212" s="233">
        <v>356.66666666666669</v>
      </c>
      <c r="K212" s="233">
        <v>362.5</v>
      </c>
      <c r="L212" s="233">
        <v>345</v>
      </c>
      <c r="M212" s="233" t="s">
        <v>167</v>
      </c>
      <c r="N212" s="233">
        <v>335.75</v>
      </c>
      <c r="O212" s="233">
        <v>335</v>
      </c>
      <c r="P212" s="233">
        <v>328.75</v>
      </c>
      <c r="Q212" s="234" t="s">
        <v>153</v>
      </c>
    </row>
    <row r="213" spans="1:17" x14ac:dyDescent="0.25">
      <c r="A213" s="175"/>
      <c r="B213" s="176">
        <v>2</v>
      </c>
      <c r="C213" s="176"/>
      <c r="D213" s="178" t="s">
        <v>146</v>
      </c>
      <c r="E213" s="233">
        <v>318.33333333333331</v>
      </c>
      <c r="F213" s="233">
        <v>337.5</v>
      </c>
      <c r="G213" s="233">
        <v>378.25</v>
      </c>
      <c r="H213" s="233">
        <v>409.5</v>
      </c>
      <c r="I213" s="233">
        <v>458.75</v>
      </c>
      <c r="J213" s="233">
        <v>496.66666666666669</v>
      </c>
      <c r="K213" s="233">
        <v>518.75</v>
      </c>
      <c r="L213" s="233">
        <v>537.5</v>
      </c>
      <c r="M213" s="233">
        <v>558.75</v>
      </c>
      <c r="N213" s="233">
        <v>452</v>
      </c>
      <c r="O213" s="233">
        <v>500</v>
      </c>
      <c r="P213" s="233">
        <v>490</v>
      </c>
      <c r="Q213" s="234">
        <v>454.66666666666669</v>
      </c>
    </row>
    <row r="214" spans="1:17" x14ac:dyDescent="0.25">
      <c r="A214" s="175"/>
      <c r="B214" s="176">
        <v>2</v>
      </c>
      <c r="C214" s="176"/>
      <c r="D214" s="178" t="s">
        <v>257</v>
      </c>
      <c r="E214" s="233">
        <v>478.33333333333331</v>
      </c>
      <c r="F214" s="233">
        <v>510</v>
      </c>
      <c r="G214" s="233">
        <v>536</v>
      </c>
      <c r="H214" s="233">
        <v>603.75</v>
      </c>
      <c r="I214" s="233">
        <v>601.66666666666663</v>
      </c>
      <c r="J214" s="233">
        <v>536.66666666666663</v>
      </c>
      <c r="K214" s="233">
        <v>580</v>
      </c>
      <c r="L214" s="233">
        <v>611.25</v>
      </c>
      <c r="M214" s="233">
        <v>862</v>
      </c>
      <c r="N214" s="233">
        <v>853.75</v>
      </c>
      <c r="O214" s="233">
        <v>820</v>
      </c>
      <c r="P214" s="233">
        <v>680</v>
      </c>
      <c r="Q214" s="234">
        <v>639.4513888888888</v>
      </c>
    </row>
    <row r="215" spans="1:17" x14ac:dyDescent="0.25">
      <c r="A215" s="175"/>
      <c r="B215" s="176">
        <v>2</v>
      </c>
      <c r="C215" s="176"/>
      <c r="D215" s="178" t="s">
        <v>258</v>
      </c>
      <c r="E215" s="233">
        <v>636.66666666666663</v>
      </c>
      <c r="F215" s="233">
        <v>642.5</v>
      </c>
      <c r="G215" s="233">
        <v>585</v>
      </c>
      <c r="H215" s="233">
        <v>639.375</v>
      </c>
      <c r="I215" s="233">
        <v>635</v>
      </c>
      <c r="J215" s="233">
        <v>578.33333333333337</v>
      </c>
      <c r="K215" s="233">
        <v>562.5</v>
      </c>
      <c r="L215" s="233">
        <v>560</v>
      </c>
      <c r="M215" s="233">
        <v>477.5</v>
      </c>
      <c r="N215" s="233">
        <v>458.125</v>
      </c>
      <c r="O215" s="233">
        <v>431.66666666666669</v>
      </c>
      <c r="P215" s="233">
        <v>423</v>
      </c>
      <c r="Q215" s="234">
        <v>552.47222222222229</v>
      </c>
    </row>
    <row r="216" spans="1:17" x14ac:dyDescent="0.25">
      <c r="A216" s="175"/>
      <c r="B216" s="176">
        <v>2</v>
      </c>
      <c r="C216" s="176"/>
      <c r="D216" s="178" t="s">
        <v>526</v>
      </c>
      <c r="E216" s="233">
        <v>466.66666666666669</v>
      </c>
      <c r="F216" s="233">
        <v>441.66666666666669</v>
      </c>
      <c r="G216" s="233">
        <v>418.125</v>
      </c>
      <c r="H216" s="233">
        <v>406.25</v>
      </c>
      <c r="I216" s="233">
        <v>417.5</v>
      </c>
      <c r="J216" s="233">
        <v>422.5</v>
      </c>
      <c r="K216" s="233">
        <v>406.25</v>
      </c>
      <c r="L216" s="233">
        <v>398</v>
      </c>
      <c r="M216" s="233">
        <v>405</v>
      </c>
      <c r="N216" s="233">
        <v>411.875</v>
      </c>
      <c r="O216" s="233">
        <v>439.16666666666669</v>
      </c>
      <c r="P216" s="233">
        <v>441.66666666666669</v>
      </c>
      <c r="Q216" s="234">
        <v>422.88888888888897</v>
      </c>
    </row>
    <row r="217" spans="1:17" x14ac:dyDescent="0.25">
      <c r="A217" s="175"/>
      <c r="B217" s="176">
        <v>2</v>
      </c>
      <c r="C217" s="176"/>
      <c r="D217" s="178" t="s">
        <v>527</v>
      </c>
      <c r="E217" s="233">
        <v>448.125</v>
      </c>
      <c r="F217" s="233">
        <v>464.16666666666669</v>
      </c>
      <c r="G217" s="233">
        <v>467.5</v>
      </c>
      <c r="H217" s="233">
        <v>536.25</v>
      </c>
      <c r="I217" s="233">
        <v>553.75</v>
      </c>
      <c r="J217" s="233">
        <v>538.33333333333337</v>
      </c>
      <c r="K217" s="233">
        <v>533.75</v>
      </c>
      <c r="L217" s="233">
        <v>538.75</v>
      </c>
      <c r="M217" s="233" t="s">
        <v>167</v>
      </c>
      <c r="N217" s="233">
        <v>457.5</v>
      </c>
      <c r="O217" s="233">
        <v>427.5</v>
      </c>
      <c r="P217" s="233">
        <v>431.25</v>
      </c>
      <c r="Q217" s="234" t="s">
        <v>153</v>
      </c>
    </row>
    <row r="218" spans="1:17" x14ac:dyDescent="0.25">
      <c r="A218" s="175"/>
      <c r="B218" s="176">
        <v>2</v>
      </c>
      <c r="C218" s="176"/>
      <c r="D218" s="178" t="s">
        <v>528</v>
      </c>
      <c r="E218" s="233">
        <v>457.5</v>
      </c>
      <c r="F218" s="233">
        <v>480</v>
      </c>
      <c r="G218" s="233">
        <v>488.75</v>
      </c>
      <c r="H218" s="233"/>
      <c r="I218" s="233"/>
      <c r="J218" s="233"/>
      <c r="K218" s="233"/>
      <c r="L218" s="233"/>
      <c r="M218" s="233"/>
      <c r="N218" s="233"/>
      <c r="O218" s="233"/>
      <c r="P218" s="233"/>
      <c r="Q218" s="234"/>
    </row>
    <row r="219" spans="1:17" x14ac:dyDescent="0.25">
      <c r="A219" s="175"/>
      <c r="B219" s="176"/>
      <c r="C219" s="177"/>
      <c r="D219" s="235"/>
      <c r="E219" s="221"/>
      <c r="F219" s="221"/>
      <c r="G219" s="221"/>
      <c r="H219" s="221"/>
      <c r="I219" s="221"/>
      <c r="J219" s="221"/>
      <c r="K219" s="221"/>
      <c r="L219" s="221"/>
      <c r="M219" s="221"/>
      <c r="N219" s="221"/>
      <c r="O219" s="221"/>
      <c r="P219" s="221"/>
      <c r="Q219" s="242"/>
    </row>
    <row r="220" spans="1:17" x14ac:dyDescent="0.25">
      <c r="A220" s="175" t="s">
        <v>197</v>
      </c>
      <c r="B220" s="176">
        <v>3</v>
      </c>
      <c r="C220" s="177"/>
      <c r="D220" s="178" t="s">
        <v>141</v>
      </c>
      <c r="E220" s="233">
        <v>226.66666666666671</v>
      </c>
      <c r="F220" s="233">
        <v>226.66666666666671</v>
      </c>
      <c r="G220" s="233">
        <v>208.33333333333329</v>
      </c>
      <c r="H220" s="233">
        <v>210.2</v>
      </c>
      <c r="I220" s="233">
        <v>206.25</v>
      </c>
      <c r="J220" s="233">
        <v>203</v>
      </c>
      <c r="K220" s="233">
        <v>202</v>
      </c>
      <c r="L220" s="233">
        <v>199.5</v>
      </c>
      <c r="M220" s="233">
        <v>202.4</v>
      </c>
      <c r="N220" s="233">
        <v>198.33333333333329</v>
      </c>
      <c r="O220" s="233" t="s">
        <v>167</v>
      </c>
      <c r="P220" s="233">
        <v>211.5</v>
      </c>
      <c r="Q220" s="234" t="s">
        <v>153</v>
      </c>
    </row>
    <row r="221" spans="1:17" x14ac:dyDescent="0.25">
      <c r="A221" s="175" t="s">
        <v>198</v>
      </c>
      <c r="B221" s="176">
        <v>3</v>
      </c>
      <c r="C221" s="177"/>
      <c r="D221" s="178" t="s">
        <v>142</v>
      </c>
      <c r="E221" s="233">
        <v>217.5</v>
      </c>
      <c r="F221" s="233">
        <v>221</v>
      </c>
      <c r="G221" s="233">
        <v>217.5</v>
      </c>
      <c r="H221" s="233">
        <v>221.66666666666671</v>
      </c>
      <c r="I221" s="233">
        <v>220</v>
      </c>
      <c r="J221" s="233">
        <v>220</v>
      </c>
      <c r="K221" s="233">
        <v>222.25</v>
      </c>
      <c r="L221" s="233">
        <v>225</v>
      </c>
      <c r="M221" s="233">
        <v>219.5</v>
      </c>
      <c r="N221" s="233">
        <v>210</v>
      </c>
      <c r="O221" s="233">
        <v>211.66666666666671</v>
      </c>
      <c r="P221" s="233">
        <v>209.8</v>
      </c>
      <c r="Q221" s="234">
        <v>217.99027777777781</v>
      </c>
    </row>
    <row r="222" spans="1:17" x14ac:dyDescent="0.25">
      <c r="A222" s="175"/>
      <c r="B222" s="176">
        <v>3</v>
      </c>
      <c r="C222" s="177"/>
      <c r="D222" s="178" t="s">
        <v>143</v>
      </c>
      <c r="E222" s="233">
        <v>206.66666666666671</v>
      </c>
      <c r="F222" s="233">
        <v>205</v>
      </c>
      <c r="G222" s="233">
        <v>193.5</v>
      </c>
      <c r="H222" s="233">
        <v>186.66666666666671</v>
      </c>
      <c r="I222" s="233">
        <v>178.4</v>
      </c>
      <c r="J222" s="233">
        <v>175</v>
      </c>
      <c r="K222" s="233">
        <v>171.25</v>
      </c>
      <c r="L222" s="233">
        <v>169</v>
      </c>
      <c r="M222" s="233">
        <v>170</v>
      </c>
      <c r="N222" s="233">
        <v>170.25</v>
      </c>
      <c r="O222" s="233">
        <v>175</v>
      </c>
      <c r="P222" s="233">
        <v>177.66666666666671</v>
      </c>
      <c r="Q222" s="234">
        <v>181.53333333333333</v>
      </c>
    </row>
    <row r="223" spans="1:17" x14ac:dyDescent="0.25">
      <c r="A223" s="175"/>
      <c r="B223" s="176">
        <v>3</v>
      </c>
      <c r="C223" s="177"/>
      <c r="D223" s="178" t="s">
        <v>144</v>
      </c>
      <c r="E223" s="233">
        <v>189.33333333333329</v>
      </c>
      <c r="F223" s="233">
        <v>213.75</v>
      </c>
      <c r="G223" s="233">
        <v>209.875</v>
      </c>
      <c r="H223" s="233">
        <v>218.66666666666671</v>
      </c>
      <c r="I223" s="233">
        <v>209.375</v>
      </c>
      <c r="J223" s="233">
        <v>209.33333333333329</v>
      </c>
      <c r="K223" s="233">
        <v>206.5</v>
      </c>
      <c r="L223" s="233">
        <v>199.5</v>
      </c>
      <c r="M223" s="233">
        <v>193.33250000000001</v>
      </c>
      <c r="N223" s="233">
        <v>187.66666666666671</v>
      </c>
      <c r="O223" s="233">
        <v>184</v>
      </c>
      <c r="P223" s="233">
        <v>196.5</v>
      </c>
      <c r="Q223" s="234">
        <v>201.48604166666667</v>
      </c>
    </row>
    <row r="224" spans="1:17" x14ac:dyDescent="0.25">
      <c r="A224" s="175"/>
      <c r="B224" s="176">
        <v>3</v>
      </c>
      <c r="C224" s="177"/>
      <c r="D224" s="178" t="s">
        <v>145</v>
      </c>
      <c r="E224" s="233" t="s">
        <v>167</v>
      </c>
      <c r="F224" s="233">
        <v>184</v>
      </c>
      <c r="G224" s="233">
        <v>181.875</v>
      </c>
      <c r="H224" s="233">
        <v>186.5</v>
      </c>
      <c r="I224" s="233">
        <v>197</v>
      </c>
      <c r="J224" s="233">
        <v>206.66666666666671</v>
      </c>
      <c r="K224" s="233">
        <v>216.25</v>
      </c>
      <c r="L224" s="233">
        <v>221.5</v>
      </c>
      <c r="M224" s="233">
        <v>225</v>
      </c>
      <c r="N224" s="233">
        <v>221</v>
      </c>
      <c r="O224" s="233">
        <v>219.66666666666666</v>
      </c>
      <c r="P224" s="233" t="s">
        <v>167</v>
      </c>
      <c r="Q224" s="234" t="s">
        <v>153</v>
      </c>
    </row>
    <row r="225" spans="1:17" x14ac:dyDescent="0.25">
      <c r="A225" s="175"/>
      <c r="B225" s="176">
        <v>3</v>
      </c>
      <c r="C225" s="177"/>
      <c r="D225" s="178" t="s">
        <v>146</v>
      </c>
      <c r="E225" s="233">
        <v>214.83333333333334</v>
      </c>
      <c r="F225" s="233">
        <v>214</v>
      </c>
      <c r="G225" s="233">
        <v>223</v>
      </c>
      <c r="H225" s="233">
        <v>225.25</v>
      </c>
      <c r="I225" s="233">
        <v>241.75</v>
      </c>
      <c r="J225" s="233">
        <v>260.33333333333331</v>
      </c>
      <c r="K225" s="233">
        <v>266.625</v>
      </c>
      <c r="L225" s="233">
        <v>274.66666666666669</v>
      </c>
      <c r="M225" s="233">
        <v>274.25</v>
      </c>
      <c r="N225" s="233">
        <v>275</v>
      </c>
      <c r="O225" s="233" t="s">
        <v>167</v>
      </c>
      <c r="P225" s="233">
        <v>272.5</v>
      </c>
      <c r="Q225" s="234" t="s">
        <v>153</v>
      </c>
    </row>
    <row r="226" spans="1:17" x14ac:dyDescent="0.25">
      <c r="A226" s="175"/>
      <c r="B226" s="176">
        <v>3</v>
      </c>
      <c r="C226" s="177"/>
      <c r="D226" s="178" t="s">
        <v>257</v>
      </c>
      <c r="E226" s="233">
        <v>253.66666666666666</v>
      </c>
      <c r="F226" s="233">
        <v>276.5</v>
      </c>
      <c r="G226" s="233">
        <v>302.2</v>
      </c>
      <c r="H226" s="233">
        <v>319.33333333333331</v>
      </c>
      <c r="I226" s="233">
        <v>325.66666666666669</v>
      </c>
      <c r="J226" s="233">
        <v>339.33333333333331</v>
      </c>
      <c r="K226" s="233">
        <v>335</v>
      </c>
      <c r="L226" s="233">
        <v>336.75</v>
      </c>
      <c r="M226" s="233">
        <v>392.1</v>
      </c>
      <c r="N226" s="233">
        <v>400.75</v>
      </c>
      <c r="O226" s="233">
        <v>401.33333333333331</v>
      </c>
      <c r="P226" s="233">
        <v>394.4</v>
      </c>
      <c r="Q226" s="234">
        <v>339.75277777777779</v>
      </c>
    </row>
    <row r="227" spans="1:17" x14ac:dyDescent="0.25">
      <c r="A227" s="175"/>
      <c r="B227" s="176">
        <v>3</v>
      </c>
      <c r="C227" s="177"/>
      <c r="D227" s="178" t="s">
        <v>258</v>
      </c>
      <c r="E227" s="233">
        <v>380</v>
      </c>
      <c r="F227" s="233">
        <v>378.75</v>
      </c>
      <c r="G227" s="233">
        <v>381</v>
      </c>
      <c r="H227" s="233">
        <v>391</v>
      </c>
      <c r="I227" s="233">
        <v>391.5</v>
      </c>
      <c r="J227" s="233">
        <v>383.66666666666669</v>
      </c>
      <c r="K227" s="233">
        <v>357.5</v>
      </c>
      <c r="L227" s="233">
        <v>342.5</v>
      </c>
      <c r="M227" s="233">
        <v>313.60000000000002</v>
      </c>
      <c r="N227" s="233">
        <v>291.25</v>
      </c>
      <c r="O227" s="233">
        <v>269.33333333333331</v>
      </c>
      <c r="P227" s="233">
        <v>263.10000000000002</v>
      </c>
      <c r="Q227" s="234">
        <v>345.26666666666665</v>
      </c>
    </row>
    <row r="228" spans="1:17" x14ac:dyDescent="0.25">
      <c r="A228" s="175"/>
      <c r="B228" s="176">
        <v>3</v>
      </c>
      <c r="C228" s="177"/>
      <c r="D228" s="178" t="s">
        <v>526</v>
      </c>
      <c r="E228" s="233">
        <v>269.16666666666669</v>
      </c>
      <c r="F228" s="233">
        <v>269</v>
      </c>
      <c r="G228" s="233">
        <v>270</v>
      </c>
      <c r="H228" s="233">
        <v>261.75</v>
      </c>
      <c r="I228" s="233">
        <v>261.375</v>
      </c>
      <c r="J228" s="233">
        <v>270</v>
      </c>
      <c r="K228" s="233">
        <v>276.25</v>
      </c>
      <c r="L228" s="233">
        <v>275</v>
      </c>
      <c r="M228" s="233" t="s">
        <v>167</v>
      </c>
      <c r="N228" s="233">
        <v>278.75</v>
      </c>
      <c r="O228" s="233">
        <v>295</v>
      </c>
      <c r="P228" s="233">
        <v>290.83333333333331</v>
      </c>
      <c r="Q228" s="234" t="s">
        <v>153</v>
      </c>
    </row>
    <row r="229" spans="1:17" x14ac:dyDescent="0.25">
      <c r="A229" s="175"/>
      <c r="B229" s="176">
        <v>3</v>
      </c>
      <c r="C229" s="177"/>
      <c r="D229" s="178" t="s">
        <v>527</v>
      </c>
      <c r="E229" s="233">
        <v>317.5</v>
      </c>
      <c r="F229" s="233">
        <v>317.5</v>
      </c>
      <c r="G229" s="233">
        <v>312.75</v>
      </c>
      <c r="H229" s="233">
        <v>292.10000000000002</v>
      </c>
      <c r="I229" s="233">
        <v>292.75</v>
      </c>
      <c r="J229" s="233">
        <v>295</v>
      </c>
      <c r="K229" s="233">
        <v>295</v>
      </c>
      <c r="L229" s="233">
        <v>300</v>
      </c>
      <c r="M229" s="233">
        <v>298.75</v>
      </c>
      <c r="N229" s="233">
        <v>287.5</v>
      </c>
      <c r="O229" s="233">
        <v>280</v>
      </c>
      <c r="P229" s="233">
        <v>265</v>
      </c>
      <c r="Q229" s="234">
        <v>296.15416666666664</v>
      </c>
    </row>
    <row r="230" spans="1:17" x14ac:dyDescent="0.25">
      <c r="A230" s="175"/>
      <c r="B230" s="176">
        <v>3</v>
      </c>
      <c r="C230" s="177"/>
      <c r="D230" s="178" t="s">
        <v>528</v>
      </c>
      <c r="E230" s="233">
        <v>256.33333333333331</v>
      </c>
      <c r="F230" s="233" t="s">
        <v>167</v>
      </c>
      <c r="G230" s="233">
        <v>246.66666666666666</v>
      </c>
      <c r="H230" s="233"/>
      <c r="I230" s="233"/>
      <c r="J230" s="233"/>
      <c r="K230" s="233"/>
      <c r="L230" s="233"/>
      <c r="M230" s="233"/>
      <c r="N230" s="233"/>
      <c r="O230" s="233"/>
      <c r="P230" s="233"/>
      <c r="Q230" s="234"/>
    </row>
    <row r="231" spans="1:17" x14ac:dyDescent="0.25">
      <c r="A231" s="177"/>
      <c r="B231" s="176"/>
      <c r="C231" s="177"/>
      <c r="D231" s="177"/>
      <c r="E231" s="142"/>
      <c r="F231" s="142"/>
      <c r="G231" s="142"/>
      <c r="H231" s="142"/>
      <c r="I231" s="142"/>
      <c r="J231" s="142"/>
      <c r="K231" s="142"/>
      <c r="L231" s="142"/>
      <c r="M231" s="142"/>
      <c r="N231" s="142"/>
      <c r="O231" s="142"/>
      <c r="P231" s="142"/>
      <c r="Q231" s="177"/>
    </row>
    <row r="232" spans="1:17" x14ac:dyDescent="0.25">
      <c r="A232" s="274" t="s">
        <v>179</v>
      </c>
      <c r="B232" s="176"/>
      <c r="C232" s="177"/>
      <c r="D232" s="244"/>
      <c r="E232" s="221"/>
      <c r="F232" s="140"/>
      <c r="G232" s="221"/>
      <c r="H232" s="221"/>
      <c r="I232" s="221"/>
      <c r="J232" s="221"/>
      <c r="K232" s="221"/>
      <c r="L232" s="221"/>
      <c r="M232" s="143"/>
      <c r="N232" s="221"/>
      <c r="O232" s="221"/>
      <c r="P232" s="140"/>
      <c r="Q232" s="275"/>
    </row>
    <row r="233" spans="1:17" x14ac:dyDescent="0.25">
      <c r="A233" s="177"/>
      <c r="B233" s="176"/>
      <c r="C233" s="231" t="s">
        <v>165</v>
      </c>
      <c r="D233" s="177"/>
      <c r="E233" s="142"/>
      <c r="F233" s="142"/>
      <c r="G233" s="142"/>
      <c r="H233" s="142"/>
      <c r="I233" s="142"/>
      <c r="J233" s="142"/>
      <c r="K233" s="142"/>
      <c r="L233" s="142"/>
      <c r="M233" s="142"/>
      <c r="N233" s="142"/>
      <c r="O233" s="142"/>
      <c r="P233" s="142"/>
      <c r="Q233" s="177"/>
    </row>
    <row r="234" spans="1:17" x14ac:dyDescent="0.25">
      <c r="A234" s="177" t="s">
        <v>195</v>
      </c>
      <c r="B234" s="176">
        <v>4</v>
      </c>
      <c r="C234" s="176"/>
      <c r="D234" s="178" t="s">
        <v>141</v>
      </c>
      <c r="E234" s="233">
        <v>336.90737633689838</v>
      </c>
      <c r="F234" s="233">
        <v>305.77717261904758</v>
      </c>
      <c r="G234" s="233">
        <v>286.70477065826333</v>
      </c>
      <c r="H234" s="233">
        <v>292.05110377673799</v>
      </c>
      <c r="I234" s="233">
        <v>297.09640231092442</v>
      </c>
      <c r="J234" s="233">
        <v>296.77027406417108</v>
      </c>
      <c r="K234" s="233">
        <v>295.39822948916418</v>
      </c>
      <c r="L234" s="233">
        <v>288.80512683823531</v>
      </c>
      <c r="M234" s="233">
        <v>294.74516627673802</v>
      </c>
      <c r="N234" s="233">
        <v>312.46206407563028</v>
      </c>
      <c r="O234" s="233">
        <v>345.25019257703082</v>
      </c>
      <c r="P234" s="233">
        <v>374.90175969251328</v>
      </c>
      <c r="Q234" s="234">
        <v>310.57246989294623</v>
      </c>
    </row>
    <row r="235" spans="1:17" x14ac:dyDescent="0.25">
      <c r="A235" s="177"/>
      <c r="B235" s="176">
        <v>4</v>
      </c>
      <c r="C235" s="176"/>
      <c r="D235" s="178" t="s">
        <v>142</v>
      </c>
      <c r="E235" s="233">
        <v>351.62854044117648</v>
      </c>
      <c r="F235" s="233">
        <v>327.94139546035808</v>
      </c>
      <c r="G235" s="233">
        <v>314.87516193977598</v>
      </c>
      <c r="H235" s="233">
        <v>325.7005409663866</v>
      </c>
      <c r="I235" s="233">
        <v>343.8967705548128</v>
      </c>
      <c r="J235" s="233">
        <v>356.45429796918768</v>
      </c>
      <c r="K235" s="233">
        <v>358.1399080882353</v>
      </c>
      <c r="L235" s="233">
        <v>358.51123161764713</v>
      </c>
      <c r="M235" s="233">
        <v>344.40659766624037</v>
      </c>
      <c r="N235" s="233">
        <v>325.05091428018579</v>
      </c>
      <c r="O235" s="233">
        <v>318.56516126336902</v>
      </c>
      <c r="P235" s="233">
        <v>302.64780665106952</v>
      </c>
      <c r="Q235" s="234">
        <v>335.65152724153705</v>
      </c>
    </row>
    <row r="236" spans="1:17" x14ac:dyDescent="0.25">
      <c r="A236" s="177"/>
      <c r="B236" s="176">
        <v>4</v>
      </c>
      <c r="C236" s="176"/>
      <c r="D236" s="178" t="s">
        <v>143</v>
      </c>
      <c r="E236" s="233">
        <v>317.63892922794122</v>
      </c>
      <c r="F236" s="233">
        <v>293.18783407928379</v>
      </c>
      <c r="G236" s="233">
        <v>298.29549632352939</v>
      </c>
      <c r="H236" s="233">
        <v>305.28768131684501</v>
      </c>
      <c r="I236" s="233">
        <v>309.54351186497331</v>
      </c>
      <c r="J236" s="233">
        <v>302.29798713235289</v>
      </c>
      <c r="K236" s="233">
        <v>294.034024859944</v>
      </c>
      <c r="L236" s="233">
        <v>301.3921217105264</v>
      </c>
      <c r="M236" s="233">
        <v>310.83464635854341</v>
      </c>
      <c r="N236" s="233">
        <v>310.98643032212891</v>
      </c>
      <c r="O236" s="233">
        <v>318.41275484625658</v>
      </c>
      <c r="P236" s="233">
        <v>291.40770658263312</v>
      </c>
      <c r="Q236" s="234">
        <v>304.44326038541317</v>
      </c>
    </row>
    <row r="237" spans="1:17" x14ac:dyDescent="0.25">
      <c r="A237" s="177"/>
      <c r="B237" s="176">
        <v>4</v>
      </c>
      <c r="C237" s="176"/>
      <c r="D237" s="178" t="s">
        <v>144</v>
      </c>
      <c r="E237" s="233">
        <v>268.22523634453779</v>
      </c>
      <c r="F237" s="233">
        <v>275.32864370204601</v>
      </c>
      <c r="G237" s="233">
        <v>264.53356714396278</v>
      </c>
      <c r="H237" s="233">
        <v>275.51224344629162</v>
      </c>
      <c r="I237" s="233">
        <v>285.69076286764698</v>
      </c>
      <c r="J237" s="233">
        <v>291.06515533088242</v>
      </c>
      <c r="K237" s="233">
        <v>294.12050507703071</v>
      </c>
      <c r="L237" s="233">
        <v>295.32467008513942</v>
      </c>
      <c r="M237" s="233">
        <v>293.23346901260498</v>
      </c>
      <c r="N237" s="233">
        <v>289.15907037815128</v>
      </c>
      <c r="O237" s="233">
        <v>274.92057152406409</v>
      </c>
      <c r="P237" s="233">
        <v>289.39132720588242</v>
      </c>
      <c r="Q237" s="234">
        <v>283.04210184318669</v>
      </c>
    </row>
    <row r="238" spans="1:17" x14ac:dyDescent="0.25">
      <c r="A238" s="177"/>
      <c r="B238" s="176">
        <v>4</v>
      </c>
      <c r="C238" s="176"/>
      <c r="D238" s="178" t="s">
        <v>145</v>
      </c>
      <c r="E238" s="233">
        <v>290.87618816844918</v>
      </c>
      <c r="F238" s="233">
        <v>283.80085310828878</v>
      </c>
      <c r="G238" s="233">
        <v>294.6699586397059</v>
      </c>
      <c r="H238" s="233">
        <v>307.91843270460362</v>
      </c>
      <c r="I238" s="233">
        <v>303.08543417366951</v>
      </c>
      <c r="J238" s="233">
        <v>301.81762342436969</v>
      </c>
      <c r="K238" s="233">
        <v>305.38908876050419</v>
      </c>
      <c r="L238" s="233">
        <v>298.81339589783278</v>
      </c>
      <c r="M238" s="233">
        <v>289.68446691176467</v>
      </c>
      <c r="N238" s="233">
        <v>285.59155462184873</v>
      </c>
      <c r="O238" s="233">
        <v>283.87993566176476</v>
      </c>
      <c r="P238" s="233">
        <v>282.97848763368984</v>
      </c>
      <c r="Q238" s="234">
        <v>294.04211830887431</v>
      </c>
    </row>
    <row r="239" spans="1:17" x14ac:dyDescent="0.25">
      <c r="A239" s="177"/>
      <c r="B239" s="176">
        <v>4</v>
      </c>
      <c r="C239" s="176"/>
      <c r="D239" s="178" t="s">
        <v>146</v>
      </c>
      <c r="E239" s="233">
        <v>286.15413185160423</v>
      </c>
      <c r="F239" s="233">
        <v>279.94951943277312</v>
      </c>
      <c r="G239" s="233">
        <v>310.82033000700284</v>
      </c>
      <c r="H239" s="233">
        <v>329.43134107620324</v>
      </c>
      <c r="I239" s="233">
        <v>357.96218925070025</v>
      </c>
      <c r="J239" s="233">
        <v>364.60087901069522</v>
      </c>
      <c r="K239" s="233">
        <v>413.90308630030967</v>
      </c>
      <c r="L239" s="233">
        <v>420.13483165634671</v>
      </c>
      <c r="M239" s="233">
        <v>436.79501678388743</v>
      </c>
      <c r="N239" s="233">
        <v>448.43046130952393</v>
      </c>
      <c r="O239" s="233">
        <v>471.35457261029404</v>
      </c>
      <c r="P239" s="233">
        <v>445.74079044117656</v>
      </c>
      <c r="Q239" s="234">
        <v>380.43976247754313</v>
      </c>
    </row>
    <row r="240" spans="1:17" x14ac:dyDescent="0.25">
      <c r="A240" s="177"/>
      <c r="B240" s="176">
        <v>4</v>
      </c>
      <c r="C240" s="176"/>
      <c r="D240" s="178" t="s">
        <v>257</v>
      </c>
      <c r="E240" s="233">
        <v>437.99968933823527</v>
      </c>
      <c r="F240" s="233">
        <v>418.17601270053473</v>
      </c>
      <c r="G240" s="233">
        <v>400.43883272058827</v>
      </c>
      <c r="H240" s="233">
        <v>390.2115029761905</v>
      </c>
      <c r="I240" s="233">
        <v>400.36840861344535</v>
      </c>
      <c r="J240" s="233">
        <v>420.1386604859336</v>
      </c>
      <c r="K240" s="233">
        <v>456.86740349264699</v>
      </c>
      <c r="L240" s="233">
        <v>514.8530257352943</v>
      </c>
      <c r="M240" s="233">
        <v>558.30636588874677</v>
      </c>
      <c r="N240" s="233">
        <v>571.95196341036421</v>
      </c>
      <c r="O240" s="233">
        <v>576.59666929271691</v>
      </c>
      <c r="P240" s="233">
        <v>587.26597142379683</v>
      </c>
      <c r="Q240" s="234">
        <v>477.76454217320787</v>
      </c>
    </row>
    <row r="241" spans="1:17" x14ac:dyDescent="0.25">
      <c r="A241" s="177"/>
      <c r="B241" s="176">
        <v>4</v>
      </c>
      <c r="C241" s="176"/>
      <c r="D241" s="178" t="s">
        <v>258</v>
      </c>
      <c r="E241" s="233">
        <v>564.18141369047612</v>
      </c>
      <c r="F241" s="233">
        <v>570.51326726342722</v>
      </c>
      <c r="G241" s="233">
        <v>543.28450868983953</v>
      </c>
      <c r="H241" s="233">
        <v>515.75756578947369</v>
      </c>
      <c r="I241" s="233">
        <v>519.17107286096268</v>
      </c>
      <c r="J241" s="233">
        <v>511.70650066844917</v>
      </c>
      <c r="K241" s="233">
        <v>515.30006684491991</v>
      </c>
      <c r="L241" s="233">
        <v>524.65310661764715</v>
      </c>
      <c r="M241" s="233">
        <v>511.31453877005339</v>
      </c>
      <c r="N241" s="233">
        <v>498.18023897058822</v>
      </c>
      <c r="O241" s="233">
        <v>467.27437659846555</v>
      </c>
      <c r="P241" s="233">
        <v>484.39241310160435</v>
      </c>
      <c r="Q241" s="234">
        <v>518.81075582215897</v>
      </c>
    </row>
    <row r="242" spans="1:17" x14ac:dyDescent="0.25">
      <c r="A242" s="177"/>
      <c r="B242" s="176">
        <v>4</v>
      </c>
      <c r="C242" s="176"/>
      <c r="D242" s="178" t="s">
        <v>526</v>
      </c>
      <c r="E242" s="233">
        <v>501.79859943977584</v>
      </c>
      <c r="F242" s="233">
        <v>467.85014386189266</v>
      </c>
      <c r="G242" s="233">
        <v>456.53420868347337</v>
      </c>
      <c r="H242" s="233">
        <v>446.81619318181816</v>
      </c>
      <c r="I242" s="233">
        <v>459.54142156862753</v>
      </c>
      <c r="J242" s="233">
        <v>443.25125773993818</v>
      </c>
      <c r="K242" s="233">
        <v>415.36034425133698</v>
      </c>
      <c r="L242" s="233">
        <v>398.80714285714288</v>
      </c>
      <c r="M242" s="233">
        <v>398.57481617647062</v>
      </c>
      <c r="N242" s="233">
        <v>398.82897408963589</v>
      </c>
      <c r="O242" s="233">
        <v>415.24386697860967</v>
      </c>
      <c r="P242" s="233">
        <v>400.64007352941178</v>
      </c>
      <c r="Q242" s="234">
        <v>433.60392019651113</v>
      </c>
    </row>
    <row r="243" spans="1:17" x14ac:dyDescent="0.25">
      <c r="A243" s="177"/>
      <c r="B243" s="176">
        <v>4</v>
      </c>
      <c r="C243" s="176"/>
      <c r="D243" s="178" t="s">
        <v>527</v>
      </c>
      <c r="E243" s="233">
        <v>379.10931905370848</v>
      </c>
      <c r="F243" s="233">
        <v>329.58925467914452</v>
      </c>
      <c r="G243" s="233">
        <v>335.26733893557423</v>
      </c>
      <c r="H243" s="233">
        <v>338.19748401534531</v>
      </c>
      <c r="I243" s="233">
        <v>344.2993785014005</v>
      </c>
      <c r="J243" s="233">
        <v>345.08108088235292</v>
      </c>
      <c r="K243" s="233">
        <v>365.69254846256689</v>
      </c>
      <c r="L243" s="233">
        <v>367.3830110294117</v>
      </c>
      <c r="M243" s="233">
        <v>342.50622871517027</v>
      </c>
      <c r="N243" s="233">
        <v>337.264755514706</v>
      </c>
      <c r="O243" s="233">
        <v>342.91385504201691</v>
      </c>
      <c r="P243" s="233">
        <v>336.09779061624653</v>
      </c>
      <c r="Q243" s="234">
        <v>346.95017045397032</v>
      </c>
    </row>
    <row r="244" spans="1:17" x14ac:dyDescent="0.25">
      <c r="A244" s="177"/>
      <c r="B244" s="176">
        <v>4</v>
      </c>
      <c r="C244" s="176"/>
      <c r="D244" s="178" t="s">
        <v>528</v>
      </c>
      <c r="E244" s="233">
        <v>317.84389273356408</v>
      </c>
      <c r="F244" s="233">
        <v>312.12293888888888</v>
      </c>
      <c r="G244" s="233">
        <v>321.05525735294117</v>
      </c>
      <c r="H244" s="233"/>
      <c r="I244" s="233"/>
      <c r="J244" s="233"/>
      <c r="K244" s="233"/>
      <c r="L244" s="233"/>
      <c r="M244" s="233"/>
      <c r="N244" s="233"/>
      <c r="O244" s="233"/>
      <c r="P244" s="233"/>
      <c r="Q244" s="234"/>
    </row>
    <row r="245" spans="1:17" x14ac:dyDescent="0.25">
      <c r="A245" s="276"/>
      <c r="B245" s="184"/>
      <c r="C245" s="184"/>
      <c r="D245" s="186"/>
      <c r="E245" s="277"/>
      <c r="F245" s="217"/>
      <c r="G245" s="217"/>
      <c r="H245" s="217"/>
      <c r="I245" s="217"/>
      <c r="J245" s="217"/>
      <c r="K245" s="217"/>
      <c r="L245" s="217"/>
      <c r="M245" s="217"/>
      <c r="N245" s="217"/>
      <c r="O245" s="217"/>
      <c r="P245" s="278"/>
      <c r="Q245" s="279"/>
    </row>
    <row r="246" spans="1:17" x14ac:dyDescent="0.25">
      <c r="A246" s="142" t="s">
        <v>181</v>
      </c>
      <c r="B246" s="141"/>
      <c r="C246" s="142"/>
      <c r="D246" s="142"/>
      <c r="E246" s="142"/>
      <c r="F246" s="142"/>
      <c r="G246" s="142"/>
      <c r="H246" s="142"/>
      <c r="I246" s="142"/>
      <c r="J246" s="142"/>
      <c r="K246" s="142"/>
      <c r="L246" s="142"/>
      <c r="M246" s="142"/>
      <c r="N246" s="142"/>
      <c r="O246" s="142"/>
      <c r="P246" s="142"/>
      <c r="Q246" s="142"/>
    </row>
    <row r="247" spans="1:17" x14ac:dyDescent="0.25">
      <c r="A247" s="142" t="s">
        <v>199</v>
      </c>
      <c r="B247" s="141"/>
      <c r="C247" s="142"/>
      <c r="D247" s="142"/>
      <c r="E247" s="142"/>
      <c r="F247" s="142"/>
      <c r="G247" s="142"/>
      <c r="H247" s="142"/>
      <c r="I247" s="142"/>
      <c r="J247" s="142"/>
      <c r="K247" s="142"/>
      <c r="L247" s="142"/>
      <c r="M247" s="142"/>
      <c r="N247" s="142"/>
      <c r="O247" s="142"/>
      <c r="P247" s="142"/>
      <c r="Q247" s="142"/>
    </row>
    <row r="248" spans="1:17" x14ac:dyDescent="0.25">
      <c r="A248" s="142" t="s">
        <v>263</v>
      </c>
      <c r="B248" s="141"/>
      <c r="C248" s="142"/>
      <c r="D248" s="142"/>
      <c r="E248" s="142"/>
      <c r="F248" s="142"/>
      <c r="G248" s="142"/>
      <c r="H248" s="142"/>
      <c r="I248" s="142"/>
      <c r="J248" s="142"/>
      <c r="K248" s="142"/>
      <c r="L248" s="142"/>
      <c r="M248" s="142"/>
      <c r="N248" s="142"/>
      <c r="O248" s="142"/>
      <c r="P248" s="142"/>
      <c r="Q248" s="142"/>
    </row>
    <row r="249" spans="1:17" x14ac:dyDescent="0.25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</row>
  </sheetData>
  <sheetProtection selectLockedCells="1" selectUnlockedCells="1"/>
  <hyperlinks>
    <hyperlink ref="A5" location="'Oléoprotéagineux'!$A10" display="Collecte des oléoprotéagineux" xr:uid="{F142622C-D416-4575-8003-21C0EA85633F}"/>
    <hyperlink ref="A9" location="A1" display="Haut de la feuille" xr:uid="{01D39227-0CB6-45A4-953A-ED56E3DF0DBB}"/>
    <hyperlink ref="A6" location="'Oléoprotéagineux'!$A109" display="Echanges extérieurs des oléoprotéagineux" xr:uid="{CB998D5D-AFFA-49B1-8B34-7AB40AF7407C}"/>
    <hyperlink ref="A54" location="A1" display="Haut de la feuille" xr:uid="{2AC032D0-4A7A-4F83-9D15-1039ECA84536}"/>
    <hyperlink ref="A7" location="'Oléoprotéagineux'!$A443" display="Cotations des oléoprotéagineux" xr:uid="{97E25183-AB90-406F-B2B3-E8BB9C2F3FF0}"/>
    <hyperlink ref="A188" location="A1" display="Haut de la feuille" xr:uid="{D624F605-D6A3-4026-9246-FD3D8EFF2DE0}"/>
  </hyperlinks>
  <pageMargins left="0.19685039370078741" right="0.19685039370078741" top="0.59055118110236215" bottom="0.39370078740157483" header="0.11811023622047244" footer="0.11811023622047244"/>
  <pageSetup paperSize="8" scale="85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Comptes régionaux</vt:lpstr>
      <vt:lpstr>Comptes régionaux 2</vt:lpstr>
      <vt:lpstr>Livraisons</vt:lpstr>
      <vt:lpstr>SAA</vt:lpstr>
      <vt:lpstr>SAA2</vt:lpstr>
      <vt:lpstr>RICA</vt:lpstr>
      <vt:lpstr>Commerce extérieur</vt:lpstr>
      <vt:lpstr>Conjonture Céréale</vt:lpstr>
      <vt:lpstr>Conjoncture oléoprotéagineux</vt:lpstr>
      <vt:lpstr>Livraisons!Excel_BuiltIn_Print_Area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Odile GROSMESNIL</dc:creator>
  <cp:lastModifiedBy>Isabelle LAURENS</cp:lastModifiedBy>
  <cp:lastPrinted>2023-06-08T07:15:49Z</cp:lastPrinted>
  <dcterms:created xsi:type="dcterms:W3CDTF">2023-06-05T13:29:23Z</dcterms:created>
  <dcterms:modified xsi:type="dcterms:W3CDTF">2025-11-25T18:38:39Z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