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fileSharing readOnlyRecommended="1"/>
  <workbookPr defaultThemeVersion="164011"/>
  <mc:AlternateContent xmlns:mc="http://schemas.openxmlformats.org/markup-compatibility/2006">
    <mc:Choice Requires="x15">
      <x15ac:absPath xmlns:x15ac="http://schemas.microsoft.com/office/spreadsheetml/2010/11/ac" url="S:\DIFFUSION-PAO\1-PAO\1-ESSENTIELS-ETUDES-NOTES SEMESTRIELLES\FichesFilieres\Bovins\Edition 2025\"/>
    </mc:Choice>
  </mc:AlternateContent>
  <bookViews>
    <workbookView xWindow="0" yWindow="0" windowWidth="25200" windowHeight="12015"/>
  </bookViews>
  <sheets>
    <sheet name="Carte 1" sheetId="2" r:id="rId1"/>
    <sheet name="Graphe 1" sheetId="3" r:id="rId2"/>
    <sheet name="Tableau 1" sheetId="4" r:id="rId3"/>
    <sheet name="Carte 2" sheetId="5" r:id="rId4"/>
    <sheet name="Graphe 2" sheetId="6" r:id="rId5"/>
    <sheet name="Graphe 3" sheetId="7" r:id="rId6"/>
    <sheet name="Tableaux 2&amp;2bis" sheetId="8" r:id="rId7"/>
    <sheet name="Graphes 4&amp;5_Tableau 3" sheetId="9" r:id="rId8"/>
    <sheet name="Graphe 6" sheetId="14" r:id="rId9"/>
    <sheet name="Cartes 3 &amp; 4" sheetId="10" r:id="rId10"/>
    <sheet name="Tableau 4" sheetId="11" r:id="rId11"/>
    <sheet name="Graphe 7" sheetId="12" r:id="rId12"/>
    <sheet name="Tableau 5" sheetId="13" r:id="rId13"/>
    <sheet name="Autres liens internet" sheetId="1" r:id="rId14"/>
  </sheets>
  <externalReferences>
    <externalReference r:id="rId15"/>
    <externalReference r:id="rId16"/>
    <externalReference r:id="rId17"/>
    <externalReference r:id="rId18"/>
  </externalReferences>
  <definedNames>
    <definedName name="grafbov" localSheetId="9">[1]GraphViandesBovines!$B$3:$L$77</definedName>
    <definedName name="grafbov" localSheetId="11">[1]GraphViandesBovines!$B$3:$L$77</definedName>
    <definedName name="grafbov" localSheetId="7">[1]GraphViandesBovines!$B$3:$L$77</definedName>
    <definedName name="grafbov" localSheetId="10">[1]GraphViandesBovines!$B$3:$L$77</definedName>
    <definedName name="grafbov" localSheetId="12">[1]GraphViandesBovines!$B$3:$L$77</definedName>
    <definedName name="grafbov">[2]GraphViandesBovines!$B$3:$L$77</definedName>
    <definedName name="grafporc" localSheetId="9">[1]GraphViandesPorcines!$B$3:$L$77</definedName>
    <definedName name="grafporc" localSheetId="11">[1]GraphViandesPorcines!$B$3:$L$77</definedName>
    <definedName name="grafporc" localSheetId="7">[1]GraphViandesPorcines!$B$3:$L$77</definedName>
    <definedName name="grafporc" localSheetId="10">[1]GraphViandesPorcines!$B$3:$L$77</definedName>
    <definedName name="grafporc" localSheetId="12">[1]GraphViandesPorcines!$B$3:$L$77</definedName>
    <definedName name="grafporc">[2]GraphViandesPorcines!$B$3:$L$77</definedName>
    <definedName name="grafsyntot" localSheetId="9">[1]GraphViandesTotal!$B$3:$L$77</definedName>
    <definedName name="grafsyntot" localSheetId="11">[1]GraphViandesTotal!$B$3:$L$77</definedName>
    <definedName name="grafsyntot" localSheetId="7">[1]GraphViandesTotal!$B$3:$L$77</definedName>
    <definedName name="grafsyntot" localSheetId="10">[1]GraphViandesTotal!$B$3:$L$77</definedName>
    <definedName name="grafsyntot" localSheetId="12">[1]GraphViandesTotal!$B$3:$L$77</definedName>
    <definedName name="grafsyntot">[2]GraphViandesTotal!$B$3:$L$77</definedName>
    <definedName name="Graph_volailles" localSheetId="9">[1]GraphViandesVolailles!$B$3:$L$77</definedName>
    <definedName name="Graph_volailles" localSheetId="11">[1]GraphViandesVolailles!$B$3:$L$77</definedName>
    <definedName name="Graph_volailles" localSheetId="7">[1]GraphViandesVolailles!$B$3:$L$77</definedName>
    <definedName name="Graph_volailles" localSheetId="10">[1]GraphViandesVolailles!$B$3:$L$77</definedName>
    <definedName name="Graph_volailles" localSheetId="12">[1]GraphViandesVolailles!$B$3:$L$77</definedName>
    <definedName name="Graph_volailles">[2]GraphViandesVolailles!$B$3:$L$77</definedName>
    <definedName name="histbov" localSheetId="9">[3]HistoViandesBovines!$A$1:$G$42</definedName>
    <definedName name="histbov" localSheetId="11">[3]HistoViandesBovines!$A$1:$G$42</definedName>
    <definedName name="histbov" localSheetId="7">[3]HistoViandesBovines!$A$1:$G$42</definedName>
    <definedName name="histbov" localSheetId="10">[3]HistoViandesBovines!$A$1:$G$42</definedName>
    <definedName name="histbov" localSheetId="12">[3]HistoViandesBovines!$A$1:$G$42</definedName>
    <definedName name="histbov">[4]HistoViandesBovines!$A$1:$G$42</definedName>
    <definedName name="Histo_volailles" localSheetId="9">[1]HistoViandesVolailles!$A$1:$I$44</definedName>
    <definedName name="Histo_volailles" localSheetId="11">[1]HistoViandesVolailles!$A$1:$I$44</definedName>
    <definedName name="Histo_volailles" localSheetId="7">[1]HistoViandesVolailles!$A$1:$I$44</definedName>
    <definedName name="Histo_volailles" localSheetId="10">[1]HistoViandesVolailles!$A$1:$I$44</definedName>
    <definedName name="Histo_volailles" localSheetId="12">[1]HistoViandesVolailles!$A$1:$I$44</definedName>
    <definedName name="Histo_volailles">[2]HistoViandesVolailles!$A$1:$I$44</definedName>
    <definedName name="histporc" localSheetId="9">[1]HistoViandesPorcines!$A$1:$H$42</definedName>
    <definedName name="histporc" localSheetId="11">[1]HistoViandesPorcines!$A$1:$H$42</definedName>
    <definedName name="histporc" localSheetId="7">[1]HistoViandesPorcines!$A$1:$H$42</definedName>
    <definedName name="histporc" localSheetId="10">[1]HistoViandesPorcines!$A$1:$H$42</definedName>
    <definedName name="histporc" localSheetId="12">[1]HistoViandesPorcines!$A$1:$H$42</definedName>
    <definedName name="histporc">[2]HistoViandesPorcines!$A$1:$H$42</definedName>
    <definedName name="syntot" localSheetId="9">[1]HistoViandesTotal!$A$1:$H$42</definedName>
    <definedName name="syntot" localSheetId="11">[1]HistoViandesTotal!$A$1:$H$42</definedName>
    <definedName name="syntot" localSheetId="7">[1]HistoViandesTotal!$A$1:$H$42</definedName>
    <definedName name="syntot" localSheetId="10">[1]HistoViandesTotal!$A$1:$H$42</definedName>
    <definedName name="syntot" localSheetId="12">[1]HistoViandesTotal!$A$1:$H$42</definedName>
    <definedName name="syntot">[2]HistoViandesTotal!$A$1:$H$42</definedName>
    <definedName name="viande1996" localSheetId="9">#REF!</definedName>
    <definedName name="viande1996" localSheetId="1">#REF!</definedName>
    <definedName name="viande1996" localSheetId="11">#REF!</definedName>
    <definedName name="viande1996" localSheetId="7">#REF!</definedName>
    <definedName name="viande1996" localSheetId="10">#REF!</definedName>
    <definedName name="viande1996" localSheetId="12">#REF!</definedName>
    <definedName name="viande1996" localSheetId="6">#REF!</definedName>
    <definedName name="viande1996">#REF!</definedName>
    <definedName name="viande1997" localSheetId="9">#REF!</definedName>
    <definedName name="viande1997" localSheetId="1">#REF!</definedName>
    <definedName name="viande1997" localSheetId="11">#REF!</definedName>
    <definedName name="viande1997" localSheetId="7">#REF!</definedName>
    <definedName name="viande1997" localSheetId="10">#REF!</definedName>
    <definedName name="viande1997" localSheetId="12">#REF!</definedName>
    <definedName name="viande1997" localSheetId="6">#REF!</definedName>
    <definedName name="viande1997">#REF!</definedName>
    <definedName name="viande1998" localSheetId="9">#REF!</definedName>
    <definedName name="viande1998" localSheetId="1">#REF!</definedName>
    <definedName name="viande1998" localSheetId="11">#REF!</definedName>
    <definedName name="viande1998" localSheetId="7">#REF!</definedName>
    <definedName name="viande1998" localSheetId="10">#REF!</definedName>
    <definedName name="viande1998" localSheetId="12">#REF!</definedName>
    <definedName name="viande1998" localSheetId="6">#REF!</definedName>
    <definedName name="viande1998">#REF!</definedName>
    <definedName name="viande1999" localSheetId="9">#REF!</definedName>
    <definedName name="viande1999" localSheetId="11">#REF!</definedName>
    <definedName name="viande1999" localSheetId="7">#REF!</definedName>
    <definedName name="viande1999" localSheetId="10">#REF!</definedName>
    <definedName name="viande1999" localSheetId="12">#REF!</definedName>
    <definedName name="viande1999">#REF!</definedName>
    <definedName name="viande2000" localSheetId="9">#REF!</definedName>
    <definedName name="viande2000" localSheetId="11">#REF!</definedName>
    <definedName name="viande2000" localSheetId="7">#REF!</definedName>
    <definedName name="viande2000" localSheetId="10">#REF!</definedName>
    <definedName name="viande2000" localSheetId="12">#REF!</definedName>
    <definedName name="viande2000">#REF!</definedName>
    <definedName name="_xlnm.Print_Area" localSheetId="7">'Graphes 4&amp;5_Tableau 3'!$A$11:$Y$26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5" i="11" l="1"/>
  <c r="J6" i="11"/>
  <c r="J7" i="11"/>
  <c r="J8" i="11"/>
  <c r="J9" i="11"/>
  <c r="J10" i="11"/>
  <c r="E27" i="2" l="1"/>
  <c r="D27" i="2"/>
  <c r="J14" i="13" l="1"/>
  <c r="J13" i="13"/>
  <c r="J12" i="13"/>
  <c r="J11" i="13"/>
  <c r="J10" i="13"/>
  <c r="J9" i="13"/>
  <c r="J8" i="13"/>
  <c r="J7" i="13"/>
  <c r="C19" i="12"/>
  <c r="D17" i="12" s="1"/>
  <c r="H61" i="9"/>
  <c r="D14" i="12" l="1"/>
  <c r="D18" i="12"/>
  <c r="D15" i="12"/>
  <c r="D12" i="12"/>
  <c r="D16" i="12"/>
  <c r="D19" i="12"/>
  <c r="D13" i="12"/>
</calcChain>
</file>

<file path=xl/sharedStrings.xml><?xml version="1.0" encoding="utf-8"?>
<sst xmlns="http://schemas.openxmlformats.org/spreadsheetml/2006/main" count="219" uniqueCount="186">
  <si>
    <t>Echanges extérieurs</t>
  </si>
  <si>
    <t xml:space="preserve">Bulletin Agreste </t>
  </si>
  <si>
    <t>https://agreste.agriculture.gouv.fr/agreste-web/disaron/SAA-SeriesLongues/detail/</t>
  </si>
  <si>
    <t>https://agreste.agriculture.gouv.fr/agreste-web/disaron/rica/cda8b080-3e9e-4368-b41d-7a29c1da0be6/search/</t>
  </si>
  <si>
    <t>https://agreste.agriculture.gouv.fr/agreste-web/disaron/BulConj/detail/</t>
  </si>
  <si>
    <t>https://www.agreste.agriculture.gouv.fr/agreste-web/disaron/REAA-SeriesLongues/detail/</t>
  </si>
  <si>
    <t>https://www.agreste.agriculture.gouv.fr/agreste-web/disaron/!searchurl/b492d717-e8fc-4ec3-98f7-bed30a545845/search/</t>
  </si>
  <si>
    <t>Bilans d'approvisionnement</t>
  </si>
  <si>
    <t>https://www.agreste.agriculture.gouv.fr/agreste-web/disaron/!searchurl/31019f1c-03ca-4428-9a15-489239c0dfaa/search/</t>
  </si>
  <si>
    <t>https://www.franceagrimer.fr/filiere-viandes/Viandes-rouges</t>
  </si>
  <si>
    <t>FranceAgriMer</t>
  </si>
  <si>
    <t>https://www.franceagrimer.fr/Eclairer/Etudes-et-Analyses/Les-fiches-de-FranceAgriMer</t>
  </si>
  <si>
    <t>https://www.franceagrimer.fr/</t>
  </si>
  <si>
    <t xml:space="preserve">En 2023, trois régions détiennent plus de 2,1 millions de bovins chacune : Auvergne-Rhône-Alpes, Nouvelle-Aquitaine et Pays-de-la-Loire </t>
  </si>
  <si>
    <t>Tous bovins</t>
  </si>
  <si>
    <t xml:space="preserve"> Valeur de la production 2023 prov (milliers €)</t>
  </si>
  <si>
    <t>Corse</t>
  </si>
  <si>
    <t>Île-de-France</t>
  </si>
  <si>
    <t>Provence-Alpes-Côte d'Azur</t>
  </si>
  <si>
    <t>Centre-Val de Loire</t>
  </si>
  <si>
    <t>Occitanie</t>
  </si>
  <si>
    <t>Bourgogne-Franche-Comté</t>
  </si>
  <si>
    <t>Hauts-de-France</t>
  </si>
  <si>
    <t>Grand Est</t>
  </si>
  <si>
    <t>Auvergne-Rhône-Alpes</t>
  </si>
  <si>
    <t>Bretagne</t>
  </si>
  <si>
    <t>Nouvelle-Aquitaine</t>
  </si>
  <si>
    <t>Normandie</t>
  </si>
  <si>
    <t>Pays de la Loire</t>
  </si>
  <si>
    <t>FR métro - France métropolitaine</t>
  </si>
  <si>
    <t xml:space="preserve"> Volume de production 2023  (tonnes - TEC)</t>
  </si>
  <si>
    <t>94 - Corse</t>
  </si>
  <si>
    <t>11 - Île-de-France</t>
  </si>
  <si>
    <t>93 - Provence-Alpes-Côte d'Azur</t>
  </si>
  <si>
    <t>24 - Centre-Val de Loire</t>
  </si>
  <si>
    <t>76 - Occitanie</t>
  </si>
  <si>
    <t>27 - Bourgogne-Franche-Comté</t>
  </si>
  <si>
    <t>44 - Grand Est</t>
  </si>
  <si>
    <t>84 - Auvergne-Rhône-Alpes</t>
  </si>
  <si>
    <t>53 - Bretagne</t>
  </si>
  <si>
    <t>28 - Normandie</t>
  </si>
  <si>
    <t>52 - Pays de la Loire</t>
  </si>
  <si>
    <t>Tableau 1 : la région héberge 2,1 millions de bovins fin 2023, avec un cheptel très laitier en Mayenne et en Loire-Atlantique, plus orienté vers la viande en Vendée</t>
  </si>
  <si>
    <t>LIB_SAA_2023def</t>
  </si>
  <si>
    <t xml:space="preserve"> Pays de la Loire</t>
  </si>
  <si>
    <t xml:space="preserve"> Loire-Atlantique</t>
  </si>
  <si>
    <t xml:space="preserve"> Maine-et-Loire</t>
  </si>
  <si>
    <t xml:space="preserve"> Mayenne</t>
  </si>
  <si>
    <t xml:space="preserve"> Sarthe</t>
  </si>
  <si>
    <t xml:space="preserve"> Vendée</t>
  </si>
  <si>
    <t xml:space="preserve"> Vaches laitières</t>
  </si>
  <si>
    <t xml:space="preserve"> Vaches nourrices</t>
  </si>
  <si>
    <t xml:space="preserve"> Total bovins de plus de 2 ans</t>
  </si>
  <si>
    <t xml:space="preserve"> Total autres bovins de 1 à 2 ans </t>
  </si>
  <si>
    <t xml:space="preserve"> Veaux de boucherie</t>
  </si>
  <si>
    <t xml:space="preserve"> Autres bovins &lt; à 1 an</t>
  </si>
  <si>
    <t xml:space="preserve"> Ensemble espèce bovine</t>
  </si>
  <si>
    <t>Source : SSP/MASA - Agreste-Statistique Agricole Annuelle (SAA 2023 déf)</t>
  </si>
  <si>
    <t xml:space="preserve">  Production de viande bovine (TEC)</t>
  </si>
  <si>
    <t xml:space="preserve">  Effectifs totaux de bovins (têtes)</t>
  </si>
  <si>
    <t>BASE 100 EN 1989</t>
  </si>
  <si>
    <t xml:space="preserve">  Nombre d'exploitations avec bovins</t>
  </si>
  <si>
    <t xml:space="preserve">  Nombre de bovins présents</t>
  </si>
  <si>
    <t xml:space="preserve">  Nombre de vaches laitières</t>
  </si>
  <si>
    <t xml:space="preserve">  Nombre de vaches allaitantes</t>
  </si>
  <si>
    <t xml:space="preserve">  Nombre d'exploitations avec vaches laitières</t>
  </si>
  <si>
    <t xml:space="preserve">  Nombre d'exploitations avec vaches allaitantes</t>
  </si>
  <si>
    <t>Tableau 2 : production totale en têtes - Pays de la Loire</t>
  </si>
  <si>
    <t>Catégories bovines</t>
  </si>
  <si>
    <t>2023 déf</t>
  </si>
  <si>
    <t>01 - Vaches de réforme laitières</t>
  </si>
  <si>
    <t>02 - Vaches de réforme nourrices</t>
  </si>
  <si>
    <t>03 - Total vaches de réforme (01 + 02)</t>
  </si>
  <si>
    <t>11 - Total génisses</t>
  </si>
  <si>
    <t>12 - Mâles de plus de 2 ans</t>
  </si>
  <si>
    <t>13 - Mâles de 1 à 2 ans</t>
  </si>
  <si>
    <t>14 - Mâles de 8 mois à 1 an</t>
  </si>
  <si>
    <t>15 - Total mâles (12 + 13 + 14)</t>
  </si>
  <si>
    <t>16 - Veaux de boucherie laitiers</t>
  </si>
  <si>
    <t>17 - Veaux de boucherie viande</t>
  </si>
  <si>
    <t>18 - Total veaux de boucherie (16 + 17)</t>
  </si>
  <si>
    <t>19 - Ensemble bovins</t>
  </si>
  <si>
    <t>Source : Agreste - Statistique Agricole Annuelle (SAA)</t>
  </si>
  <si>
    <t>Tableau 2 bis : poids produit (en tonnes - TEC) - Pays de la Loire</t>
  </si>
  <si>
    <t xml:space="preserve">11 - Total génisses </t>
  </si>
  <si>
    <t xml:space="preserve">19 - Ensemble bovins </t>
  </si>
  <si>
    <t xml:space="preserve">  Production brute y c. subventions d'exploitation </t>
  </si>
  <si>
    <t xml:space="preserve">  Charges totales y c cotisations sociales </t>
  </si>
  <si>
    <t xml:space="preserve">  Production de l'exercice</t>
  </si>
  <si>
    <t xml:space="preserve">  Excédent brut d'exploitation</t>
  </si>
  <si>
    <t xml:space="preserve">  Valeur ajoutée</t>
  </si>
  <si>
    <t>Montants en k€</t>
  </si>
  <si>
    <t>PBS 2017</t>
  </si>
  <si>
    <t>Aliments du bétail achetés</t>
  </si>
  <si>
    <t xml:space="preserve">Engrais-amendements, semences-plants et produits phytosanitaires </t>
  </si>
  <si>
    <t>Autres charges d'approvisionnement</t>
  </si>
  <si>
    <t>Travaux par tiers, entretien et réparation du matériel</t>
  </si>
  <si>
    <t>Loyers et fermages, assurances, impôts et taxes, charges de personnel</t>
  </si>
  <si>
    <t>Dotations aux amortissements</t>
  </si>
  <si>
    <t>Autres charges d'exploitation</t>
  </si>
  <si>
    <t>Charges financières</t>
  </si>
  <si>
    <t>Charges sociales de l'exploitant</t>
  </si>
  <si>
    <t xml:space="preserve"> Tableau 3 : Principales caractéristiques des exploitations des Pays de la Loire spécialisées en bovins viande (OTEX 46)  </t>
  </si>
  <si>
    <t>Principaux indicateurs (valeurs moyennes)</t>
  </si>
  <si>
    <t>Surface agricole utile (SAU en ha)</t>
  </si>
  <si>
    <t>Production brute moyenne standard (PBS en €)</t>
  </si>
  <si>
    <t>Main d'oeuvre totale (UTA)</t>
  </si>
  <si>
    <t>Main d'oeuvre non salariée (UTANS)</t>
  </si>
  <si>
    <t>Production de l'exercice par UTA (k€/UTA)</t>
  </si>
  <si>
    <t>Charges d'approvisionnement (k€/ ha SAU)</t>
  </si>
  <si>
    <t>Charges totales (k€/ha SAU) y compris cotisations sociales</t>
  </si>
  <si>
    <t>Excédent brut d'exploitation / UTANS (k€)</t>
  </si>
  <si>
    <t>Excédent brut d'exploitation / production brute (%)</t>
  </si>
  <si>
    <t>RCAI par UTA non salariée (k€/UTANS)</t>
  </si>
  <si>
    <t>Endettement / chiffre d'affaires (%)</t>
  </si>
  <si>
    <t>Taux d'endettement (%)</t>
  </si>
  <si>
    <t>Source : SSP/Agreste - RICA Pays de la Loire (coeff. PBS 2017)</t>
  </si>
  <si>
    <t>Tableau 4 : des abattages de bovins en retrait de plus de 8 % entre 2023 et 2020 dans la région Pays de la Loire</t>
  </si>
  <si>
    <t>Pays de la Loire - tonnes (TEC)</t>
  </si>
  <si>
    <t xml:space="preserve"> TOUS BOVINS</t>
  </si>
  <si>
    <t xml:space="preserve"> Gros bovins dont :</t>
  </si>
  <si>
    <t xml:space="preserve">     Vaches de réforme</t>
  </si>
  <si>
    <t xml:space="preserve">     Jeunes bovins mâles 8-24 mois</t>
  </si>
  <si>
    <t xml:space="preserve">     Autres gros bovins</t>
  </si>
  <si>
    <t xml:space="preserve">  Veaux </t>
  </si>
  <si>
    <t>Source : MASA/SSP - Agreste - BDNI</t>
  </si>
  <si>
    <t>Consommation nationale 2023</t>
  </si>
  <si>
    <t>Viande bovine</t>
  </si>
  <si>
    <t>Viande ovine</t>
  </si>
  <si>
    <t>Autres viandes de boucherie (caprins, équidés …)</t>
  </si>
  <si>
    <t>Viande porcine</t>
  </si>
  <si>
    <t>Viande de gallus (poulet)</t>
  </si>
  <si>
    <t>Autres viandes de volailles (dinde, canard …)</t>
  </si>
  <si>
    <t>Viande de lapin</t>
  </si>
  <si>
    <t>https://agreste.agriculture.gouv.fr/agreste-saiku/?plugin=true&amp;query=query/open/CONSOVIANDE#query/open/CONSOVIANDE</t>
  </si>
  <si>
    <t>Consommation brute (en volume)</t>
  </si>
  <si>
    <t>Consommation brute CVJA (en volume)</t>
  </si>
  <si>
    <t>2020</t>
  </si>
  <si>
    <t>2021</t>
  </si>
  <si>
    <t>2022</t>
  </si>
  <si>
    <t>2023</t>
  </si>
  <si>
    <t>TOTAL VIANDES</t>
  </si>
  <si>
    <t>Viande d'animaux de boucherie</t>
  </si>
  <si>
    <t>Viande bovine avec onglet et hampe</t>
  </si>
  <si>
    <t>Viande caprine</t>
  </si>
  <si>
    <t>Viande porcine  y compris graisse de porc</t>
  </si>
  <si>
    <t>Viande d'équidés</t>
  </si>
  <si>
    <t>Autres espèces de viande</t>
  </si>
  <si>
    <t>Viande de volailles de chair (n.c. petites espèces)</t>
  </si>
  <si>
    <t>viande de gallus</t>
  </si>
  <si>
    <t>viande de dinde</t>
  </si>
  <si>
    <t>viande de canard</t>
  </si>
  <si>
    <t>Viande de pintade</t>
  </si>
  <si>
    <t>Viande d'oie</t>
  </si>
  <si>
    <t>Tableau 5 : bilan national de la filière bovine (gros bovins + veaux)</t>
  </si>
  <si>
    <t>Production, exportations et consommation en diminution</t>
  </si>
  <si>
    <t>en milliers de tonnes-équivalent-carcassse (x 1000 TEC)</t>
  </si>
  <si>
    <t>2023/2010</t>
  </si>
  <si>
    <t>Abattages</t>
  </si>
  <si>
    <t>Production indigène brute</t>
  </si>
  <si>
    <t xml:space="preserve"> + Importations (animaux vivants et VIANDE)</t>
  </si>
  <si>
    <t xml:space="preserve"> - Exportations (ANIMAUX VIVANTS et VIANDE)</t>
  </si>
  <si>
    <t xml:space="preserve"> = Consommation indigène brute (Utilisation intérieure)</t>
  </si>
  <si>
    <r>
      <t xml:space="preserve">Consommation par habitant
</t>
    </r>
    <r>
      <rPr>
        <sz val="10"/>
        <rFont val="Marianne"/>
        <family val="3"/>
      </rPr>
      <t xml:space="preserve"> (kg équivalent carcasse/an)</t>
    </r>
  </si>
  <si>
    <r>
      <t xml:space="preserve">Taux d'approvisionnement global
</t>
    </r>
    <r>
      <rPr>
        <sz val="10"/>
        <rFont val="Marianne"/>
        <family val="3"/>
      </rPr>
      <t xml:space="preserve"> (en %, animaux vivants et viande)</t>
    </r>
  </si>
  <si>
    <r>
      <t>Taux d'approvisionnement en viandes bovine</t>
    </r>
    <r>
      <rPr>
        <sz val="10"/>
        <rFont val="Marianne"/>
        <family val="3"/>
      </rPr>
      <t xml:space="preserve">s (%) </t>
    </r>
  </si>
  <si>
    <t>Champ : France, y compris DOM</t>
  </si>
  <si>
    <t>Sources : Agreste - bilans, Douanes et FranceAgriMer</t>
  </si>
  <si>
    <t>EFF_2010</t>
  </si>
  <si>
    <t>EFF_2023_def</t>
  </si>
  <si>
    <t>Evol_2023_2010</t>
  </si>
  <si>
    <t>32 - Hauts de France</t>
  </si>
  <si>
    <t>75 - Nouvelle Aquitaine</t>
  </si>
  <si>
    <t xml:space="preserve">France métropolitaine </t>
  </si>
  <si>
    <t>LIB_REG</t>
  </si>
  <si>
    <t>Année</t>
  </si>
  <si>
    <t>Source : MASA/SSP, Agreste - Recensements agricoles</t>
  </si>
  <si>
    <t>Source : MASA/Agreste - RICA Pays de la Loire (PBS 2017)</t>
  </si>
  <si>
    <t>Unité : 1000 tec.</t>
  </si>
  <si>
    <t xml:space="preserve">Pour en savoir plus </t>
  </si>
  <si>
    <t>https://www.agreste.agriculture.gouv.fr/agreste-web/disaron/!searchurl/c8754bce-19db-4e9e-924b-1a9f6bba0676/search/</t>
  </si>
  <si>
    <r>
      <t xml:space="preserve">POUR EN SAVOIR PLUS sur la filière des viandes bovines </t>
    </r>
    <r>
      <rPr>
        <sz val="14"/>
        <color theme="1"/>
        <rFont val="Marianne"/>
        <family val="3"/>
      </rPr>
      <t xml:space="preserve">(autres liens non exhaustifs) </t>
    </r>
  </si>
  <si>
    <t>https://draaf.pays-de-la-loire.agriculture.rie.gouv.fr/conjoncture-2025-a1911.html</t>
  </si>
  <si>
    <t>Evol. 2023/2020</t>
  </si>
  <si>
    <t xml:space="preserve">  Résultat courant avant impôts (RCAI)</t>
  </si>
  <si>
    <t>Indicateurs économiques en k€ par UTA totale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</si>
</sst>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3">
    <numFmt numFmtId="43" formatCode="_-* #,##0.00_-;\-* #,##0.00_-;_-* &quot;-&quot;??_-;_-@_-"/>
    <numFmt numFmtId="164" formatCode="0\ %"/>
    <numFmt numFmtId="165" formatCode="0.0%"/>
    <numFmt numFmtId="166" formatCode="_-* #,##0_-;\-* #,##0_-;_-* &quot;-&quot;??_-;_-@_-"/>
    <numFmt numFmtId="167" formatCode="#\ ###\ ##0"/>
    <numFmt numFmtId="168" formatCode="0.0\ %"/>
    <numFmt numFmtId="169" formatCode="0.0"/>
    <numFmt numFmtId="170" formatCode="0.00\ %"/>
    <numFmt numFmtId="171" formatCode="_-* #,##0.0_-;\-* #,##0.0_-;_-* &quot;-&quot;??_-;_-@_-"/>
    <numFmt numFmtId="172" formatCode="0.000"/>
    <numFmt numFmtId="173" formatCode="_-* #,##0.0\ _€_-;\-* #,##0.0\ _€_-;_-* &quot;-&quot;?\ _€_-;_-@_-"/>
    <numFmt numFmtId="174" formatCode="_-* #,##0.0000000_-;\-* #,##0.0000000_-;_-* &quot;-&quot;??_-;_-@_-"/>
    <numFmt numFmtId="175" formatCode="_-* #,##0.000\ _€_-;\-* #,##0.000\ _€_-;_-* &quot;-&quot;?\ _€_-;_-@_-"/>
  </numFmts>
  <fonts count="94" x14ac:knownFonts="1">
    <font>
      <sz val="11"/>
      <color theme="1"/>
      <name val="Calibri"/>
      <family val="2"/>
      <scheme val="minor"/>
    </font>
    <font>
      <b/>
      <sz val="11"/>
      <color theme="1"/>
      <name val="Marianne"/>
      <family val="3"/>
    </font>
    <font>
      <b/>
      <sz val="14"/>
      <color theme="1"/>
      <name val="Marianne"/>
      <family val="3"/>
    </font>
    <font>
      <sz val="11"/>
      <color theme="1"/>
      <name val="Calibri"/>
      <family val="2"/>
      <scheme val="minor"/>
    </font>
    <font>
      <b/>
      <sz val="11"/>
      <color theme="1"/>
      <name val="Calibri"/>
      <family val="2"/>
      <scheme val="minor"/>
    </font>
    <font>
      <sz val="10"/>
      <name val="Arial"/>
      <family val="2"/>
    </font>
    <font>
      <sz val="10"/>
      <name val="Trebuchet MS"/>
      <family val="2"/>
    </font>
    <font>
      <i/>
      <sz val="10"/>
      <name val="Trebuchet MS"/>
      <family val="2"/>
    </font>
    <font>
      <b/>
      <i/>
      <sz val="12"/>
      <color rgb="FF3366FF"/>
      <name val="Trebuchet MS"/>
      <family val="2"/>
    </font>
    <font>
      <b/>
      <sz val="12"/>
      <name val="Marianne"/>
      <family val="3"/>
    </font>
    <font>
      <b/>
      <i/>
      <sz val="10"/>
      <name val="Marianne"/>
      <family val="3"/>
    </font>
    <font>
      <sz val="10"/>
      <name val="Arial"/>
      <family val="2"/>
    </font>
    <font>
      <sz val="10"/>
      <name val="Trebuchet MS"/>
      <family val="2"/>
      <charset val="1"/>
    </font>
    <font>
      <sz val="10"/>
      <name val="Marianne"/>
      <family val="3"/>
    </font>
    <font>
      <sz val="9"/>
      <name val="Marianne"/>
      <family val="3"/>
    </font>
    <font>
      <b/>
      <sz val="9"/>
      <name val="Marianne"/>
      <family val="3"/>
    </font>
    <font>
      <i/>
      <sz val="9"/>
      <name val="Marianne"/>
      <family val="3"/>
    </font>
    <font>
      <sz val="9"/>
      <color theme="1"/>
      <name val="Marianne"/>
      <family val="3"/>
    </font>
    <font>
      <sz val="9"/>
      <color rgb="FFFF0000"/>
      <name val="Marianne"/>
      <family val="3"/>
    </font>
    <font>
      <b/>
      <sz val="9"/>
      <color rgb="FFFF0000"/>
      <name val="Marianne"/>
      <family val="3"/>
    </font>
    <font>
      <b/>
      <sz val="14"/>
      <color rgb="FFFF0000"/>
      <name val="Arial"/>
      <family val="2"/>
      <charset val="1"/>
    </font>
    <font>
      <b/>
      <sz val="10"/>
      <name val="Marianne"/>
      <family val="3"/>
    </font>
    <font>
      <b/>
      <sz val="12"/>
      <color rgb="FF0000FF"/>
      <name val="Open Sans"/>
      <family val="2"/>
      <charset val="1"/>
    </font>
    <font>
      <i/>
      <sz val="9"/>
      <color rgb="FFFF0000"/>
      <name val="Open Sans"/>
      <family val="2"/>
      <charset val="1"/>
    </font>
    <font>
      <sz val="9"/>
      <name val="Open Sans"/>
      <family val="2"/>
      <charset val="1"/>
    </font>
    <font>
      <sz val="9"/>
      <color rgb="FFFF0000"/>
      <name val="Open Sans"/>
      <family val="2"/>
      <charset val="1"/>
    </font>
    <font>
      <b/>
      <i/>
      <sz val="9"/>
      <color rgb="FFFF0000"/>
      <name val="Open Sans"/>
      <family val="2"/>
      <charset val="1"/>
    </font>
    <font>
      <b/>
      <sz val="10"/>
      <color rgb="FFFF0000"/>
      <name val="Open Sans"/>
      <family val="2"/>
      <charset val="1"/>
    </font>
    <font>
      <b/>
      <sz val="11"/>
      <color rgb="FF000000"/>
      <name val="Marianne"/>
      <family val="3"/>
    </font>
    <font>
      <b/>
      <sz val="11"/>
      <name val="Marianne"/>
      <family val="3"/>
    </font>
    <font>
      <b/>
      <sz val="11"/>
      <name val="Calibri"/>
      <family val="2"/>
      <scheme val="minor"/>
    </font>
    <font>
      <b/>
      <sz val="11"/>
      <name val="Calibri"/>
      <family val="2"/>
    </font>
    <font>
      <sz val="11"/>
      <name val="Calibri"/>
      <family val="2"/>
      <scheme val="minor"/>
    </font>
    <font>
      <sz val="11"/>
      <name val="Calibri"/>
      <family val="2"/>
    </font>
    <font>
      <i/>
      <sz val="10"/>
      <name val="Marianne"/>
      <family val="3"/>
    </font>
    <font>
      <sz val="11"/>
      <name val="Open Sans"/>
      <family val="2"/>
      <charset val="1"/>
    </font>
    <font>
      <b/>
      <sz val="11"/>
      <color rgb="FF0033CC"/>
      <name val="Open Sans"/>
      <family val="2"/>
      <charset val="1"/>
    </font>
    <font>
      <sz val="11"/>
      <color theme="0" tint="-0.34998626667073579"/>
      <name val="Open Sans"/>
      <family val="2"/>
    </font>
    <font>
      <b/>
      <i/>
      <sz val="9"/>
      <color theme="0" tint="-0.499984740745262"/>
      <name val="Open Sans"/>
      <family val="2"/>
    </font>
    <font>
      <i/>
      <sz val="11"/>
      <color theme="0" tint="-0.499984740745262"/>
      <name val="Open Sans"/>
      <family val="2"/>
    </font>
    <font>
      <i/>
      <sz val="9"/>
      <color theme="0" tint="-0.499984740745262"/>
      <name val="Open Sans"/>
      <family val="2"/>
    </font>
    <font>
      <b/>
      <sz val="18"/>
      <color rgb="FFFF0000"/>
      <name val="Open Sans"/>
      <family val="2"/>
      <charset val="1"/>
    </font>
    <font>
      <sz val="10"/>
      <name val="Open Sans"/>
      <family val="2"/>
      <charset val="1"/>
    </font>
    <font>
      <b/>
      <i/>
      <sz val="11"/>
      <name val="Open Sans"/>
      <family val="2"/>
      <charset val="1"/>
    </font>
    <font>
      <b/>
      <sz val="10"/>
      <color rgb="FFFF0000"/>
      <name val="Marianne"/>
      <family val="3"/>
    </font>
    <font>
      <sz val="10"/>
      <color rgb="FFFF0000"/>
      <name val="Marianne"/>
      <family val="3"/>
    </font>
    <font>
      <sz val="10"/>
      <color theme="0" tint="-0.499984740745262"/>
      <name val="Marianne"/>
      <family val="3"/>
    </font>
    <font>
      <sz val="10"/>
      <color rgb="FF0000FF"/>
      <name val="Marianne"/>
      <family val="3"/>
    </font>
    <font>
      <sz val="10"/>
      <color rgb="FF0000FF"/>
      <name val="Open Sans"/>
      <family val="2"/>
      <charset val="1"/>
    </font>
    <font>
      <sz val="9"/>
      <color indexed="8"/>
      <name val="Trebuchet MS"/>
      <family val="2"/>
    </font>
    <font>
      <b/>
      <sz val="10"/>
      <color theme="0" tint="-0.499984740745262"/>
      <name val="Marianne"/>
      <family val="3"/>
    </font>
    <font>
      <sz val="11"/>
      <color rgb="FFFF0000"/>
      <name val="Open Sans"/>
      <family val="2"/>
      <charset val="1"/>
    </font>
    <font>
      <i/>
      <sz val="10"/>
      <color theme="1" tint="0.499984740745262"/>
      <name val="Arial"/>
      <family val="2"/>
    </font>
    <font>
      <i/>
      <sz val="10"/>
      <color rgb="FFFF0000"/>
      <name val="Arial"/>
      <family val="2"/>
    </font>
    <font>
      <b/>
      <sz val="18"/>
      <color rgb="FF0000FF"/>
      <name val="Open Sans"/>
      <family val="2"/>
      <charset val="1"/>
    </font>
    <font>
      <b/>
      <sz val="11"/>
      <name val="Open Sans"/>
      <family val="2"/>
      <charset val="1"/>
    </font>
    <font>
      <i/>
      <sz val="11"/>
      <color theme="0" tint="-0.499984740745262"/>
      <name val="Marianne"/>
      <family val="3"/>
    </font>
    <font>
      <sz val="11"/>
      <color theme="0" tint="-0.499984740745262"/>
      <name val="Open Sans"/>
      <family val="2"/>
      <charset val="1"/>
    </font>
    <font>
      <b/>
      <sz val="10"/>
      <color rgb="FF0033CC"/>
      <name val="Marianne"/>
      <family val="3"/>
    </font>
    <font>
      <sz val="9"/>
      <color theme="0" tint="-0.499984740745262"/>
      <name val="Open Sans"/>
      <family val="2"/>
      <charset val="1"/>
    </font>
    <font>
      <b/>
      <sz val="10"/>
      <name val="Arial"/>
      <family val="2"/>
    </font>
    <font>
      <i/>
      <sz val="10"/>
      <name val="Arial"/>
      <family val="2"/>
    </font>
    <font>
      <b/>
      <i/>
      <sz val="10"/>
      <name val="Arial"/>
      <family val="2"/>
    </font>
    <font>
      <sz val="10"/>
      <color rgb="FFFF0000"/>
      <name val="Arial"/>
      <family val="2"/>
    </font>
    <font>
      <sz val="10"/>
      <color theme="0" tint="-0.499984740745262"/>
      <name val="Arial"/>
      <family val="2"/>
    </font>
    <font>
      <sz val="11"/>
      <color rgb="FF000000"/>
      <name val="Calibri"/>
      <family val="2"/>
      <charset val="1"/>
    </font>
    <font>
      <b/>
      <sz val="11"/>
      <color rgb="FF2A6099"/>
      <name val="Open Sans"/>
      <family val="2"/>
      <charset val="1"/>
    </font>
    <font>
      <b/>
      <sz val="11"/>
      <color theme="0" tint="-0.34998626667073579"/>
      <name val="Open Sans"/>
      <family val="2"/>
      <charset val="1"/>
    </font>
    <font>
      <sz val="11"/>
      <name val="Arial"/>
      <family val="2"/>
    </font>
    <font>
      <b/>
      <sz val="9"/>
      <color theme="0" tint="-0.34998626667073579"/>
      <name val="Trebuchet MS"/>
      <family val="2"/>
    </font>
    <font>
      <b/>
      <i/>
      <sz val="11"/>
      <color theme="0" tint="-0.34998626667073579"/>
      <name val="Open Sans"/>
      <family val="2"/>
      <charset val="1"/>
    </font>
    <font>
      <b/>
      <sz val="11"/>
      <color rgb="FFFF0000"/>
      <name val="Open Sans"/>
      <family val="2"/>
      <charset val="1"/>
    </font>
    <font>
      <sz val="11"/>
      <color rgb="FF000000"/>
      <name val="Open Sans"/>
      <family val="2"/>
      <charset val="1"/>
    </font>
    <font>
      <i/>
      <sz val="11"/>
      <color theme="0" tint="-0.34998626667073579"/>
      <name val="Open Sans"/>
      <family val="2"/>
      <charset val="1"/>
    </font>
    <font>
      <b/>
      <sz val="11"/>
      <color rgb="FF000000"/>
      <name val="Open Sans"/>
      <family val="2"/>
      <charset val="1"/>
    </font>
    <font>
      <sz val="11"/>
      <color rgb="FF808080"/>
      <name val="Open Sans"/>
      <family val="2"/>
      <charset val="1"/>
    </font>
    <font>
      <sz val="11"/>
      <color theme="0" tint="-0.34998626667073579"/>
      <name val="Open Sans"/>
      <family val="2"/>
      <charset val="1"/>
    </font>
    <font>
      <sz val="9"/>
      <color theme="0" tint="-0.34998626667073579"/>
      <name val="Trebuchet MS"/>
      <family val="2"/>
    </font>
    <font>
      <b/>
      <sz val="11"/>
      <name val="Marianne"/>
      <family val="3"/>
      <charset val="1"/>
    </font>
    <font>
      <i/>
      <sz val="11"/>
      <color rgb="FF000000"/>
      <name val="Open Sans"/>
      <family val="2"/>
      <charset val="1"/>
    </font>
    <font>
      <b/>
      <sz val="18"/>
      <color rgb="FF2F5597"/>
      <name val="Marianne"/>
      <family val="3"/>
    </font>
    <font>
      <i/>
      <sz val="11"/>
      <name val="Open Sans"/>
      <family val="2"/>
    </font>
    <font>
      <i/>
      <sz val="11"/>
      <color rgb="FFFF0000"/>
      <name val="Marianne"/>
      <family val="3"/>
    </font>
    <font>
      <i/>
      <sz val="10"/>
      <color theme="0" tint="-0.499984740745262"/>
      <name val="Marianne"/>
      <family val="3"/>
    </font>
    <font>
      <i/>
      <sz val="10"/>
      <color theme="1" tint="0.499984740745262"/>
      <name val="Marianne"/>
      <family val="3"/>
    </font>
    <font>
      <b/>
      <sz val="10"/>
      <name val="Open Sans"/>
      <family val="2"/>
      <charset val="1"/>
    </font>
    <font>
      <i/>
      <sz val="10"/>
      <name val="Open Sans"/>
      <family val="2"/>
      <charset val="1"/>
    </font>
    <font>
      <i/>
      <sz val="10"/>
      <color theme="2" tint="-0.499984740745262"/>
      <name val="Open Sans"/>
      <family val="2"/>
      <charset val="1"/>
    </font>
    <font>
      <u/>
      <sz val="11"/>
      <color theme="10"/>
      <name val="Calibri"/>
      <family val="2"/>
      <scheme val="minor"/>
    </font>
    <font>
      <sz val="11"/>
      <color theme="8"/>
      <name val="Calibri"/>
      <family val="2"/>
      <scheme val="minor"/>
    </font>
    <font>
      <b/>
      <sz val="14"/>
      <name val="Marianne"/>
      <family val="3"/>
    </font>
    <font>
      <sz val="11"/>
      <color theme="1"/>
      <name val="Marianne"/>
      <family val="3"/>
    </font>
    <font>
      <sz val="14"/>
      <color theme="1"/>
      <name val="Marianne"/>
      <family val="3"/>
    </font>
    <font>
      <sz val="10"/>
      <color theme="8"/>
      <name val="Marianne"/>
      <family val="3"/>
    </font>
  </fonts>
  <fills count="10">
    <fill>
      <patternFill patternType="none"/>
    </fill>
    <fill>
      <patternFill patternType="gray125"/>
    </fill>
    <fill>
      <patternFill patternType="solid">
        <fgColor rgb="FFFFFFCC"/>
        <bgColor indexed="64"/>
      </patternFill>
    </fill>
    <fill>
      <patternFill patternType="solid">
        <fgColor rgb="FFFFFF99"/>
        <bgColor rgb="FFFFFFCC"/>
      </patternFill>
    </fill>
    <fill>
      <patternFill patternType="solid">
        <fgColor theme="9" tint="0.79998168889431442"/>
        <bgColor indexed="64"/>
      </patternFill>
    </fill>
    <fill>
      <patternFill patternType="solid">
        <fgColor rgb="FFFFFF99"/>
        <bgColor indexed="64"/>
      </patternFill>
    </fill>
    <fill>
      <patternFill patternType="solid">
        <fgColor theme="4" tint="0.79998168889431442"/>
        <bgColor theme="4" tint="0.79998168889431442"/>
      </patternFill>
    </fill>
    <fill>
      <patternFill patternType="solid">
        <fgColor theme="4" tint="0.79998168889431442"/>
        <bgColor indexed="64"/>
      </patternFill>
    </fill>
    <fill>
      <patternFill patternType="solid">
        <fgColor theme="5" tint="0.59999389629810485"/>
        <bgColor indexed="64"/>
      </patternFill>
    </fill>
    <fill>
      <patternFill patternType="solid">
        <fgColor theme="9" tint="0.59999389629810485"/>
        <bgColor indexed="64"/>
      </patternFill>
    </fill>
  </fills>
  <borders count="47">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medium">
        <color auto="1"/>
      </left>
      <right style="medium">
        <color auto="1"/>
      </right>
      <top/>
      <bottom/>
      <diagonal/>
    </border>
    <border>
      <left style="medium">
        <color auto="1"/>
      </left>
      <right/>
      <top/>
      <bottom/>
      <diagonal/>
    </border>
    <border>
      <left/>
      <right style="medium">
        <color auto="1"/>
      </right>
      <top/>
      <bottom/>
      <diagonal/>
    </border>
    <border>
      <left style="medium">
        <color auto="1"/>
      </left>
      <right style="medium">
        <color auto="1"/>
      </right>
      <top/>
      <bottom style="medium">
        <color auto="1"/>
      </bottom>
      <diagonal/>
    </border>
    <border>
      <left/>
      <right/>
      <top/>
      <bottom style="medium">
        <color auto="1"/>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style="medium">
        <color auto="1"/>
      </top>
      <bottom style="thin">
        <color auto="1"/>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hair">
        <color auto="1"/>
      </left>
      <right style="hair">
        <color auto="1"/>
      </right>
      <top style="hair">
        <color auto="1"/>
      </top>
      <bottom style="hair">
        <color auto="1"/>
      </bottom>
      <diagonal/>
    </border>
    <border>
      <left/>
      <right style="thin">
        <color indexed="64"/>
      </right>
      <top style="thin">
        <color indexed="64"/>
      </top>
      <bottom/>
      <diagonal/>
    </border>
    <border>
      <left style="thin">
        <color indexed="64"/>
      </left>
      <right style="thin">
        <color indexed="64"/>
      </right>
      <top/>
      <bottom/>
      <diagonal/>
    </border>
    <border>
      <left style="thin">
        <color auto="1"/>
      </left>
      <right/>
      <top style="medium">
        <color indexed="64"/>
      </top>
      <bottom/>
      <diagonal/>
    </border>
    <border>
      <left style="thin">
        <color auto="1"/>
      </left>
      <right/>
      <top/>
      <bottom style="medium">
        <color indexed="64"/>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style="medium">
        <color indexed="64"/>
      </left>
      <right style="thin">
        <color indexed="64"/>
      </right>
      <top style="medium">
        <color indexed="64"/>
      </top>
      <bottom style="medium">
        <color indexed="64"/>
      </bottom>
      <diagonal/>
    </border>
    <border>
      <left style="medium">
        <color indexed="64"/>
      </left>
      <right style="thin">
        <color auto="1"/>
      </right>
      <top style="medium">
        <color indexed="64"/>
      </top>
      <bottom/>
      <diagonal/>
    </border>
    <border>
      <left style="medium">
        <color indexed="64"/>
      </left>
      <right style="thin">
        <color auto="1"/>
      </right>
      <top/>
      <bottom/>
      <diagonal/>
    </border>
    <border>
      <left style="medium">
        <color indexed="64"/>
      </left>
      <right style="thin">
        <color auto="1"/>
      </right>
      <top style="thin">
        <color auto="1"/>
      </top>
      <bottom style="thin">
        <color auto="1"/>
      </bottom>
      <diagonal/>
    </border>
    <border>
      <left/>
      <right style="medium">
        <color indexed="64"/>
      </right>
      <top style="thin">
        <color auto="1"/>
      </top>
      <bottom style="thin">
        <color auto="1"/>
      </bottom>
      <diagonal/>
    </border>
    <border>
      <left style="medium">
        <color indexed="64"/>
      </left>
      <right style="thin">
        <color auto="1"/>
      </right>
      <top style="thin">
        <color auto="1"/>
      </top>
      <bottom/>
      <diagonal/>
    </border>
    <border>
      <left/>
      <right style="medium">
        <color indexed="64"/>
      </right>
      <top style="thin">
        <color auto="1"/>
      </top>
      <bottom/>
      <diagonal/>
    </border>
  </borders>
  <cellStyleXfs count="12">
    <xf numFmtId="0" fontId="0" fillId="0" borderId="0"/>
    <xf numFmtId="0" fontId="5" fillId="0" borderId="0"/>
    <xf numFmtId="0" fontId="11" fillId="0" borderId="0"/>
    <xf numFmtId="164" fontId="11" fillId="0" borderId="0" applyBorder="0" applyProtection="0"/>
    <xf numFmtId="43" fontId="11" fillId="0" borderId="0" applyFont="0" applyFill="0" applyBorder="0" applyAlignment="0" applyProtection="0"/>
    <xf numFmtId="0" fontId="3" fillId="0" borderId="0"/>
    <xf numFmtId="0" fontId="11" fillId="0" borderId="0"/>
    <xf numFmtId="0" fontId="65" fillId="0" borderId="0"/>
    <xf numFmtId="0" fontId="68" fillId="0" borderId="33" applyProtection="0"/>
    <xf numFmtId="43" fontId="3" fillId="0" borderId="0" applyFont="0" applyFill="0" applyBorder="0" applyAlignment="0" applyProtection="0"/>
    <xf numFmtId="9" fontId="3" fillId="0" borderId="0" applyFont="0" applyFill="0" applyBorder="0" applyAlignment="0" applyProtection="0"/>
    <xf numFmtId="0" fontId="88" fillId="0" borderId="0" applyNumberFormat="0" applyFill="0" applyBorder="0" applyAlignment="0" applyProtection="0"/>
  </cellStyleXfs>
  <cellXfs count="426">
    <xf numFmtId="0" fontId="0" fillId="0" borderId="0" xfId="0"/>
    <xf numFmtId="0" fontId="1" fillId="2" borderId="0" xfId="0" applyFont="1" applyFill="1"/>
    <xf numFmtId="0" fontId="1" fillId="0" borderId="0" xfId="0" applyFont="1"/>
    <xf numFmtId="0" fontId="2" fillId="2" borderId="0" xfId="0" applyFont="1" applyFill="1"/>
    <xf numFmtId="0" fontId="6" fillId="0" borderId="0" xfId="1" applyFont="1" applyAlignment="1" applyProtection="1"/>
    <xf numFmtId="0" fontId="7" fillId="0" borderId="0" xfId="1" applyFont="1" applyAlignment="1" applyProtection="1"/>
    <xf numFmtId="0" fontId="6" fillId="0" borderId="0" xfId="1" applyFont="1"/>
    <xf numFmtId="0" fontId="8" fillId="0" borderId="0" xfId="1" applyFont="1" applyAlignment="1" applyProtection="1"/>
    <xf numFmtId="0" fontId="9" fillId="0" borderId="0" xfId="1" applyFont="1" applyAlignment="1" applyProtection="1"/>
    <xf numFmtId="0" fontId="10" fillId="0" borderId="0" xfId="1" applyFont="1" applyAlignment="1" applyProtection="1"/>
    <xf numFmtId="0" fontId="7" fillId="0" borderId="0" xfId="1" applyFont="1"/>
    <xf numFmtId="0" fontId="12" fillId="0" borderId="0" xfId="2" applyFont="1" applyAlignment="1" applyProtection="1"/>
    <xf numFmtId="0" fontId="13" fillId="0" borderId="0" xfId="1" applyFont="1"/>
    <xf numFmtId="0" fontId="14" fillId="0" borderId="0" xfId="1" applyFont="1" applyAlignment="1" applyProtection="1"/>
    <xf numFmtId="0" fontId="15" fillId="0" borderId="0" xfId="1" applyFont="1" applyAlignment="1" applyProtection="1"/>
    <xf numFmtId="0" fontId="16" fillId="0" borderId="0" xfId="1" applyFont="1" applyAlignment="1" applyProtection="1"/>
    <xf numFmtId="0" fontId="17" fillId="4" borderId="1" xfId="1" applyFont="1" applyFill="1" applyBorder="1"/>
    <xf numFmtId="0" fontId="17" fillId="4" borderId="4" xfId="1" applyFont="1" applyFill="1" applyBorder="1"/>
    <xf numFmtId="0" fontId="17" fillId="4" borderId="2" xfId="1" applyFont="1" applyFill="1" applyBorder="1"/>
    <xf numFmtId="0" fontId="17" fillId="4" borderId="3" xfId="1" applyFont="1" applyFill="1" applyBorder="1"/>
    <xf numFmtId="0" fontId="17" fillId="0" borderId="5" xfId="1" applyFont="1" applyBorder="1"/>
    <xf numFmtId="166" fontId="17" fillId="4" borderId="6" xfId="4" applyNumberFormat="1" applyFont="1" applyFill="1" applyBorder="1" applyAlignment="1">
      <alignment horizontal="center"/>
    </xf>
    <xf numFmtId="166" fontId="17" fillId="0" borderId="0" xfId="4" applyNumberFormat="1" applyFont="1" applyBorder="1"/>
    <xf numFmtId="166" fontId="17" fillId="0" borderId="7" xfId="4" applyNumberFormat="1" applyFont="1" applyBorder="1"/>
    <xf numFmtId="0" fontId="18" fillId="0" borderId="0" xfId="1" applyFont="1" applyAlignment="1" applyProtection="1"/>
    <xf numFmtId="0" fontId="19" fillId="0" borderId="0" xfId="1" applyFont="1" applyAlignment="1" applyProtection="1"/>
    <xf numFmtId="166" fontId="17" fillId="4" borderId="4" xfId="4" applyNumberFormat="1" applyFont="1" applyFill="1" applyBorder="1" applyAlignment="1">
      <alignment horizontal="center"/>
    </xf>
    <xf numFmtId="166" fontId="17" fillId="4" borderId="2" xfId="4" applyNumberFormat="1" applyFont="1" applyFill="1" applyBorder="1"/>
    <xf numFmtId="166" fontId="17" fillId="4" borderId="3" xfId="4" applyNumberFormat="1" applyFont="1" applyFill="1" applyBorder="1"/>
    <xf numFmtId="0" fontId="17" fillId="0" borderId="0" xfId="1" applyFont="1"/>
    <xf numFmtId="0" fontId="20" fillId="0" borderId="0" xfId="1" applyFont="1" applyAlignment="1" applyProtection="1"/>
    <xf numFmtId="0" fontId="5" fillId="0" borderId="0" xfId="1"/>
    <xf numFmtId="0" fontId="21" fillId="0" borderId="0" xfId="1" applyFont="1"/>
    <xf numFmtId="0" fontId="14" fillId="0" borderId="0" xfId="1" applyFont="1"/>
    <xf numFmtId="0" fontId="12" fillId="0" borderId="0" xfId="1" applyFont="1" applyAlignment="1" applyProtection="1"/>
    <xf numFmtId="0" fontId="22" fillId="0" borderId="0" xfId="1" applyFont="1" applyAlignment="1" applyProtection="1">
      <alignment horizontal="center" vertical="center" readingOrder="1"/>
    </xf>
    <xf numFmtId="0" fontId="13" fillId="0" borderId="0" xfId="1" applyFont="1" applyAlignment="1" applyProtection="1"/>
    <xf numFmtId="0" fontId="23" fillId="0" borderId="0" xfId="1" applyFont="1" applyAlignment="1" applyProtection="1"/>
    <xf numFmtId="0" fontId="24" fillId="0" borderId="0" xfId="1" applyFont="1" applyAlignment="1" applyProtection="1"/>
    <xf numFmtId="0" fontId="25" fillId="0" borderId="0" xfId="1" applyFont="1" applyAlignment="1" applyProtection="1">
      <alignment horizontal="right"/>
    </xf>
    <xf numFmtId="0" fontId="26" fillId="0" borderId="0" xfId="1" applyFont="1" applyAlignment="1" applyProtection="1"/>
    <xf numFmtId="0" fontId="25" fillId="0" borderId="0" xfId="1" applyFont="1" applyAlignment="1" applyProtection="1"/>
    <xf numFmtId="3" fontId="24" fillId="0" borderId="0" xfId="1" applyNumberFormat="1" applyFont="1" applyAlignment="1" applyProtection="1"/>
    <xf numFmtId="3" fontId="24" fillId="0" borderId="0" xfId="1" applyNumberFormat="1" applyFont="1" applyBorder="1" applyAlignment="1" applyProtection="1"/>
    <xf numFmtId="3" fontId="24" fillId="3" borderId="0" xfId="1" applyNumberFormat="1" applyFont="1" applyFill="1" applyAlignment="1" applyProtection="1"/>
    <xf numFmtId="0" fontId="27" fillId="0" borderId="0" xfId="1" applyFont="1" applyAlignment="1" applyProtection="1"/>
    <xf numFmtId="0" fontId="28" fillId="0" borderId="0" xfId="1" applyFont="1" applyAlignment="1" applyProtection="1">
      <alignment horizontal="left" vertical="center" readingOrder="1"/>
    </xf>
    <xf numFmtId="0" fontId="29" fillId="0" borderId="0" xfId="1" applyFont="1" applyFill="1" applyAlignment="1" applyProtection="1"/>
    <xf numFmtId="0" fontId="3" fillId="0" borderId="0" xfId="5"/>
    <xf numFmtId="0" fontId="4" fillId="0" borderId="0" xfId="5" applyFont="1"/>
    <xf numFmtId="167" fontId="31" fillId="0" borderId="0" xfId="5" applyNumberFormat="1" applyFont="1" applyFill="1" applyBorder="1"/>
    <xf numFmtId="0" fontId="30" fillId="0" borderId="0" xfId="5" applyFont="1"/>
    <xf numFmtId="167" fontId="31" fillId="0" borderId="0" xfId="5" applyNumberFormat="1" applyFont="1" applyBorder="1"/>
    <xf numFmtId="167" fontId="31" fillId="6" borderId="2" xfId="5" applyNumberFormat="1" applyFont="1" applyFill="1" applyBorder="1"/>
    <xf numFmtId="0" fontId="32" fillId="0" borderId="0" xfId="5" applyFont="1"/>
    <xf numFmtId="167" fontId="33" fillId="0" borderId="0" xfId="5" applyNumberFormat="1" applyFont="1" applyFill="1" applyBorder="1"/>
    <xf numFmtId="167" fontId="33" fillId="0" borderId="0" xfId="5" applyNumberFormat="1" applyFont="1" applyBorder="1"/>
    <xf numFmtId="0" fontId="34" fillId="0" borderId="0" xfId="1" applyFont="1" applyAlignment="1" applyProtection="1"/>
    <xf numFmtId="168" fontId="11" fillId="0" borderId="0" xfId="3" applyNumberFormat="1"/>
    <xf numFmtId="0" fontId="35" fillId="0" borderId="0" xfId="1" applyFont="1" applyBorder="1" applyAlignment="1" applyProtection="1"/>
    <xf numFmtId="169" fontId="36" fillId="0" borderId="0" xfId="1" applyNumberFormat="1" applyFont="1" applyBorder="1" applyAlignment="1" applyProtection="1"/>
    <xf numFmtId="0" fontId="37" fillId="0" borderId="0" xfId="1" applyFont="1" applyFill="1" applyBorder="1" applyAlignment="1" applyProtection="1"/>
    <xf numFmtId="0" fontId="37" fillId="0" borderId="0" xfId="1" applyFont="1" applyBorder="1" applyAlignment="1" applyProtection="1"/>
    <xf numFmtId="0" fontId="38" fillId="0" borderId="0" xfId="1" applyFont="1" applyBorder="1" applyAlignment="1" applyProtection="1"/>
    <xf numFmtId="0" fontId="39" fillId="0" borderId="0" xfId="1" applyFont="1" applyBorder="1" applyAlignment="1" applyProtection="1"/>
    <xf numFmtId="0" fontId="36" fillId="0" borderId="0" xfId="1" applyFont="1" applyFill="1" applyBorder="1" applyAlignment="1" applyProtection="1"/>
    <xf numFmtId="169" fontId="37" fillId="0" borderId="0" xfId="1" applyNumberFormat="1" applyFont="1" applyFill="1" applyBorder="1" applyAlignment="1" applyProtection="1"/>
    <xf numFmtId="169" fontId="36" fillId="0" borderId="0" xfId="1" applyNumberFormat="1" applyFont="1" applyFill="1" applyBorder="1" applyAlignment="1" applyProtection="1"/>
    <xf numFmtId="0" fontId="40" fillId="0" borderId="0" xfId="1" applyFont="1" applyBorder="1" applyAlignment="1" applyProtection="1"/>
    <xf numFmtId="0" fontId="9" fillId="0" borderId="0" xfId="1" applyFont="1" applyFill="1" applyAlignment="1" applyProtection="1">
      <alignment horizontal="left" vertical="center" readingOrder="1"/>
    </xf>
    <xf numFmtId="169" fontId="35" fillId="0" borderId="0" xfId="1" applyNumberFormat="1" applyFont="1" applyFill="1" applyBorder="1" applyAlignment="1" applyProtection="1">
      <alignment horizontal="right" vertical="top"/>
    </xf>
    <xf numFmtId="169" fontId="35" fillId="0" borderId="0" xfId="1" applyNumberFormat="1" applyFont="1" applyBorder="1" applyAlignment="1" applyProtection="1">
      <alignment horizontal="right" vertical="top"/>
    </xf>
    <xf numFmtId="0" fontId="35" fillId="0" borderId="0" xfId="1" applyFont="1" applyAlignment="1" applyProtection="1"/>
    <xf numFmtId="0" fontId="41" fillId="0" borderId="0" xfId="1" applyFont="1" applyFill="1" applyAlignment="1" applyProtection="1"/>
    <xf numFmtId="0" fontId="35" fillId="0" borderId="0" xfId="1" applyFont="1" applyFill="1" applyAlignment="1" applyProtection="1"/>
    <xf numFmtId="0" fontId="42" fillId="0" borderId="0" xfId="1" applyFont="1" applyAlignment="1" applyProtection="1"/>
    <xf numFmtId="0" fontId="43" fillId="0" borderId="0" xfId="1" applyFont="1" applyAlignment="1" applyProtection="1"/>
    <xf numFmtId="0" fontId="11" fillId="0" borderId="0" xfId="6"/>
    <xf numFmtId="169" fontId="45" fillId="0" borderId="0" xfId="1" applyNumberFormat="1" applyFont="1" applyFill="1" applyBorder="1" applyAlignment="1" applyProtection="1">
      <alignment horizontal="right" vertical="top"/>
    </xf>
    <xf numFmtId="169" fontId="46" fillId="0" borderId="0" xfId="1" applyNumberFormat="1" applyFont="1" applyFill="1" applyBorder="1" applyAlignment="1" applyProtection="1">
      <alignment horizontal="right" vertical="top"/>
    </xf>
    <xf numFmtId="169" fontId="45" fillId="0" borderId="0" xfId="1" applyNumberFormat="1" applyFont="1" applyFill="1" applyBorder="1" applyAlignment="1" applyProtection="1">
      <alignment vertical="top"/>
    </xf>
    <xf numFmtId="169" fontId="47" fillId="0" borderId="0" xfId="1" applyNumberFormat="1" applyFont="1" applyBorder="1" applyAlignment="1" applyProtection="1">
      <alignment horizontal="right" vertical="top"/>
    </xf>
    <xf numFmtId="169" fontId="48" fillId="0" borderId="0" xfId="1" applyNumberFormat="1" applyFont="1" applyBorder="1" applyAlignment="1" applyProtection="1">
      <alignment horizontal="right" vertical="top"/>
    </xf>
    <xf numFmtId="0" fontId="45" fillId="0" borderId="21" xfId="1" applyFont="1" applyFill="1" applyBorder="1" applyAlignment="1" applyProtection="1"/>
    <xf numFmtId="169" fontId="46" fillId="0" borderId="0" xfId="1" applyNumberFormat="1" applyFont="1" applyFill="1" applyBorder="1" applyAlignment="1" applyProtection="1"/>
    <xf numFmtId="169" fontId="13" fillId="0" borderId="0" xfId="1" applyNumberFormat="1" applyFont="1" applyAlignment="1" applyProtection="1"/>
    <xf numFmtId="0" fontId="51" fillId="0" borderId="0" xfId="1" applyFont="1" applyAlignment="1" applyProtection="1"/>
    <xf numFmtId="0" fontId="54" fillId="0" borderId="0" xfId="1" applyFont="1" applyAlignment="1" applyProtection="1">
      <alignment horizontal="left"/>
    </xf>
    <xf numFmtId="0" fontId="55" fillId="0" borderId="0" xfId="1" applyFont="1" applyBorder="1" applyAlignment="1" applyProtection="1"/>
    <xf numFmtId="0" fontId="54" fillId="0" borderId="0" xfId="1" applyFont="1" applyAlignment="1" applyProtection="1"/>
    <xf numFmtId="0" fontId="9" fillId="0" borderId="0" xfId="1" applyFont="1" applyFill="1" applyAlignment="1" applyProtection="1"/>
    <xf numFmtId="0" fontId="58" fillId="0" borderId="0" xfId="1" applyFont="1" applyFill="1" applyBorder="1" applyAlignment="1" applyProtection="1">
      <alignment horizontal="right"/>
    </xf>
    <xf numFmtId="0" fontId="24" fillId="0" borderId="0" xfId="1" applyFont="1" applyFill="1" applyBorder="1" applyAlignment="1" applyProtection="1"/>
    <xf numFmtId="0" fontId="13" fillId="5" borderId="16" xfId="1" applyFont="1" applyFill="1" applyBorder="1" applyAlignment="1" applyProtection="1"/>
    <xf numFmtId="169" fontId="13" fillId="0" borderId="0" xfId="1" applyNumberFormat="1" applyFont="1" applyFill="1" applyBorder="1" applyAlignment="1" applyProtection="1"/>
    <xf numFmtId="3" fontId="13" fillId="0" borderId="0" xfId="1" applyNumberFormat="1" applyFont="1" applyFill="1" applyBorder="1" applyAlignment="1" applyProtection="1"/>
    <xf numFmtId="0" fontId="13" fillId="5" borderId="12" xfId="1" applyFont="1" applyFill="1" applyBorder="1" applyAlignment="1" applyProtection="1"/>
    <xf numFmtId="0" fontId="13" fillId="0" borderId="0" xfId="1" applyFont="1" applyFill="1" applyBorder="1" applyAlignment="1" applyProtection="1"/>
    <xf numFmtId="0" fontId="13" fillId="5" borderId="25" xfId="1" applyFont="1" applyFill="1" applyBorder="1" applyAlignment="1" applyProtection="1"/>
    <xf numFmtId="0" fontId="13" fillId="5" borderId="21" xfId="1" applyFont="1" applyFill="1" applyBorder="1" applyAlignment="1" applyProtection="1"/>
    <xf numFmtId="2" fontId="13" fillId="0" borderId="0" xfId="1" applyNumberFormat="1" applyFont="1" applyFill="1" applyBorder="1" applyAlignment="1" applyProtection="1"/>
    <xf numFmtId="0" fontId="59" fillId="0" borderId="0" xfId="1" applyFont="1" applyBorder="1" applyAlignment="1" applyProtection="1"/>
    <xf numFmtId="170" fontId="11" fillId="0" borderId="0" xfId="3" applyNumberFormat="1" applyBorder="1" applyProtection="1"/>
    <xf numFmtId="0" fontId="24" fillId="0" borderId="0" xfId="1" applyFont="1" applyFill="1" applyAlignment="1" applyProtection="1"/>
    <xf numFmtId="0" fontId="16" fillId="0" borderId="0" xfId="1" applyFont="1" applyFill="1" applyAlignment="1" applyProtection="1"/>
    <xf numFmtId="0" fontId="60" fillId="0" borderId="0" xfId="1" applyFont="1"/>
    <xf numFmtId="0" fontId="61" fillId="0" borderId="0" xfId="1" applyFont="1"/>
    <xf numFmtId="0" fontId="62" fillId="0" borderId="0" xfId="1" applyFont="1"/>
    <xf numFmtId="0" fontId="63" fillId="0" borderId="0" xfId="1" applyFont="1"/>
    <xf numFmtId="0" fontId="13" fillId="0" borderId="0" xfId="1" applyFont="1" applyFill="1" applyAlignment="1" applyProtection="1"/>
    <xf numFmtId="0" fontId="21" fillId="0" borderId="0" xfId="1" applyFont="1" applyAlignment="1" applyProtection="1"/>
    <xf numFmtId="0" fontId="13" fillId="8" borderId="15" xfId="1" applyFont="1" applyFill="1" applyBorder="1" applyAlignment="1" applyProtection="1"/>
    <xf numFmtId="0" fontId="21" fillId="8" borderId="14" xfId="1" applyFont="1" applyFill="1" applyBorder="1" applyAlignment="1" applyProtection="1"/>
    <xf numFmtId="0" fontId="21" fillId="8" borderId="16" xfId="1" applyFont="1" applyFill="1" applyBorder="1" applyAlignment="1" applyProtection="1"/>
    <xf numFmtId="0" fontId="46" fillId="0" borderId="31" xfId="1" applyFont="1" applyBorder="1" applyAlignment="1" applyProtection="1"/>
    <xf numFmtId="0" fontId="21" fillId="0" borderId="16" xfId="1" applyFont="1" applyFill="1" applyBorder="1" applyAlignment="1" applyProtection="1"/>
    <xf numFmtId="0" fontId="21" fillId="0" borderId="15" xfId="1" applyFont="1" applyFill="1" applyBorder="1" applyAlignment="1" applyProtection="1"/>
    <xf numFmtId="3" fontId="21" fillId="0" borderId="14" xfId="1" applyNumberFormat="1" applyFont="1" applyFill="1" applyBorder="1" applyAlignment="1" applyProtection="1"/>
    <xf numFmtId="3" fontId="21" fillId="0" borderId="16" xfId="1" applyNumberFormat="1" applyFont="1" applyFill="1" applyBorder="1" applyAlignment="1" applyProtection="1"/>
    <xf numFmtId="166" fontId="21" fillId="0" borderId="14" xfId="4" applyNumberFormat="1" applyFont="1" applyBorder="1" applyAlignment="1" applyProtection="1"/>
    <xf numFmtId="168" fontId="64" fillId="0" borderId="0" xfId="3" applyNumberFormat="1" applyFont="1" applyProtection="1"/>
    <xf numFmtId="0" fontId="21" fillId="0" borderId="12" xfId="1" applyFont="1" applyFill="1" applyBorder="1" applyAlignment="1" applyProtection="1"/>
    <xf numFmtId="0" fontId="21" fillId="0" borderId="19" xfId="1" applyFont="1" applyFill="1" applyBorder="1" applyAlignment="1" applyProtection="1"/>
    <xf numFmtId="3" fontId="21" fillId="0" borderId="18" xfId="1" applyNumberFormat="1" applyFont="1" applyFill="1" applyBorder="1" applyAlignment="1" applyProtection="1"/>
    <xf numFmtId="3" fontId="21" fillId="0" borderId="12" xfId="1" applyNumberFormat="1" applyFont="1" applyFill="1" applyBorder="1" applyAlignment="1" applyProtection="1"/>
    <xf numFmtId="166" fontId="21" fillId="0" borderId="18" xfId="4" applyNumberFormat="1" applyFont="1" applyBorder="1" applyAlignment="1" applyProtection="1"/>
    <xf numFmtId="0" fontId="47" fillId="0" borderId="0" xfId="1" applyFont="1" applyBorder="1" applyAlignment="1" applyProtection="1"/>
    <xf numFmtId="0" fontId="13" fillId="0" borderId="0" xfId="1" applyFont="1" applyBorder="1" applyAlignment="1" applyProtection="1"/>
    <xf numFmtId="0" fontId="34" fillId="0" borderId="21" xfId="1" applyFont="1" applyFill="1" applyBorder="1" applyAlignment="1" applyProtection="1"/>
    <xf numFmtId="0" fontId="34" fillId="0" borderId="0" xfId="1" applyFont="1" applyFill="1" applyBorder="1" applyAlignment="1" applyProtection="1"/>
    <xf numFmtId="3" fontId="34" fillId="0" borderId="20" xfId="1" applyNumberFormat="1" applyFont="1" applyFill="1" applyBorder="1" applyAlignment="1" applyProtection="1"/>
    <xf numFmtId="3" fontId="34" fillId="0" borderId="21" xfId="1" applyNumberFormat="1" applyFont="1" applyFill="1" applyBorder="1" applyAlignment="1" applyProtection="1"/>
    <xf numFmtId="166" fontId="34" fillId="0" borderId="20" xfId="4" applyNumberFormat="1" applyFont="1" applyBorder="1" applyAlignment="1" applyProtection="1"/>
    <xf numFmtId="0" fontId="34" fillId="0" borderId="25" xfId="1" applyFont="1" applyFill="1" applyBorder="1" applyAlignment="1" applyProtection="1"/>
    <xf numFmtId="0" fontId="34" fillId="0" borderId="24" xfId="1" applyFont="1" applyFill="1" applyBorder="1" applyAlignment="1" applyProtection="1"/>
    <xf numFmtId="3" fontId="34" fillId="0" borderId="23" xfId="1" applyNumberFormat="1" applyFont="1" applyFill="1" applyBorder="1" applyAlignment="1" applyProtection="1"/>
    <xf numFmtId="3" fontId="34" fillId="0" borderId="25" xfId="1" applyNumberFormat="1" applyFont="1" applyFill="1" applyBorder="1" applyAlignment="1" applyProtection="1"/>
    <xf numFmtId="166" fontId="34" fillId="0" borderId="23" xfId="4" applyNumberFormat="1" applyFont="1" applyBorder="1" applyAlignment="1" applyProtection="1"/>
    <xf numFmtId="0" fontId="21" fillId="0" borderId="25" xfId="1" applyFont="1" applyFill="1" applyBorder="1" applyAlignment="1" applyProtection="1"/>
    <xf numFmtId="0" fontId="21" fillId="0" borderId="24" xfId="1" applyFont="1" applyFill="1" applyBorder="1" applyAlignment="1" applyProtection="1"/>
    <xf numFmtId="3" fontId="21" fillId="0" borderId="23" xfId="1" applyNumberFormat="1" applyFont="1" applyFill="1" applyBorder="1" applyAlignment="1" applyProtection="1"/>
    <xf numFmtId="3" fontId="21" fillId="0" borderId="25" xfId="1" applyNumberFormat="1" applyFont="1" applyFill="1" applyBorder="1" applyAlignment="1" applyProtection="1"/>
    <xf numFmtId="166" fontId="21" fillId="0" borderId="23" xfId="4" applyNumberFormat="1" applyFont="1" applyBorder="1" applyAlignment="1" applyProtection="1"/>
    <xf numFmtId="0" fontId="21" fillId="0" borderId="0" xfId="1" applyFont="1" applyBorder="1" applyAlignment="1" applyProtection="1"/>
    <xf numFmtId="0" fontId="34" fillId="0" borderId="0" xfId="1" applyFont="1" applyFill="1" applyAlignment="1" applyProtection="1"/>
    <xf numFmtId="3" fontId="13" fillId="0" borderId="0" xfId="1" applyNumberFormat="1" applyFont="1" applyAlignment="1" applyProtection="1"/>
    <xf numFmtId="0" fontId="66" fillId="0" borderId="0" xfId="7" applyFont="1" applyFill="1" applyBorder="1" applyAlignment="1" applyProtection="1"/>
    <xf numFmtId="0" fontId="67" fillId="0" borderId="0" xfId="7" applyFont="1" applyFill="1" applyBorder="1" applyAlignment="1" applyProtection="1"/>
    <xf numFmtId="169" fontId="69" fillId="0" borderId="0" xfId="8" applyNumberFormat="1" applyFont="1" applyFill="1" applyBorder="1"/>
    <xf numFmtId="168" fontId="70" fillId="0" borderId="0" xfId="7" applyNumberFormat="1" applyFont="1" applyFill="1" applyBorder="1" applyAlignment="1" applyProtection="1"/>
    <xf numFmtId="0" fontId="71" fillId="0" borderId="0" xfId="7" applyFont="1" applyAlignment="1" applyProtection="1"/>
    <xf numFmtId="0" fontId="72" fillId="0" borderId="0" xfId="7" applyFont="1" applyAlignment="1" applyProtection="1"/>
    <xf numFmtId="0" fontId="71" fillId="0" borderId="0" xfId="7" applyFont="1" applyFill="1" applyBorder="1" applyAlignment="1" applyProtection="1"/>
    <xf numFmtId="168" fontId="73" fillId="0" borderId="0" xfId="7" applyNumberFormat="1" applyFont="1" applyFill="1" applyBorder="1" applyAlignment="1" applyProtection="1"/>
    <xf numFmtId="0" fontId="74" fillId="0" borderId="0" xfId="7" applyFont="1" applyAlignment="1" applyProtection="1"/>
    <xf numFmtId="3" fontId="27" fillId="0" borderId="0" xfId="1" applyNumberFormat="1" applyFont="1" applyAlignment="1" applyProtection="1"/>
    <xf numFmtId="0" fontId="75" fillId="0" borderId="0" xfId="7" applyFont="1" applyFill="1" applyBorder="1" applyAlignment="1" applyProtection="1"/>
    <xf numFmtId="0" fontId="76" fillId="0" borderId="0" xfId="7" applyFont="1" applyFill="1" applyBorder="1" applyAlignment="1" applyProtection="1"/>
    <xf numFmtId="169" fontId="77" fillId="0" borderId="0" xfId="8" applyNumberFormat="1" applyFont="1" applyFill="1" applyBorder="1"/>
    <xf numFmtId="0" fontId="76" fillId="0" borderId="0" xfId="7" applyFont="1" applyAlignment="1" applyProtection="1"/>
    <xf numFmtId="170" fontId="79" fillId="0" borderId="0" xfId="7" applyNumberFormat="1" applyFont="1" applyAlignment="1" applyProtection="1"/>
    <xf numFmtId="0" fontId="51" fillId="0" borderId="0" xfId="7" applyFont="1" applyAlignment="1" applyProtection="1"/>
    <xf numFmtId="173" fontId="72" fillId="0" borderId="0" xfId="7" applyNumberFormat="1" applyFont="1" applyAlignment="1" applyProtection="1"/>
    <xf numFmtId="0" fontId="57" fillId="0" borderId="0" xfId="7" applyFont="1" applyAlignment="1" applyProtection="1"/>
    <xf numFmtId="3" fontId="44" fillId="0" borderId="0" xfId="1" applyNumberFormat="1" applyFont="1" applyAlignment="1" applyProtection="1"/>
    <xf numFmtId="0" fontId="80" fillId="0" borderId="0" xfId="1" applyFont="1" applyAlignment="1" applyProtection="1"/>
    <xf numFmtId="0" fontId="13" fillId="0" borderId="26" xfId="1" applyFont="1" applyFill="1" applyBorder="1" applyAlignment="1" applyProtection="1"/>
    <xf numFmtId="0" fontId="21" fillId="9" borderId="14" xfId="1" applyFont="1" applyFill="1" applyBorder="1" applyAlignment="1" applyProtection="1"/>
    <xf numFmtId="0" fontId="21" fillId="9" borderId="15" xfId="1" applyFont="1" applyFill="1" applyBorder="1" applyAlignment="1" applyProtection="1">
      <alignment horizontal="right"/>
    </xf>
    <xf numFmtId="0" fontId="21" fillId="9" borderId="14" xfId="1" applyFont="1" applyFill="1" applyBorder="1" applyAlignment="1" applyProtection="1">
      <alignment horizontal="right"/>
    </xf>
    <xf numFmtId="0" fontId="21" fillId="9" borderId="17" xfId="1" applyFont="1" applyFill="1" applyBorder="1" applyAlignment="1" applyProtection="1">
      <alignment horizontal="right"/>
    </xf>
    <xf numFmtId="0" fontId="21" fillId="9" borderId="17" xfId="1" applyFont="1" applyFill="1" applyBorder="1" applyAlignment="1" applyProtection="1"/>
    <xf numFmtId="0" fontId="13" fillId="0" borderId="31" xfId="1" applyFont="1" applyBorder="1" applyAlignment="1" applyProtection="1"/>
    <xf numFmtId="3" fontId="21" fillId="0" borderId="15" xfId="1" applyNumberFormat="1" applyFont="1" applyFill="1" applyBorder="1" applyAlignment="1" applyProtection="1">
      <alignment horizontal="right"/>
    </xf>
    <xf numFmtId="0" fontId="21" fillId="0" borderId="14" xfId="1" applyFont="1" applyFill="1" applyBorder="1" applyAlignment="1" applyProtection="1"/>
    <xf numFmtId="0" fontId="21" fillId="0" borderId="17" xfId="1" applyFont="1" applyFill="1" applyBorder="1" applyAlignment="1" applyProtection="1"/>
    <xf numFmtId="169" fontId="21" fillId="0" borderId="14" xfId="1" applyNumberFormat="1" applyFont="1" applyBorder="1" applyAlignment="1" applyProtection="1"/>
    <xf numFmtId="169" fontId="21" fillId="0" borderId="17" xfId="1" applyNumberFormat="1" applyFont="1" applyBorder="1" applyAlignment="1" applyProtection="1"/>
    <xf numFmtId="168" fontId="11" fillId="0" borderId="0" xfId="3" applyNumberFormat="1" applyProtection="1"/>
    <xf numFmtId="3" fontId="21" fillId="0" borderId="19" xfId="1" applyNumberFormat="1" applyFont="1" applyFill="1" applyBorder="1" applyAlignment="1" applyProtection="1"/>
    <xf numFmtId="0" fontId="21" fillId="0" borderId="18" xfId="1" applyFont="1" applyFill="1" applyBorder="1" applyAlignment="1" applyProtection="1"/>
    <xf numFmtId="0" fontId="21" fillId="0" borderId="13" xfId="1" applyFont="1" applyFill="1" applyBorder="1" applyAlignment="1" applyProtection="1"/>
    <xf numFmtId="169" fontId="21" fillId="0" borderId="18" xfId="1" applyNumberFormat="1" applyFont="1" applyBorder="1" applyAlignment="1" applyProtection="1"/>
    <xf numFmtId="169" fontId="21" fillId="0" borderId="13" xfId="1" applyNumberFormat="1" applyFont="1" applyBorder="1" applyAlignment="1" applyProtection="1"/>
    <xf numFmtId="0" fontId="13" fillId="0" borderId="21" xfId="1" applyFont="1" applyFill="1" applyBorder="1" applyAlignment="1" applyProtection="1"/>
    <xf numFmtId="3" fontId="13" fillId="0" borderId="20" xfId="1" applyNumberFormat="1" applyFont="1" applyFill="1" applyBorder="1" applyAlignment="1" applyProtection="1"/>
    <xf numFmtId="0" fontId="13" fillId="0" borderId="20" xfId="1" applyFont="1" applyFill="1" applyBorder="1" applyAlignment="1" applyProtection="1"/>
    <xf numFmtId="0" fontId="13" fillId="0" borderId="22" xfId="1" applyFont="1" applyFill="1" applyBorder="1" applyAlignment="1" applyProtection="1"/>
    <xf numFmtId="169" fontId="13" fillId="0" borderId="20" xfId="1" applyNumberFormat="1" applyFont="1" applyBorder="1" applyAlignment="1" applyProtection="1"/>
    <xf numFmtId="169" fontId="13" fillId="0" borderId="22" xfId="1" applyNumberFormat="1" applyFont="1" applyBorder="1" applyAlignment="1" applyProtection="1"/>
    <xf numFmtId="0" fontId="21" fillId="0" borderId="21" xfId="1" applyFont="1" applyFill="1" applyBorder="1" applyAlignment="1" applyProtection="1"/>
    <xf numFmtId="3" fontId="21" fillId="0" borderId="24" xfId="1" applyNumberFormat="1" applyFont="1" applyFill="1" applyBorder="1" applyAlignment="1" applyProtection="1"/>
    <xf numFmtId="0" fontId="21" fillId="0" borderId="23" xfId="1" applyFont="1" applyFill="1" applyBorder="1" applyAlignment="1" applyProtection="1"/>
    <xf numFmtId="169" fontId="21" fillId="0" borderId="26" xfId="1" applyNumberFormat="1" applyFont="1" applyFill="1" applyBorder="1" applyAlignment="1" applyProtection="1"/>
    <xf numFmtId="169" fontId="21" fillId="0" borderId="23" xfId="1" applyNumberFormat="1" applyFont="1" applyBorder="1" applyAlignment="1" applyProtection="1"/>
    <xf numFmtId="169" fontId="21" fillId="0" borderId="26" xfId="1" applyNumberFormat="1" applyFont="1" applyBorder="1" applyAlignment="1" applyProtection="1"/>
    <xf numFmtId="0" fontId="21" fillId="0" borderId="12" xfId="1" applyFont="1" applyFill="1" applyBorder="1" applyAlignment="1" applyProtection="1">
      <alignment wrapText="1"/>
    </xf>
    <xf numFmtId="0" fontId="13" fillId="0" borderId="14" xfId="1" applyFont="1" applyFill="1" applyBorder="1" applyAlignment="1" applyProtection="1"/>
    <xf numFmtId="0" fontId="13" fillId="0" borderId="15" xfId="1" applyFont="1" applyFill="1" applyBorder="1" applyAlignment="1" applyProtection="1"/>
    <xf numFmtId="0" fontId="13" fillId="0" borderId="17" xfId="1" applyFont="1" applyFill="1" applyBorder="1" applyAlignment="1" applyProtection="1"/>
    <xf numFmtId="169" fontId="13" fillId="0" borderId="14" xfId="1" applyNumberFormat="1" applyFont="1" applyBorder="1" applyAlignment="1" applyProtection="1"/>
    <xf numFmtId="169" fontId="13" fillId="0" borderId="17" xfId="1" applyNumberFormat="1" applyFont="1" applyBorder="1" applyAlignment="1" applyProtection="1"/>
    <xf numFmtId="169" fontId="13" fillId="0" borderId="18" xfId="1" applyNumberFormat="1" applyFont="1" applyBorder="1" applyAlignment="1" applyProtection="1"/>
    <xf numFmtId="169" fontId="13" fillId="0" borderId="13" xfId="1" applyNumberFormat="1" applyFont="1" applyBorder="1" applyAlignment="1" applyProtection="1"/>
    <xf numFmtId="0" fontId="13" fillId="0" borderId="23" xfId="1" applyFont="1" applyFill="1" applyBorder="1" applyAlignment="1" applyProtection="1"/>
    <xf numFmtId="0" fontId="13" fillId="0" borderId="24" xfId="1" applyFont="1" applyFill="1" applyBorder="1" applyAlignment="1" applyProtection="1"/>
    <xf numFmtId="169" fontId="13" fillId="0" borderId="23" xfId="1" applyNumberFormat="1" applyFont="1" applyBorder="1" applyAlignment="1" applyProtection="1"/>
    <xf numFmtId="169" fontId="13" fillId="0" borderId="26" xfId="1" applyNumberFormat="1" applyFont="1" applyBorder="1" applyAlignment="1" applyProtection="1"/>
    <xf numFmtId="0" fontId="17" fillId="2" borderId="0" xfId="0" applyFont="1" applyFill="1"/>
    <xf numFmtId="0" fontId="37" fillId="0" borderId="0" xfId="1" applyFont="1" applyFill="1" applyBorder="1" applyAlignment="1" applyProtection="1">
      <alignment horizontal="right"/>
    </xf>
    <xf numFmtId="0" fontId="56" fillId="0" borderId="0" xfId="1" applyFont="1" applyFill="1" applyBorder="1" applyAlignment="1" applyProtection="1"/>
    <xf numFmtId="0" fontId="57" fillId="0" borderId="0" xfId="1" applyFont="1" applyBorder="1" applyAlignment="1" applyProtection="1"/>
    <xf numFmtId="0" fontId="57" fillId="0" borderId="22" xfId="7" applyFont="1" applyFill="1" applyBorder="1" applyAlignment="1" applyProtection="1"/>
    <xf numFmtId="166" fontId="0" fillId="0" borderId="0" xfId="9" applyNumberFormat="1" applyFont="1"/>
    <xf numFmtId="0" fontId="0" fillId="9" borderId="0" xfId="0" applyFill="1"/>
    <xf numFmtId="0" fontId="0" fillId="9" borderId="0" xfId="0" applyFill="1" applyAlignment="1">
      <alignment horizontal="right"/>
    </xf>
    <xf numFmtId="174" fontId="6" fillId="0" borderId="0" xfId="1" applyNumberFormat="1" applyFont="1"/>
    <xf numFmtId="0" fontId="17" fillId="0" borderId="28" xfId="1" applyFont="1" applyBorder="1"/>
    <xf numFmtId="166" fontId="17" fillId="4" borderId="30" xfId="4" applyNumberFormat="1" applyFont="1" applyFill="1" applyBorder="1" applyAlignment="1">
      <alignment horizontal="center"/>
    </xf>
    <xf numFmtId="166" fontId="17" fillId="0" borderId="29" xfId="4" applyNumberFormat="1" applyFont="1" applyBorder="1"/>
    <xf numFmtId="166" fontId="17" fillId="0" borderId="34" xfId="4" applyNumberFormat="1" applyFont="1" applyBorder="1"/>
    <xf numFmtId="0" fontId="17" fillId="0" borderId="9" xfId="1" applyFont="1" applyBorder="1"/>
    <xf numFmtId="166" fontId="17" fillId="4" borderId="8" xfId="4" applyNumberFormat="1" applyFont="1" applyFill="1" applyBorder="1" applyAlignment="1">
      <alignment horizontal="center"/>
    </xf>
    <xf numFmtId="166" fontId="17" fillId="0" borderId="10" xfId="4" applyNumberFormat="1" applyFont="1" applyBorder="1"/>
    <xf numFmtId="166" fontId="17" fillId="0" borderId="11" xfId="4" applyNumberFormat="1" applyFont="1" applyBorder="1"/>
    <xf numFmtId="165" fontId="0" fillId="0" borderId="0" xfId="10" applyNumberFormat="1" applyFont="1"/>
    <xf numFmtId="0" fontId="6" fillId="9" borderId="0" xfId="1" applyFont="1" applyFill="1" applyAlignment="1" applyProtection="1"/>
    <xf numFmtId="166" fontId="6" fillId="9" borderId="0" xfId="9" applyNumberFormat="1" applyFont="1" applyFill="1"/>
    <xf numFmtId="165" fontId="0" fillId="9" borderId="0" xfId="10" applyNumberFormat="1" applyFont="1" applyFill="1"/>
    <xf numFmtId="0" fontId="0" fillId="0" borderId="0" xfId="0" applyFill="1" applyAlignment="1">
      <alignment horizontal="center"/>
    </xf>
    <xf numFmtId="0" fontId="6" fillId="0" borderId="0" xfId="1" applyFont="1" applyFill="1" applyAlignment="1" applyProtection="1"/>
    <xf numFmtId="0" fontId="82" fillId="0" borderId="0" xfId="1" applyFont="1" applyAlignment="1" applyProtection="1"/>
    <xf numFmtId="0" fontId="12" fillId="0" borderId="28" xfId="2" applyFont="1" applyBorder="1" applyAlignment="1" applyProtection="1"/>
    <xf numFmtId="166" fontId="12" fillId="0" borderId="34" xfId="9" applyNumberFormat="1" applyFont="1" applyBorder="1" applyAlignment="1" applyProtection="1"/>
    <xf numFmtId="0" fontId="12" fillId="0" borderId="32" xfId="2" applyFont="1" applyBorder="1" applyAlignment="1" applyProtection="1"/>
    <xf numFmtId="166" fontId="12" fillId="0" borderId="7" xfId="9" applyNumberFormat="1" applyFont="1" applyBorder="1" applyAlignment="1" applyProtection="1"/>
    <xf numFmtId="0" fontId="12" fillId="0" borderId="9" xfId="2" applyFont="1" applyBorder="1" applyAlignment="1" applyProtection="1"/>
    <xf numFmtId="166" fontId="12" fillId="0" borderId="11" xfId="9" applyNumberFormat="1" applyFont="1" applyBorder="1" applyAlignment="1" applyProtection="1"/>
    <xf numFmtId="0" fontId="12" fillId="9" borderId="28" xfId="2" applyFont="1" applyFill="1" applyBorder="1" applyAlignment="1" applyProtection="1"/>
    <xf numFmtId="171" fontId="12" fillId="0" borderId="30" xfId="9" applyNumberFormat="1" applyFont="1" applyBorder="1" applyAlignment="1" applyProtection="1"/>
    <xf numFmtId="171" fontId="12" fillId="0" borderId="35" xfId="9" applyNumberFormat="1" applyFont="1" applyBorder="1" applyAlignment="1" applyProtection="1"/>
    <xf numFmtId="171" fontId="12" fillId="0" borderId="8" xfId="9" applyNumberFormat="1" applyFont="1" applyBorder="1" applyAlignment="1" applyProtection="1"/>
    <xf numFmtId="0" fontId="12" fillId="9" borderId="30" xfId="2" applyFont="1" applyFill="1" applyBorder="1" applyAlignment="1" applyProtection="1">
      <alignment horizontal="right" wrapText="1"/>
    </xf>
    <xf numFmtId="0" fontId="12" fillId="9" borderId="34" xfId="2" applyFont="1" applyFill="1" applyBorder="1" applyAlignment="1" applyProtection="1">
      <alignment horizontal="right" wrapText="1"/>
    </xf>
    <xf numFmtId="0" fontId="12" fillId="0" borderId="0" xfId="1" applyFont="1" applyBorder="1" applyAlignment="1" applyProtection="1"/>
    <xf numFmtId="0" fontId="12" fillId="0" borderId="22" xfId="1" applyFont="1" applyBorder="1" applyAlignment="1" applyProtection="1"/>
    <xf numFmtId="0" fontId="12" fillId="9" borderId="15" xfId="1" applyFont="1" applyFill="1" applyBorder="1" applyAlignment="1" applyProtection="1"/>
    <xf numFmtId="0" fontId="12" fillId="9" borderId="17" xfId="1" applyFont="1" applyFill="1" applyBorder="1" applyAlignment="1" applyProtection="1"/>
    <xf numFmtId="169" fontId="12" fillId="0" borderId="0" xfId="1" applyNumberFormat="1" applyFont="1" applyBorder="1" applyAlignment="1" applyProtection="1"/>
    <xf numFmtId="169" fontId="12" fillId="0" borderId="22" xfId="1" applyNumberFormat="1" applyFont="1" applyBorder="1" applyAlignment="1" applyProtection="1"/>
    <xf numFmtId="169" fontId="12" fillId="0" borderId="24" xfId="1" applyNumberFormat="1" applyFont="1" applyBorder="1" applyAlignment="1" applyProtection="1"/>
    <xf numFmtId="169" fontId="12" fillId="0" borderId="26" xfId="1" applyNumberFormat="1" applyFont="1" applyBorder="1" applyAlignment="1" applyProtection="1"/>
    <xf numFmtId="169" fontId="12" fillId="0" borderId="19" xfId="1" applyNumberFormat="1" applyFont="1" applyBorder="1" applyAlignment="1" applyProtection="1"/>
    <xf numFmtId="169" fontId="12" fillId="0" borderId="13" xfId="1" applyNumberFormat="1" applyFont="1" applyBorder="1" applyAlignment="1" applyProtection="1"/>
    <xf numFmtId="0" fontId="12" fillId="9" borderId="14" xfId="1" applyFont="1" applyFill="1" applyBorder="1" applyAlignment="1" applyProtection="1">
      <alignment horizontal="center"/>
    </xf>
    <xf numFmtId="0" fontId="12" fillId="0" borderId="20" xfId="1" applyFont="1" applyBorder="1" applyAlignment="1" applyProtection="1">
      <alignment horizontal="center"/>
    </xf>
    <xf numFmtId="0" fontId="12" fillId="0" borderId="18" xfId="1" applyFont="1" applyBorder="1" applyAlignment="1" applyProtection="1">
      <alignment horizontal="center"/>
    </xf>
    <xf numFmtId="0" fontId="12" fillId="0" borderId="23" xfId="1" applyFont="1" applyBorder="1" applyAlignment="1" applyProtection="1">
      <alignment horizontal="center"/>
    </xf>
    <xf numFmtId="0" fontId="24" fillId="0" borderId="16" xfId="1" applyFont="1" applyBorder="1" applyAlignment="1" applyProtection="1"/>
    <xf numFmtId="3" fontId="24" fillId="0" borderId="15" xfId="1" applyNumberFormat="1" applyFont="1" applyBorder="1" applyAlignment="1" applyProtection="1"/>
    <xf numFmtId="3" fontId="24" fillId="3" borderId="17" xfId="1" applyNumberFormat="1" applyFont="1" applyFill="1" applyBorder="1" applyAlignment="1" applyProtection="1"/>
    <xf numFmtId="0" fontId="24" fillId="0" borderId="12" xfId="1" applyFont="1" applyBorder="1" applyAlignment="1" applyProtection="1"/>
    <xf numFmtId="3" fontId="24" fillId="0" borderId="36" xfId="1" applyNumberFormat="1" applyFont="1" applyBorder="1" applyAlignment="1" applyProtection="1"/>
    <xf numFmtId="3" fontId="24" fillId="0" borderId="19" xfId="1" applyNumberFormat="1" applyFont="1" applyBorder="1" applyAlignment="1" applyProtection="1"/>
    <xf numFmtId="3" fontId="24" fillId="3" borderId="13" xfId="1" applyNumberFormat="1" applyFont="1" applyFill="1" applyBorder="1" applyAlignment="1" applyProtection="1"/>
    <xf numFmtId="0" fontId="24" fillId="0" borderId="21" xfId="1" applyFont="1" applyBorder="1" applyAlignment="1" applyProtection="1"/>
    <xf numFmtId="3" fontId="24" fillId="3" borderId="22" xfId="1" applyNumberFormat="1" applyFont="1" applyFill="1" applyBorder="1" applyAlignment="1" applyProtection="1"/>
    <xf numFmtId="0" fontId="24" fillId="0" borderId="25" xfId="1" applyFont="1" applyBorder="1" applyAlignment="1" applyProtection="1"/>
    <xf numFmtId="3" fontId="24" fillId="0" borderId="37" xfId="1" applyNumberFormat="1" applyFont="1" applyBorder="1" applyAlignment="1" applyProtection="1"/>
    <xf numFmtId="3" fontId="24" fillId="0" borderId="24" xfId="1" applyNumberFormat="1" applyFont="1" applyBorder="1" applyAlignment="1" applyProtection="1"/>
    <xf numFmtId="3" fontId="24" fillId="3" borderId="26" xfId="1" applyNumberFormat="1" applyFont="1" applyFill="1" applyBorder="1" applyAlignment="1" applyProtection="1"/>
    <xf numFmtId="3" fontId="24" fillId="0" borderId="16" xfId="1" applyNumberFormat="1" applyFont="1" applyBorder="1" applyAlignment="1" applyProtection="1"/>
    <xf numFmtId="3" fontId="24" fillId="0" borderId="12" xfId="1" applyNumberFormat="1" applyFont="1" applyBorder="1" applyAlignment="1" applyProtection="1"/>
    <xf numFmtId="3" fontId="24" fillId="0" borderId="21" xfId="1" applyNumberFormat="1" applyFont="1" applyBorder="1" applyAlignment="1" applyProtection="1"/>
    <xf numFmtId="3" fontId="24" fillId="0" borderId="25" xfId="1" applyNumberFormat="1" applyFont="1" applyBorder="1" applyAlignment="1" applyProtection="1"/>
    <xf numFmtId="0" fontId="24" fillId="0" borderId="15" xfId="1" applyFont="1" applyBorder="1" applyAlignment="1" applyProtection="1"/>
    <xf numFmtId="0" fontId="24" fillId="3" borderId="17" xfId="1" applyFont="1" applyFill="1" applyBorder="1" applyAlignment="1" applyProtection="1"/>
    <xf numFmtId="0" fontId="24" fillId="0" borderId="24" xfId="1" applyFont="1" applyFill="1" applyBorder="1" applyAlignment="1" applyProtection="1"/>
    <xf numFmtId="0" fontId="50" fillId="0" borderId="0" xfId="1" applyFont="1" applyFill="1" applyBorder="1" applyAlignment="1" applyProtection="1"/>
    <xf numFmtId="0" fontId="45" fillId="0" borderId="0" xfId="1" applyFont="1" applyBorder="1" applyAlignment="1" applyProtection="1"/>
    <xf numFmtId="0" fontId="51" fillId="0" borderId="0" xfId="1" applyFont="1" applyBorder="1" applyAlignment="1" applyProtection="1"/>
    <xf numFmtId="0" fontId="46" fillId="0" borderId="0" xfId="1" applyFont="1" applyFill="1" applyBorder="1" applyAlignment="1" applyProtection="1"/>
    <xf numFmtId="168" fontId="52" fillId="0" borderId="0" xfId="3" applyNumberFormat="1" applyFont="1" applyBorder="1" applyProtection="1"/>
    <xf numFmtId="170" fontId="53" fillId="0" borderId="0" xfId="3" applyNumberFormat="1" applyFont="1" applyBorder="1" applyProtection="1"/>
    <xf numFmtId="168" fontId="53" fillId="0" borderId="0" xfId="3" applyNumberFormat="1" applyFont="1" applyBorder="1" applyProtection="1"/>
    <xf numFmtId="169" fontId="50" fillId="0" borderId="0" xfId="1" applyNumberFormat="1" applyFont="1" applyFill="1" applyBorder="1" applyAlignment="1" applyProtection="1">
      <alignment vertical="top"/>
    </xf>
    <xf numFmtId="169" fontId="13" fillId="0" borderId="0" xfId="1" applyNumberFormat="1" applyFont="1" applyBorder="1" applyAlignment="1" applyProtection="1"/>
    <xf numFmtId="169" fontId="45" fillId="0" borderId="0" xfId="1" applyNumberFormat="1" applyFont="1" applyFill="1" applyBorder="1" applyAlignment="1" applyProtection="1"/>
    <xf numFmtId="164" fontId="53" fillId="0" borderId="0" xfId="3" applyNumberFormat="1" applyFont="1" applyBorder="1" applyProtection="1"/>
    <xf numFmtId="165" fontId="83" fillId="0" borderId="0" xfId="10" applyNumberFormat="1" applyFont="1" applyFill="1" applyBorder="1" applyAlignment="1" applyProtection="1"/>
    <xf numFmtId="0" fontId="49" fillId="0" borderId="0" xfId="6" applyFont="1" applyFill="1" applyBorder="1" applyAlignment="1"/>
    <xf numFmtId="0" fontId="21" fillId="0" borderId="0" xfId="1" applyFont="1" applyFill="1" applyAlignment="1" applyProtection="1"/>
    <xf numFmtId="0" fontId="21" fillId="5" borderId="12" xfId="1" applyFont="1" applyFill="1" applyBorder="1" applyAlignment="1" applyProtection="1"/>
    <xf numFmtId="0" fontId="21" fillId="5" borderId="16" xfId="1" applyFont="1" applyFill="1" applyBorder="1" applyAlignment="1" applyProtection="1"/>
    <xf numFmtId="0" fontId="21" fillId="5" borderId="17" xfId="1" applyFont="1" applyFill="1" applyBorder="1" applyAlignment="1" applyProtection="1"/>
    <xf numFmtId="0" fontId="13" fillId="5" borderId="22" xfId="1" applyFont="1" applyFill="1" applyBorder="1" applyAlignment="1" applyProtection="1"/>
    <xf numFmtId="166" fontId="13" fillId="5" borderId="16" xfId="4" applyNumberFormat="1" applyFont="1" applyFill="1" applyBorder="1" applyAlignment="1" applyProtection="1"/>
    <xf numFmtId="166" fontId="13" fillId="5" borderId="17" xfId="4" applyNumberFormat="1" applyFont="1" applyFill="1" applyBorder="1" applyAlignment="1" applyProtection="1"/>
    <xf numFmtId="0" fontId="13" fillId="5" borderId="13" xfId="1" applyFont="1" applyFill="1" applyBorder="1" applyAlignment="1" applyProtection="1"/>
    <xf numFmtId="0" fontId="13" fillId="5" borderId="26" xfId="1" applyFont="1" applyFill="1" applyBorder="1" applyAlignment="1" applyProtection="1"/>
    <xf numFmtId="169" fontId="13" fillId="5" borderId="21" xfId="1" applyNumberFormat="1" applyFont="1" applyFill="1" applyBorder="1" applyAlignment="1" applyProtection="1"/>
    <xf numFmtId="169" fontId="13" fillId="5" borderId="22" xfId="1" applyNumberFormat="1" applyFont="1" applyFill="1" applyBorder="1" applyAlignment="1" applyProtection="1"/>
    <xf numFmtId="172" fontId="13" fillId="5" borderId="21" xfId="1" applyNumberFormat="1" applyFont="1" applyFill="1" applyBorder="1" applyAlignment="1" applyProtection="1"/>
    <xf numFmtId="172" fontId="13" fillId="5" borderId="22" xfId="1" applyNumberFormat="1" applyFont="1" applyFill="1" applyBorder="1" applyAlignment="1" applyProtection="1"/>
    <xf numFmtId="2" fontId="13" fillId="5" borderId="21" xfId="1" applyNumberFormat="1" applyFont="1" applyFill="1" applyBorder="1" applyAlignment="1" applyProtection="1"/>
    <xf numFmtId="2" fontId="13" fillId="5" borderId="22" xfId="1" applyNumberFormat="1" applyFont="1" applyFill="1" applyBorder="1" applyAlignment="1" applyProtection="1"/>
    <xf numFmtId="169" fontId="13" fillId="5" borderId="12" xfId="1" applyNumberFormat="1" applyFont="1" applyFill="1" applyBorder="1" applyAlignment="1" applyProtection="1"/>
    <xf numFmtId="169" fontId="13" fillId="5" borderId="13" xfId="1" applyNumberFormat="1" applyFont="1" applyFill="1" applyBorder="1" applyAlignment="1" applyProtection="1"/>
    <xf numFmtId="169" fontId="13" fillId="5" borderId="25" xfId="1" applyNumberFormat="1" applyFont="1" applyFill="1" applyBorder="1" applyAlignment="1" applyProtection="1"/>
    <xf numFmtId="169" fontId="13" fillId="5" borderId="26" xfId="1" applyNumberFormat="1" applyFont="1" applyFill="1" applyBorder="1" applyAlignment="1" applyProtection="1"/>
    <xf numFmtId="169" fontId="13" fillId="0" borderId="0" xfId="1" applyNumberFormat="1" applyFont="1" applyFill="1" applyBorder="1" applyAlignment="1" applyProtection="1">
      <alignment horizontal="right" vertical="top"/>
    </xf>
    <xf numFmtId="0" fontId="13" fillId="0" borderId="27" xfId="1" applyFont="1" applyFill="1" applyBorder="1" applyAlignment="1" applyProtection="1">
      <alignment horizontal="left" vertical="top"/>
    </xf>
    <xf numFmtId="169" fontId="13" fillId="0" borderId="18" xfId="1" applyNumberFormat="1" applyFont="1" applyFill="1" applyBorder="1" applyAlignment="1" applyProtection="1"/>
    <xf numFmtId="0" fontId="13" fillId="0" borderId="38" xfId="1" applyFont="1" applyFill="1" applyBorder="1" applyAlignment="1" applyProtection="1"/>
    <xf numFmtId="169" fontId="13" fillId="0" borderId="20" xfId="1" applyNumberFormat="1" applyFont="1" applyFill="1" applyBorder="1" applyAlignment="1" applyProtection="1"/>
    <xf numFmtId="0" fontId="13" fillId="0" borderId="39" xfId="1" applyFont="1" applyFill="1" applyBorder="1" applyAlignment="1" applyProtection="1"/>
    <xf numFmtId="169" fontId="13" fillId="0" borderId="23" xfId="1" applyNumberFormat="1" applyFont="1" applyFill="1" applyBorder="1" applyAlignment="1" applyProtection="1"/>
    <xf numFmtId="0" fontId="13" fillId="0" borderId="27" xfId="1" applyFont="1" applyFill="1" applyBorder="1" applyAlignment="1" applyProtection="1"/>
    <xf numFmtId="169" fontId="13" fillId="0" borderId="18" xfId="1" applyNumberFormat="1" applyFont="1" applyFill="1" applyBorder="1" applyAlignment="1" applyProtection="1">
      <alignment horizontal="right" vertical="top"/>
    </xf>
    <xf numFmtId="0" fontId="13" fillId="0" borderId="38" xfId="1" applyFont="1" applyFill="1" applyBorder="1" applyAlignment="1" applyProtection="1">
      <alignment horizontal="left" vertical="top"/>
    </xf>
    <xf numFmtId="169" fontId="21" fillId="0" borderId="20" xfId="1" applyNumberFormat="1" applyFont="1" applyFill="1" applyBorder="1" applyAlignment="1" applyProtection="1">
      <alignment vertical="top"/>
    </xf>
    <xf numFmtId="169" fontId="21" fillId="0" borderId="23" xfId="1" applyNumberFormat="1" applyFont="1" applyFill="1" applyBorder="1" applyAlignment="1" applyProtection="1">
      <alignment vertical="top"/>
    </xf>
    <xf numFmtId="0" fontId="13" fillId="0" borderId="16" xfId="1" applyFont="1" applyFill="1" applyBorder="1" applyAlignment="1" applyProtection="1">
      <alignment horizontal="left" vertical="top"/>
    </xf>
    <xf numFmtId="169" fontId="21" fillId="0" borderId="14" xfId="1" applyNumberFormat="1" applyFont="1" applyFill="1" applyBorder="1" applyAlignment="1" applyProtection="1">
      <alignment vertical="top"/>
    </xf>
    <xf numFmtId="0" fontId="13" fillId="0" borderId="0" xfId="1" applyFont="1" applyFill="1" applyBorder="1" applyAlignment="1" applyProtection="1">
      <alignment horizontal="left" vertical="top"/>
    </xf>
    <xf numFmtId="169" fontId="13" fillId="0" borderId="22" xfId="1" applyNumberFormat="1" applyFont="1" applyFill="1" applyBorder="1" applyAlignment="1" applyProtection="1"/>
    <xf numFmtId="0" fontId="13" fillId="0" borderId="25" xfId="1" applyFont="1" applyFill="1" applyBorder="1" applyAlignment="1" applyProtection="1"/>
    <xf numFmtId="169" fontId="13" fillId="0" borderId="26" xfId="1" applyNumberFormat="1" applyFont="1" applyFill="1" applyBorder="1" applyAlignment="1" applyProtection="1"/>
    <xf numFmtId="169" fontId="13" fillId="0" borderId="21" xfId="1" applyNumberFormat="1" applyFont="1" applyFill="1" applyBorder="1" applyAlignment="1" applyProtection="1"/>
    <xf numFmtId="169" fontId="13" fillId="0" borderId="25" xfId="1" applyNumberFormat="1" applyFont="1" applyFill="1" applyBorder="1" applyAlignment="1" applyProtection="1"/>
    <xf numFmtId="0" fontId="10" fillId="9" borderId="16" xfId="1" applyFont="1" applyFill="1" applyBorder="1" applyAlignment="1" applyProtection="1"/>
    <xf numFmtId="0" fontId="34" fillId="0" borderId="0" xfId="1" applyFont="1" applyBorder="1" applyAlignment="1" applyProtection="1"/>
    <xf numFmtId="0" fontId="21" fillId="9" borderId="16" xfId="1" applyFont="1" applyFill="1" applyBorder="1" applyAlignment="1" applyProtection="1">
      <alignment horizontal="right"/>
    </xf>
    <xf numFmtId="165" fontId="84" fillId="0" borderId="21" xfId="10" applyNumberFormat="1" applyFont="1" applyFill="1" applyBorder="1" applyAlignment="1" applyProtection="1"/>
    <xf numFmtId="165" fontId="84" fillId="0" borderId="21" xfId="10" applyNumberFormat="1" applyFont="1" applyFill="1" applyBorder="1" applyAlignment="1" applyProtection="1">
      <alignment horizontal="right" vertical="top"/>
    </xf>
    <xf numFmtId="165" fontId="84" fillId="0" borderId="21" xfId="10" applyNumberFormat="1" applyFont="1" applyFill="1" applyBorder="1" applyAlignment="1" applyProtection="1">
      <alignment vertical="top"/>
    </xf>
    <xf numFmtId="0" fontId="72" fillId="0" borderId="0" xfId="7" applyFont="1" applyFill="1" applyAlignment="1" applyProtection="1"/>
    <xf numFmtId="0" fontId="78" fillId="0" borderId="0" xfId="7" applyFont="1" applyFill="1" applyAlignment="1" applyProtection="1"/>
    <xf numFmtId="0" fontId="74" fillId="0" borderId="0" xfId="7" applyFont="1" applyFill="1" applyAlignment="1" applyProtection="1"/>
    <xf numFmtId="0" fontId="71" fillId="0" borderId="0" xfId="7" applyFont="1" applyFill="1" applyAlignment="1" applyProtection="1"/>
    <xf numFmtId="170" fontId="79" fillId="0" borderId="0" xfId="7" applyNumberFormat="1" applyFont="1" applyFill="1" applyAlignment="1" applyProtection="1"/>
    <xf numFmtId="0" fontId="81" fillId="0" borderId="0" xfId="7" applyFont="1" applyAlignment="1" applyProtection="1"/>
    <xf numFmtId="0" fontId="5" fillId="0" borderId="0" xfId="1" applyFont="1"/>
    <xf numFmtId="0" fontId="35" fillId="0" borderId="0" xfId="7" applyFont="1" applyAlignment="1" applyProtection="1"/>
    <xf numFmtId="0" fontId="55" fillId="0" borderId="16" xfId="7" applyFont="1" applyFill="1" applyBorder="1" applyAlignment="1" applyProtection="1"/>
    <xf numFmtId="0" fontId="13" fillId="0" borderId="0" xfId="7" applyFont="1" applyAlignment="1" applyProtection="1"/>
    <xf numFmtId="0" fontId="13" fillId="9" borderId="16" xfId="7" applyFont="1" applyFill="1" applyBorder="1" applyAlignment="1" applyProtection="1"/>
    <xf numFmtId="0" fontId="13" fillId="9" borderId="15" xfId="7" applyFont="1" applyFill="1" applyBorder="1" applyAlignment="1" applyProtection="1"/>
    <xf numFmtId="0" fontId="13" fillId="9" borderId="17" xfId="7" applyFont="1" applyFill="1" applyBorder="1" applyAlignment="1" applyProtection="1"/>
    <xf numFmtId="0" fontId="13" fillId="9" borderId="21" xfId="7" applyFont="1" applyFill="1" applyBorder="1" applyAlignment="1" applyProtection="1">
      <alignment horizontal="right"/>
    </xf>
    <xf numFmtId="0" fontId="13" fillId="9" borderId="0" xfId="7" applyFont="1" applyFill="1" applyBorder="1" applyAlignment="1" applyProtection="1">
      <alignment horizontal="right"/>
    </xf>
    <xf numFmtId="0" fontId="13" fillId="0" borderId="16" xfId="7" applyFont="1" applyBorder="1" applyAlignment="1" applyProtection="1"/>
    <xf numFmtId="0" fontId="13" fillId="0" borderId="15" xfId="7" applyFont="1" applyBorder="1" applyAlignment="1" applyProtection="1"/>
    <xf numFmtId="0" fontId="13" fillId="0" borderId="17" xfId="7" applyFont="1" applyBorder="1" applyAlignment="1" applyProtection="1"/>
    <xf numFmtId="171" fontId="13" fillId="0" borderId="16" xfId="4" applyNumberFormat="1" applyFont="1" applyBorder="1" applyAlignment="1" applyProtection="1"/>
    <xf numFmtId="171" fontId="13" fillId="0" borderId="15" xfId="4" applyNumberFormat="1" applyFont="1" applyBorder="1" applyAlignment="1" applyProtection="1"/>
    <xf numFmtId="0" fontId="13" fillId="0" borderId="21" xfId="7" applyFont="1" applyBorder="1" applyAlignment="1" applyProtection="1"/>
    <xf numFmtId="0" fontId="13" fillId="0" borderId="0" xfId="7" applyFont="1" applyBorder="1" applyAlignment="1" applyProtection="1"/>
    <xf numFmtId="0" fontId="13" fillId="0" borderId="22" xfId="7" applyFont="1" applyBorder="1" applyAlignment="1" applyProtection="1"/>
    <xf numFmtId="171" fontId="13" fillId="0" borderId="21" xfId="4" applyNumberFormat="1" applyFont="1" applyBorder="1" applyAlignment="1" applyProtection="1"/>
    <xf numFmtId="171" fontId="13" fillId="0" borderId="0" xfId="4" applyNumberFormat="1" applyFont="1" applyBorder="1" applyAlignment="1" applyProtection="1"/>
    <xf numFmtId="0" fontId="86" fillId="0" borderId="14" xfId="7" applyFont="1" applyFill="1" applyBorder="1" applyAlignment="1" applyProtection="1">
      <alignment horizontal="right"/>
    </xf>
    <xf numFmtId="0" fontId="42" fillId="0" borderId="12" xfId="7" applyFont="1" applyFill="1" applyBorder="1" applyAlignment="1" applyProtection="1"/>
    <xf numFmtId="171" fontId="42" fillId="0" borderId="18" xfId="4" applyNumberFormat="1" applyFont="1" applyFill="1" applyBorder="1" applyAlignment="1" applyProtection="1"/>
    <xf numFmtId="0" fontId="42" fillId="0" borderId="21" xfId="7" applyFont="1" applyFill="1" applyBorder="1" applyAlignment="1" applyProtection="1"/>
    <xf numFmtId="171" fontId="42" fillId="0" borderId="20" xfId="4" applyNumberFormat="1" applyFont="1" applyFill="1" applyBorder="1" applyAlignment="1" applyProtection="1"/>
    <xf numFmtId="169" fontId="42" fillId="0" borderId="20" xfId="7" applyNumberFormat="1" applyFont="1" applyFill="1" applyBorder="1" applyAlignment="1" applyProtection="1"/>
    <xf numFmtId="0" fontId="42" fillId="0" borderId="25" xfId="7" applyFont="1" applyFill="1" applyBorder="1" applyAlignment="1" applyProtection="1"/>
    <xf numFmtId="171" fontId="42" fillId="0" borderId="23" xfId="4" applyNumberFormat="1" applyFont="1" applyFill="1" applyBorder="1" applyAlignment="1" applyProtection="1"/>
    <xf numFmtId="169" fontId="42" fillId="0" borderId="23" xfId="7" applyNumberFormat="1" applyFont="1" applyFill="1" applyBorder="1" applyAlignment="1" applyProtection="1"/>
    <xf numFmtId="0" fontId="42" fillId="0" borderId="16" xfId="7" applyFont="1" applyFill="1" applyBorder="1" applyAlignment="1" applyProtection="1"/>
    <xf numFmtId="171" fontId="42" fillId="0" borderId="14" xfId="4" applyNumberFormat="1" applyFont="1" applyFill="1" applyBorder="1" applyAlignment="1" applyProtection="1"/>
    <xf numFmtId="0" fontId="42" fillId="0" borderId="0" xfId="7" applyFont="1" applyFill="1" applyAlignment="1" applyProtection="1"/>
    <xf numFmtId="0" fontId="85" fillId="0" borderId="21" xfId="7" applyFont="1" applyFill="1" applyBorder="1" applyAlignment="1" applyProtection="1"/>
    <xf numFmtId="168" fontId="87" fillId="0" borderId="21" xfId="3" applyNumberFormat="1" applyFont="1" applyFill="1" applyBorder="1" applyAlignment="1" applyProtection="1"/>
    <xf numFmtId="0" fontId="88" fillId="2" borderId="0" xfId="11" applyFill="1"/>
    <xf numFmtId="0" fontId="89" fillId="0" borderId="0" xfId="0" applyFont="1"/>
    <xf numFmtId="166" fontId="89" fillId="0" borderId="0" xfId="9" applyNumberFormat="1" applyFont="1"/>
    <xf numFmtId="165" fontId="89" fillId="0" borderId="0" xfId="10" applyNumberFormat="1" applyFont="1"/>
    <xf numFmtId="0" fontId="12" fillId="2" borderId="0" xfId="2" applyFont="1" applyFill="1" applyAlignment="1" applyProtection="1"/>
    <xf numFmtId="0" fontId="14" fillId="2" borderId="0" xfId="1" applyFont="1" applyFill="1" applyAlignment="1" applyProtection="1"/>
    <xf numFmtId="0" fontId="13" fillId="2" borderId="0" xfId="1" applyFont="1" applyFill="1"/>
    <xf numFmtId="0" fontId="12" fillId="2" borderId="0" xfId="1" applyFont="1" applyFill="1" applyAlignment="1" applyProtection="1"/>
    <xf numFmtId="0" fontId="3" fillId="2" borderId="0" xfId="5" applyFill="1"/>
    <xf numFmtId="0" fontId="35" fillId="2" borderId="0" xfId="1" applyFont="1" applyFill="1" applyAlignment="1" applyProtection="1"/>
    <xf numFmtId="0" fontId="0" fillId="2" borderId="0" xfId="0" applyFill="1"/>
    <xf numFmtId="0" fontId="91" fillId="2" borderId="0" xfId="0" applyFont="1" applyFill="1"/>
    <xf numFmtId="0" fontId="90" fillId="2" borderId="0" xfId="1" applyFont="1" applyFill="1" applyAlignment="1" applyProtection="1"/>
    <xf numFmtId="3" fontId="13" fillId="2" borderId="0" xfId="1" applyNumberFormat="1" applyFont="1" applyFill="1" applyAlignment="1" applyProtection="1"/>
    <xf numFmtId="0" fontId="13" fillId="2" borderId="0" xfId="1" applyFont="1" applyFill="1" applyAlignment="1" applyProtection="1"/>
    <xf numFmtId="0" fontId="72" fillId="2" borderId="0" xfId="7" applyFont="1" applyFill="1" applyAlignment="1" applyProtection="1"/>
    <xf numFmtId="0" fontId="0" fillId="2" borderId="0" xfId="0" applyFont="1" applyFill="1"/>
    <xf numFmtId="0" fontId="88" fillId="2" borderId="0" xfId="11" applyFill="1" applyAlignment="1" applyProtection="1"/>
    <xf numFmtId="0" fontId="93" fillId="9" borderId="22" xfId="7" applyFont="1" applyFill="1" applyBorder="1" applyAlignment="1" applyProtection="1">
      <alignment horizontal="right"/>
    </xf>
    <xf numFmtId="171" fontId="93" fillId="0" borderId="17" xfId="4" applyNumberFormat="1" applyFont="1" applyBorder="1" applyAlignment="1" applyProtection="1"/>
    <xf numFmtId="171" fontId="93" fillId="0" borderId="22" xfId="4" applyNumberFormat="1" applyFont="1" applyBorder="1" applyAlignment="1" applyProtection="1"/>
    <xf numFmtId="0" fontId="29" fillId="8" borderId="16" xfId="1" applyFont="1" applyFill="1" applyBorder="1" applyAlignment="1" applyProtection="1"/>
    <xf numFmtId="0" fontId="30" fillId="0" borderId="40" xfId="5" applyFont="1" applyBorder="1"/>
    <xf numFmtId="167" fontId="31" fillId="0" borderId="15" xfId="5" applyNumberFormat="1" applyFont="1" applyBorder="1" applyAlignment="1">
      <alignment horizontal="right"/>
    </xf>
    <xf numFmtId="167" fontId="31" fillId="0" borderId="17" xfId="5" applyNumberFormat="1" applyFont="1" applyBorder="1" applyAlignment="1">
      <alignment horizontal="right"/>
    </xf>
    <xf numFmtId="0" fontId="30" fillId="0" borderId="41" xfId="5" applyFont="1" applyFill="1" applyBorder="1"/>
    <xf numFmtId="167" fontId="31" fillId="0" borderId="19" xfId="5" applyNumberFormat="1" applyFont="1" applyFill="1" applyBorder="1"/>
    <xf numFmtId="167" fontId="31" fillId="0" borderId="13" xfId="5" applyNumberFormat="1" applyFont="1" applyFill="1" applyBorder="1"/>
    <xf numFmtId="0" fontId="30" fillId="0" borderId="42" xfId="5" applyFont="1" applyBorder="1"/>
    <xf numFmtId="167" fontId="31" fillId="0" borderId="22" xfId="5" applyNumberFormat="1" applyFont="1" applyBorder="1"/>
    <xf numFmtId="0" fontId="30" fillId="6" borderId="43" xfId="5" applyFont="1" applyFill="1" applyBorder="1"/>
    <xf numFmtId="167" fontId="31" fillId="6" borderId="44" xfId="5" applyNumberFormat="1" applyFont="1" applyFill="1" applyBorder="1"/>
    <xf numFmtId="0" fontId="32" fillId="0" borderId="45" xfId="5" applyFont="1" applyBorder="1"/>
    <xf numFmtId="167" fontId="33" fillId="0" borderId="29" xfId="5" applyNumberFormat="1" applyFont="1" applyBorder="1"/>
    <xf numFmtId="167" fontId="33" fillId="0" borderId="46" xfId="5" applyNumberFormat="1" applyFont="1" applyBorder="1"/>
    <xf numFmtId="0" fontId="32" fillId="0" borderId="42" xfId="5" applyFont="1" applyFill="1" applyBorder="1"/>
    <xf numFmtId="167" fontId="33" fillId="0" borderId="22" xfId="5" applyNumberFormat="1" applyFont="1" applyFill="1" applyBorder="1"/>
    <xf numFmtId="0" fontId="32" fillId="0" borderId="42" xfId="5" applyFont="1" applyBorder="1"/>
    <xf numFmtId="167" fontId="33" fillId="0" borderId="22" xfId="5" applyNumberFormat="1" applyFont="1" applyBorder="1"/>
    <xf numFmtId="0" fontId="30" fillId="0" borderId="42" xfId="5" applyFont="1" applyFill="1" applyBorder="1"/>
    <xf numFmtId="167" fontId="31" fillId="0" borderId="22" xfId="5" applyNumberFormat="1" applyFont="1" applyFill="1" applyBorder="1"/>
    <xf numFmtId="0" fontId="32" fillId="0" borderId="41" xfId="5" applyFont="1" applyFill="1" applyBorder="1"/>
    <xf numFmtId="167" fontId="33" fillId="0" borderId="19" xfId="5" applyNumberFormat="1" applyFont="1" applyFill="1" applyBorder="1"/>
    <xf numFmtId="167" fontId="33" fillId="0" borderId="13" xfId="5" applyNumberFormat="1" applyFont="1" applyFill="1" applyBorder="1"/>
    <xf numFmtId="0" fontId="30" fillId="7" borderId="45" xfId="5" applyFont="1" applyFill="1" applyBorder="1"/>
    <xf numFmtId="167" fontId="31" fillId="7" borderId="29" xfId="5" applyNumberFormat="1" applyFont="1" applyFill="1" applyBorder="1"/>
    <xf numFmtId="167" fontId="31" fillId="7" borderId="46" xfId="5" applyNumberFormat="1" applyFont="1" applyFill="1" applyBorder="1"/>
    <xf numFmtId="0" fontId="30" fillId="6" borderId="40" xfId="5" applyFont="1" applyFill="1" applyBorder="1"/>
    <xf numFmtId="167" fontId="31" fillId="6" borderId="15" xfId="5" applyNumberFormat="1" applyFont="1" applyFill="1" applyBorder="1"/>
    <xf numFmtId="167" fontId="31" fillId="6" borderId="17" xfId="5" applyNumberFormat="1" applyFont="1" applyFill="1" applyBorder="1"/>
    <xf numFmtId="175" fontId="72" fillId="0" borderId="0" xfId="7" applyNumberFormat="1" applyFont="1" applyAlignment="1" applyProtection="1"/>
  </cellXfs>
  <cellStyles count="12">
    <cellStyle name="Body" xfId="8"/>
    <cellStyle name="Lien hypertexte" xfId="11" builtinId="8"/>
    <cellStyle name="Milliers" xfId="9" builtinId="3"/>
    <cellStyle name="Milliers 2" xfId="4"/>
    <cellStyle name="Normal" xfId="0" builtinId="0"/>
    <cellStyle name="Normal 2" xfId="1"/>
    <cellStyle name="Normal 2 2" xfId="7"/>
    <cellStyle name="Normal 3" xfId="2"/>
    <cellStyle name="Normal 4" xfId="5"/>
    <cellStyle name="Normal_F4 F5 T3 &amp; texte p3" xfId="6"/>
    <cellStyle name="Pourcentage" xfId="10" builtinId="5"/>
    <cellStyle name="Pourcentage 2" xfId="3"/>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a:lstStyle/>
          <a:p>
            <a:pPr>
              <a:defRPr lang="fr-FR" sz="175" b="1" strike="noStrike" spc="-1">
                <a:solidFill>
                  <a:srgbClr val="000000"/>
                </a:solidFill>
                <a:latin typeface="Arial"/>
                <a:ea typeface="Arial"/>
              </a:defRPr>
            </a:pPr>
            <a:r>
              <a:rPr lang="fr-FR" sz="175" b="1" strike="noStrike" spc="-1">
                <a:solidFill>
                  <a:srgbClr val="000000"/>
                </a:solidFill>
                <a:latin typeface="Arial"/>
                <a:ea typeface="Arial"/>
              </a:rPr>
              <a:t>Volume et valeur de la production de viande bovine
 (gros bovins + veaux) en 2012 dans les principales régions</a:t>
            </a:r>
          </a:p>
        </c:rich>
      </c:tx>
      <c:overlay val="0"/>
      <c:spPr>
        <a:noFill/>
        <a:ln w="25560">
          <a:noFill/>
        </a:ln>
      </c:spPr>
    </c:title>
    <c:autoTitleDeleted val="0"/>
    <c:plotArea>
      <c:layout/>
      <c:barChart>
        <c:barDir val="bar"/>
        <c:grouping val="clustered"/>
        <c:varyColors val="0"/>
        <c:ser>
          <c:idx val="0"/>
          <c:order val="0"/>
          <c:spPr>
            <a:solidFill>
              <a:srgbClr val="9999FF"/>
            </a:solidFill>
            <a:ln w="12600">
              <a:solidFill>
                <a:srgbClr val="000000"/>
              </a:solidFill>
              <a:round/>
            </a:ln>
          </c:spPr>
          <c:invertIfNegative val="0"/>
          <c:dPt>
            <c:idx val="0"/>
            <c:invertIfNegative val="0"/>
            <c:bubble3D val="0"/>
            <c:extLst>
              <c:ext xmlns:c16="http://schemas.microsoft.com/office/drawing/2014/chart" uri="{C3380CC4-5D6E-409C-BE32-E72D297353CC}">
                <c16:uniqueId val="{00000000-D552-4A83-8319-22EBF6C4C936}"/>
              </c:ext>
            </c:extLst>
          </c:dPt>
          <c:dLbls>
            <c:dLbl>
              <c:idx val="0"/>
              <c:spPr/>
              <c:txPr>
                <a:bodyPr wrap="square"/>
                <a:lstStyle/>
                <a:p>
                  <a:pPr>
                    <a:defRPr sz="150" b="1" strike="noStrike" spc="-1">
                      <a:solidFill>
                        <a:srgbClr val="000000"/>
                      </a:solidFill>
                      <a:latin typeface="Arial Narrow"/>
                      <a:ea typeface="Arial Narrow"/>
                    </a:defRPr>
                  </a:pPr>
                  <a:endParaRPr lang="fr-FR"/>
                </a:p>
              </c:txPr>
              <c:dLblPos val="outEnd"/>
              <c:showLegendKey val="0"/>
              <c:showVal val="0"/>
              <c:showCatName val="0"/>
              <c:showSerName val="0"/>
              <c:showPercent val="0"/>
              <c:showBubbleSize val="1"/>
              <c:separator>; </c:separator>
              <c:extLst>
                <c:ext xmlns:c15="http://schemas.microsoft.com/office/drawing/2012/chart" uri="{CE6537A1-D6FC-4f65-9D91-7224C49458BB}"/>
                <c:ext xmlns:c16="http://schemas.microsoft.com/office/drawing/2014/chart" uri="{C3380CC4-5D6E-409C-BE32-E72D297353CC}">
                  <c16:uniqueId val="{00000000-D552-4A83-8319-22EBF6C4C936}"/>
                </c:ext>
              </c:extLst>
            </c:dLbl>
            <c:numFmt formatCode="General" sourceLinked="0"/>
            <c:spPr>
              <a:noFill/>
              <a:ln>
                <a:noFill/>
              </a:ln>
              <a:effectLst/>
            </c:spPr>
            <c:txPr>
              <a:bodyPr wrap="square"/>
              <a:lstStyle/>
              <a:p>
                <a:pPr>
                  <a:defRPr sz="150" b="1" strike="noStrike" spc="-1">
                    <a:solidFill>
                      <a:srgbClr val="000000"/>
                    </a:solidFill>
                    <a:latin typeface="Arial Narrow"/>
                    <a:ea typeface="Arial Narrow"/>
                  </a:defRPr>
                </a:pPr>
                <a:endParaRPr lang="fr-FR"/>
              </a:p>
            </c:txPr>
            <c:dLblPos val="outEnd"/>
            <c:showLegendKey val="0"/>
            <c:showVal val="1"/>
            <c:showCatName val="0"/>
            <c:showSerName val="0"/>
            <c:showPercent val="0"/>
            <c:showBubbleSize val="1"/>
            <c:separator>; </c:separator>
            <c:showLeaderLines val="0"/>
            <c:extLst>
              <c:ext xmlns:c15="http://schemas.microsoft.com/office/drawing/2012/chart" uri="{CE6537A1-D6FC-4f65-9D91-7224C49458BB}">
                <c15:showLeaderLines val="0"/>
              </c:ext>
            </c:extLst>
          </c:dLbls>
          <c:val>
            <c:numRef>
              <c:f>0</c:f>
              <c:numCache>
                <c:formatCode>General</c:formatCode>
                <c:ptCount val="1"/>
                <c:pt idx="0">
                  <c:v>1</c:v>
                </c:pt>
              </c:numCache>
            </c:numRef>
          </c:val>
          <c:extLst>
            <c:ext xmlns:c15="http://schemas.microsoft.com/office/drawing/2012/chart" uri="{02D57815-91ED-43cb-92C2-25804820EDAC}">
              <c15:filteredCategoryTitle>
                <c15:cat>
                  <c:strRef>
                    <c:extLst>
                      <c:ext uri="{02D57815-91ED-43cb-92C2-25804820EDAC}">
                        <c15:formulaRef>
                          <c15:sqref>categories</c15:sqref>
                        </c15:formulaRef>
                      </c:ext>
                    </c:extLst>
                    <c:strCache>
                      <c:ptCount val="1"/>
                      <c:pt idx="0">
                        <c:v>1</c:v>
                      </c:pt>
                    </c:strCache>
                  </c:strRef>
                </c15:cat>
              </c15:filteredCategoryTitle>
            </c:ext>
            <c:ext xmlns:c16="http://schemas.microsoft.com/office/drawing/2014/chart" uri="{C3380CC4-5D6E-409C-BE32-E72D297353CC}">
              <c16:uniqueId val="{00000001-D552-4A83-8319-22EBF6C4C936}"/>
            </c:ext>
          </c:extLst>
        </c:ser>
        <c:ser>
          <c:idx val="1"/>
          <c:order val="1"/>
          <c:spPr>
            <a:solidFill>
              <a:srgbClr val="993366"/>
            </a:solidFill>
            <a:ln w="12600">
              <a:solidFill>
                <a:srgbClr val="000000"/>
              </a:solidFill>
              <a:round/>
            </a:ln>
          </c:spPr>
          <c:invertIfNegative val="0"/>
          <c:dPt>
            <c:idx val="0"/>
            <c:invertIfNegative val="0"/>
            <c:bubble3D val="0"/>
            <c:extLst>
              <c:ext xmlns:c16="http://schemas.microsoft.com/office/drawing/2014/chart" uri="{C3380CC4-5D6E-409C-BE32-E72D297353CC}">
                <c16:uniqueId val="{00000002-D552-4A83-8319-22EBF6C4C936}"/>
              </c:ext>
            </c:extLst>
          </c:dPt>
          <c:dLbls>
            <c:dLbl>
              <c:idx val="0"/>
              <c:spPr/>
              <c:txPr>
                <a:bodyPr wrap="square"/>
                <a:lstStyle/>
                <a:p>
                  <a:pPr>
                    <a:defRPr sz="150" b="1" strike="noStrike" spc="-1">
                      <a:solidFill>
                        <a:srgbClr val="000000"/>
                      </a:solidFill>
                      <a:latin typeface="Arial Narrow"/>
                      <a:ea typeface="Arial Narrow"/>
                    </a:defRPr>
                  </a:pPr>
                  <a:endParaRPr lang="fr-FR"/>
                </a:p>
              </c:txPr>
              <c:dLblPos val="outEnd"/>
              <c:showLegendKey val="0"/>
              <c:showVal val="0"/>
              <c:showCatName val="0"/>
              <c:showSerName val="0"/>
              <c:showPercent val="0"/>
              <c:showBubbleSize val="1"/>
              <c:separator>; </c:separator>
              <c:extLst>
                <c:ext xmlns:c15="http://schemas.microsoft.com/office/drawing/2012/chart" uri="{CE6537A1-D6FC-4f65-9D91-7224C49458BB}"/>
                <c:ext xmlns:c16="http://schemas.microsoft.com/office/drawing/2014/chart" uri="{C3380CC4-5D6E-409C-BE32-E72D297353CC}">
                  <c16:uniqueId val="{00000002-D552-4A83-8319-22EBF6C4C936}"/>
                </c:ext>
              </c:extLst>
            </c:dLbl>
            <c:numFmt formatCode="General" sourceLinked="0"/>
            <c:spPr>
              <a:noFill/>
              <a:ln>
                <a:noFill/>
              </a:ln>
              <a:effectLst/>
            </c:spPr>
            <c:txPr>
              <a:bodyPr wrap="square"/>
              <a:lstStyle/>
              <a:p>
                <a:pPr>
                  <a:defRPr sz="150" b="1" strike="noStrike" spc="-1">
                    <a:solidFill>
                      <a:srgbClr val="000000"/>
                    </a:solidFill>
                    <a:latin typeface="Arial Narrow"/>
                    <a:ea typeface="Arial Narrow"/>
                  </a:defRPr>
                </a:pPr>
                <a:endParaRPr lang="fr-FR"/>
              </a:p>
            </c:txPr>
            <c:dLblPos val="outEnd"/>
            <c:showLegendKey val="0"/>
            <c:showVal val="1"/>
            <c:showCatName val="0"/>
            <c:showSerName val="0"/>
            <c:showPercent val="0"/>
            <c:showBubbleSize val="1"/>
            <c:separator>; </c:separator>
            <c:showLeaderLines val="0"/>
            <c:extLst>
              <c:ext xmlns:c15="http://schemas.microsoft.com/office/drawing/2012/chart" uri="{CE6537A1-D6FC-4f65-9D91-7224C49458BB}">
                <c15:showLeaderLines val="0"/>
              </c:ext>
            </c:extLst>
          </c:dLbls>
          <c:val>
            <c:numRef>
              <c:f>1</c:f>
              <c:numCache>
                <c:formatCode>General</c:formatCode>
                <c:ptCount val="1"/>
                <c:pt idx="0">
                  <c:v>1</c:v>
                </c:pt>
              </c:numCache>
            </c:numRef>
          </c:val>
          <c:extLst>
            <c:ext xmlns:c15="http://schemas.microsoft.com/office/drawing/2012/chart" uri="{02D57815-91ED-43cb-92C2-25804820EDAC}">
              <c15:filteredCategoryTitle>
                <c15:cat>
                  <c:strRef>
                    <c:extLst>
                      <c:ext uri="{02D57815-91ED-43cb-92C2-25804820EDAC}">
                        <c15:formulaRef>
                          <c15:sqref>categories</c15:sqref>
                        </c15:formulaRef>
                      </c:ext>
                    </c:extLst>
                    <c:strCache>
                      <c:ptCount val="1"/>
                      <c:pt idx="0">
                        <c:v>1</c:v>
                      </c:pt>
                    </c:strCache>
                  </c:strRef>
                </c15:cat>
              </c15:filteredCategoryTitle>
            </c:ext>
            <c:ext xmlns:c16="http://schemas.microsoft.com/office/drawing/2014/chart" uri="{C3380CC4-5D6E-409C-BE32-E72D297353CC}">
              <c16:uniqueId val="{00000003-D552-4A83-8319-22EBF6C4C936}"/>
            </c:ext>
          </c:extLst>
        </c:ser>
        <c:dLbls>
          <c:showLegendKey val="0"/>
          <c:showVal val="0"/>
          <c:showCatName val="0"/>
          <c:showSerName val="0"/>
          <c:showPercent val="0"/>
          <c:showBubbleSize val="0"/>
        </c:dLbls>
        <c:gapWidth val="150"/>
        <c:axId val="93218439"/>
        <c:axId val="14839343"/>
      </c:barChart>
      <c:catAx>
        <c:axId val="93218439"/>
        <c:scaling>
          <c:orientation val="minMax"/>
        </c:scaling>
        <c:delete val="0"/>
        <c:axPos val="l"/>
        <c:numFmt formatCode="General" sourceLinked="0"/>
        <c:majorTickMark val="out"/>
        <c:minorTickMark val="none"/>
        <c:tickLblPos val="nextTo"/>
        <c:spPr>
          <a:ln w="3240">
            <a:solidFill>
              <a:srgbClr val="000000"/>
            </a:solidFill>
            <a:round/>
          </a:ln>
        </c:spPr>
        <c:txPr>
          <a:bodyPr/>
          <a:lstStyle/>
          <a:p>
            <a:pPr>
              <a:defRPr sz="150" b="0" strike="noStrike" spc="-1">
                <a:solidFill>
                  <a:srgbClr val="000000"/>
                </a:solidFill>
                <a:latin typeface="Arial Narrow"/>
                <a:ea typeface="Arial Narrow"/>
              </a:defRPr>
            </a:pPr>
            <a:endParaRPr lang="fr-FR"/>
          </a:p>
        </c:txPr>
        <c:crossAx val="14839343"/>
        <c:crosses val="autoZero"/>
        <c:auto val="1"/>
        <c:lblAlgn val="ctr"/>
        <c:lblOffset val="100"/>
        <c:noMultiLvlLbl val="0"/>
      </c:catAx>
      <c:valAx>
        <c:axId val="14839343"/>
        <c:scaling>
          <c:orientation val="minMax"/>
        </c:scaling>
        <c:delete val="0"/>
        <c:axPos val="b"/>
        <c:title>
          <c:tx>
            <c:rich>
              <a:bodyPr rot="0"/>
              <a:lstStyle/>
              <a:p>
                <a:pPr>
                  <a:defRPr lang="fr-FR" sz="150" b="1" strike="noStrike" spc="-1">
                    <a:solidFill>
                      <a:srgbClr val="000000"/>
                    </a:solidFill>
                    <a:latin typeface="Arial"/>
                    <a:ea typeface="Arial"/>
                  </a:defRPr>
                </a:pPr>
                <a:r>
                  <a:rPr lang="fr-FR" sz="150" b="1" strike="noStrike" spc="-1">
                    <a:solidFill>
                      <a:srgbClr val="000000"/>
                    </a:solidFill>
                    <a:latin typeface="Arial"/>
                    <a:ea typeface="Arial"/>
                  </a:rPr>
                  <a:t>Part de la région dans le total national</a:t>
                </a:r>
              </a:p>
            </c:rich>
          </c:tx>
          <c:overlay val="0"/>
          <c:spPr>
            <a:noFill/>
            <a:ln w="25560">
              <a:noFill/>
            </a:ln>
          </c:spPr>
        </c:title>
        <c:numFmt formatCode="General" sourceLinked="0"/>
        <c:majorTickMark val="out"/>
        <c:minorTickMark val="none"/>
        <c:tickLblPos val="nextTo"/>
        <c:spPr>
          <a:ln w="3240">
            <a:solidFill>
              <a:srgbClr val="000000"/>
            </a:solidFill>
            <a:round/>
          </a:ln>
        </c:spPr>
        <c:txPr>
          <a:bodyPr/>
          <a:lstStyle/>
          <a:p>
            <a:pPr>
              <a:defRPr sz="150" b="0" strike="noStrike" spc="-1">
                <a:solidFill>
                  <a:srgbClr val="000000"/>
                </a:solidFill>
                <a:latin typeface="Arial Narrow"/>
                <a:ea typeface="Arial Narrow"/>
              </a:defRPr>
            </a:pPr>
            <a:endParaRPr lang="fr-FR"/>
          </a:p>
        </c:txPr>
        <c:crossAx val="93218439"/>
        <c:crosses val="autoZero"/>
        <c:crossBetween val="between"/>
      </c:valAx>
      <c:spPr>
        <a:noFill/>
        <a:ln w="25560">
          <a:noFill/>
        </a:ln>
      </c:spPr>
    </c:plotArea>
    <c:legend>
      <c:legendPos val="r"/>
      <c:overlay val="0"/>
      <c:spPr>
        <a:solidFill>
          <a:srgbClr val="FFFFFF"/>
        </a:solidFill>
        <a:ln w="25560">
          <a:noFill/>
        </a:ln>
      </c:spPr>
      <c:txPr>
        <a:bodyPr/>
        <a:lstStyle/>
        <a:p>
          <a:pPr>
            <a:defRPr sz="920" b="0" strike="noStrike" spc="-1">
              <a:solidFill>
                <a:srgbClr val="000000"/>
              </a:solidFill>
              <a:latin typeface="Arial"/>
              <a:ea typeface="Arial"/>
            </a:defRPr>
          </a:pPr>
          <a:endParaRPr lang="fr-FR"/>
        </a:p>
      </c:txPr>
    </c:legend>
    <c:plotVisOnly val="1"/>
    <c:dispBlanksAs val="gap"/>
    <c:showDLblsOverMax val="1"/>
  </c:chart>
  <c:spPr>
    <a:solidFill>
      <a:srgbClr val="FFFFFF"/>
    </a:solidFill>
    <a:ln w="6480">
      <a:no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a:lstStyle/>
          <a:p>
            <a:pPr>
              <a:defRPr lang="fr-FR" sz="200" b="0" strike="noStrike" spc="-1">
                <a:solidFill>
                  <a:srgbClr val="000000"/>
                </a:solidFill>
                <a:latin typeface="Arial Narrow"/>
                <a:ea typeface="Arial Narrow"/>
              </a:defRPr>
            </a:pPr>
            <a:r>
              <a:rPr lang="fr-FR" sz="200" b="0" strike="noStrike" spc="-1">
                <a:solidFill>
                  <a:srgbClr val="000000"/>
                </a:solidFill>
                <a:latin typeface="Arial Narrow"/>
                <a:ea typeface="Arial Narrow"/>
              </a:rPr>
              <a:t>Volume et valeur de la production de viande bovine (gros bovins + veaux) en 2014</a:t>
            </a:r>
          </a:p>
        </c:rich>
      </c:tx>
      <c:overlay val="0"/>
      <c:spPr>
        <a:noFill/>
        <a:ln w="25560">
          <a:noFill/>
        </a:ln>
      </c:spPr>
    </c:title>
    <c:autoTitleDeleted val="0"/>
    <c:plotArea>
      <c:layout/>
      <c:barChart>
        <c:barDir val="bar"/>
        <c:grouping val="clustered"/>
        <c:varyColors val="0"/>
        <c:ser>
          <c:idx val="0"/>
          <c:order val="0"/>
          <c:spPr>
            <a:solidFill>
              <a:srgbClr val="CC99FF"/>
            </a:solidFill>
            <a:ln w="12600">
              <a:solidFill>
                <a:srgbClr val="000000"/>
              </a:solidFill>
              <a:round/>
            </a:ln>
          </c:spPr>
          <c:invertIfNegative val="0"/>
          <c:dPt>
            <c:idx val="0"/>
            <c:invertIfNegative val="0"/>
            <c:bubble3D val="0"/>
            <c:extLst>
              <c:ext xmlns:c16="http://schemas.microsoft.com/office/drawing/2014/chart" uri="{C3380CC4-5D6E-409C-BE32-E72D297353CC}">
                <c16:uniqueId val="{00000000-3952-426C-858F-B43783894C53}"/>
              </c:ext>
            </c:extLst>
          </c:dPt>
          <c:dLbls>
            <c:dLbl>
              <c:idx val="0"/>
              <c:spPr/>
              <c:txPr>
                <a:bodyPr wrap="square"/>
                <a:lstStyle/>
                <a:p>
                  <a:pPr>
                    <a:defRPr sz="100" b="1" strike="noStrike" spc="-1">
                      <a:solidFill>
                        <a:srgbClr val="000000"/>
                      </a:solidFill>
                      <a:latin typeface="Arial Narrow"/>
                      <a:ea typeface="Arial Narrow"/>
                    </a:defRPr>
                  </a:pPr>
                  <a:endParaRPr lang="fr-FR"/>
                </a:p>
              </c:txPr>
              <c:dLblPos val="outEnd"/>
              <c:showLegendKey val="0"/>
              <c:showVal val="0"/>
              <c:showCatName val="0"/>
              <c:showSerName val="0"/>
              <c:showPercent val="0"/>
              <c:showBubbleSize val="1"/>
              <c:separator>; </c:separator>
              <c:extLst>
                <c:ext xmlns:c15="http://schemas.microsoft.com/office/drawing/2012/chart" uri="{CE6537A1-D6FC-4f65-9D91-7224C49458BB}"/>
                <c:ext xmlns:c16="http://schemas.microsoft.com/office/drawing/2014/chart" uri="{C3380CC4-5D6E-409C-BE32-E72D297353CC}">
                  <c16:uniqueId val="{00000000-3952-426C-858F-B43783894C53}"/>
                </c:ext>
              </c:extLst>
            </c:dLbl>
            <c:numFmt formatCode="General" sourceLinked="0"/>
            <c:spPr>
              <a:noFill/>
              <a:ln>
                <a:noFill/>
              </a:ln>
              <a:effectLst/>
            </c:spPr>
            <c:txPr>
              <a:bodyPr wrap="square"/>
              <a:lstStyle/>
              <a:p>
                <a:pPr>
                  <a:defRPr sz="100" b="1" strike="noStrike" spc="-1">
                    <a:solidFill>
                      <a:srgbClr val="000000"/>
                    </a:solidFill>
                    <a:latin typeface="Arial Narrow"/>
                    <a:ea typeface="Arial Narrow"/>
                  </a:defRPr>
                </a:pPr>
                <a:endParaRPr lang="fr-FR"/>
              </a:p>
            </c:txPr>
            <c:dLblPos val="outEnd"/>
            <c:showLegendKey val="0"/>
            <c:showVal val="1"/>
            <c:showCatName val="0"/>
            <c:showSerName val="0"/>
            <c:showPercent val="0"/>
            <c:showBubbleSize val="1"/>
            <c:separator>; </c:separator>
            <c:showLeaderLines val="0"/>
            <c:extLst>
              <c:ext xmlns:c15="http://schemas.microsoft.com/office/drawing/2012/chart" uri="{CE6537A1-D6FC-4f65-9D91-7224C49458BB}">
                <c15:showLeaderLines val="0"/>
              </c:ext>
            </c:extLst>
          </c:dLbls>
          <c:val>
            <c:numRef>
              <c:f>0</c:f>
              <c:numCache>
                <c:formatCode>General</c:formatCode>
                <c:ptCount val="1"/>
                <c:pt idx="0">
                  <c:v>1</c:v>
                </c:pt>
              </c:numCache>
            </c:numRef>
          </c:val>
          <c:extLst>
            <c:ext xmlns:c15="http://schemas.microsoft.com/office/drawing/2012/chart" uri="{02D57815-91ED-43cb-92C2-25804820EDAC}">
              <c15:filteredCategoryTitle>
                <c15:cat>
                  <c:strRef>
                    <c:extLst>
                      <c:ext uri="{02D57815-91ED-43cb-92C2-25804820EDAC}">
                        <c15:formulaRef>
                          <c15:sqref>categories</c15:sqref>
                        </c15:formulaRef>
                      </c:ext>
                    </c:extLst>
                    <c:strCache>
                      <c:ptCount val="1"/>
                      <c:pt idx="0">
                        <c:v>1</c:v>
                      </c:pt>
                    </c:strCache>
                  </c:strRef>
                </c15:cat>
              </c15:filteredCategoryTitle>
            </c:ext>
            <c:ext xmlns:c16="http://schemas.microsoft.com/office/drawing/2014/chart" uri="{C3380CC4-5D6E-409C-BE32-E72D297353CC}">
              <c16:uniqueId val="{00000001-3952-426C-858F-B43783894C53}"/>
            </c:ext>
          </c:extLst>
        </c:ser>
        <c:ser>
          <c:idx val="1"/>
          <c:order val="1"/>
          <c:spPr>
            <a:solidFill>
              <a:srgbClr val="008000"/>
            </a:solidFill>
            <a:ln w="12600">
              <a:solidFill>
                <a:srgbClr val="000000"/>
              </a:solidFill>
              <a:round/>
            </a:ln>
          </c:spPr>
          <c:invertIfNegative val="0"/>
          <c:dPt>
            <c:idx val="0"/>
            <c:invertIfNegative val="0"/>
            <c:bubble3D val="0"/>
            <c:extLst>
              <c:ext xmlns:c16="http://schemas.microsoft.com/office/drawing/2014/chart" uri="{C3380CC4-5D6E-409C-BE32-E72D297353CC}">
                <c16:uniqueId val="{00000002-3952-426C-858F-B43783894C53}"/>
              </c:ext>
            </c:extLst>
          </c:dPt>
          <c:dLbls>
            <c:dLbl>
              <c:idx val="0"/>
              <c:spPr/>
              <c:txPr>
                <a:bodyPr wrap="square"/>
                <a:lstStyle/>
                <a:p>
                  <a:pPr>
                    <a:defRPr sz="100" b="1" strike="noStrike" spc="-1">
                      <a:solidFill>
                        <a:srgbClr val="000000"/>
                      </a:solidFill>
                      <a:latin typeface="Arial Narrow"/>
                      <a:ea typeface="Arial Narrow"/>
                    </a:defRPr>
                  </a:pPr>
                  <a:endParaRPr lang="fr-FR"/>
                </a:p>
              </c:txPr>
              <c:dLblPos val="outEnd"/>
              <c:showLegendKey val="0"/>
              <c:showVal val="0"/>
              <c:showCatName val="0"/>
              <c:showSerName val="0"/>
              <c:showPercent val="0"/>
              <c:showBubbleSize val="1"/>
              <c:separator>; </c:separator>
              <c:extLst>
                <c:ext xmlns:c15="http://schemas.microsoft.com/office/drawing/2012/chart" uri="{CE6537A1-D6FC-4f65-9D91-7224C49458BB}"/>
                <c:ext xmlns:c16="http://schemas.microsoft.com/office/drawing/2014/chart" uri="{C3380CC4-5D6E-409C-BE32-E72D297353CC}">
                  <c16:uniqueId val="{00000002-3952-426C-858F-B43783894C53}"/>
                </c:ext>
              </c:extLst>
            </c:dLbl>
            <c:numFmt formatCode="0%" sourceLinked="0"/>
            <c:spPr>
              <a:noFill/>
              <a:ln>
                <a:noFill/>
              </a:ln>
              <a:effectLst/>
            </c:spPr>
            <c:txPr>
              <a:bodyPr wrap="square"/>
              <a:lstStyle/>
              <a:p>
                <a:pPr>
                  <a:defRPr sz="100" b="1" strike="noStrike" spc="-1">
                    <a:solidFill>
                      <a:srgbClr val="000000"/>
                    </a:solidFill>
                    <a:latin typeface="Arial Narrow"/>
                    <a:ea typeface="Arial Narrow"/>
                  </a:defRPr>
                </a:pPr>
                <a:endParaRPr lang="fr-FR"/>
              </a:p>
            </c:txPr>
            <c:dLblPos val="outEnd"/>
            <c:showLegendKey val="0"/>
            <c:showVal val="1"/>
            <c:showCatName val="0"/>
            <c:showSerName val="0"/>
            <c:showPercent val="0"/>
            <c:showBubbleSize val="1"/>
            <c:separator>; </c:separator>
            <c:showLeaderLines val="0"/>
            <c:extLst>
              <c:ext xmlns:c15="http://schemas.microsoft.com/office/drawing/2012/chart" uri="{CE6537A1-D6FC-4f65-9D91-7224C49458BB}">
                <c15:showLeaderLines val="0"/>
              </c:ext>
            </c:extLst>
          </c:dLbls>
          <c:val>
            <c:numRef>
              <c:f>1</c:f>
              <c:numCache>
                <c:formatCode>General</c:formatCode>
                <c:ptCount val="1"/>
                <c:pt idx="0">
                  <c:v>1</c:v>
                </c:pt>
              </c:numCache>
            </c:numRef>
          </c:val>
          <c:extLst>
            <c:ext xmlns:c15="http://schemas.microsoft.com/office/drawing/2012/chart" uri="{02D57815-91ED-43cb-92C2-25804820EDAC}">
              <c15:filteredCategoryTitle>
                <c15:cat>
                  <c:strRef>
                    <c:extLst>
                      <c:ext uri="{02D57815-91ED-43cb-92C2-25804820EDAC}">
                        <c15:formulaRef>
                          <c15:sqref>categories</c15:sqref>
                        </c15:formulaRef>
                      </c:ext>
                    </c:extLst>
                    <c:strCache>
                      <c:ptCount val="1"/>
                      <c:pt idx="0">
                        <c:v>1</c:v>
                      </c:pt>
                    </c:strCache>
                  </c:strRef>
                </c15:cat>
              </c15:filteredCategoryTitle>
            </c:ext>
            <c:ext xmlns:c16="http://schemas.microsoft.com/office/drawing/2014/chart" uri="{C3380CC4-5D6E-409C-BE32-E72D297353CC}">
              <c16:uniqueId val="{00000003-3952-426C-858F-B43783894C53}"/>
            </c:ext>
          </c:extLst>
        </c:ser>
        <c:dLbls>
          <c:showLegendKey val="0"/>
          <c:showVal val="0"/>
          <c:showCatName val="0"/>
          <c:showSerName val="0"/>
          <c:showPercent val="0"/>
          <c:showBubbleSize val="0"/>
        </c:dLbls>
        <c:gapWidth val="150"/>
        <c:axId val="36690718"/>
        <c:axId val="39475691"/>
      </c:barChart>
      <c:catAx>
        <c:axId val="36690718"/>
        <c:scaling>
          <c:orientation val="minMax"/>
        </c:scaling>
        <c:delete val="0"/>
        <c:axPos val="l"/>
        <c:numFmt formatCode="General" sourceLinked="0"/>
        <c:majorTickMark val="out"/>
        <c:minorTickMark val="none"/>
        <c:tickLblPos val="nextTo"/>
        <c:spPr>
          <a:ln w="3240">
            <a:solidFill>
              <a:srgbClr val="000000"/>
            </a:solidFill>
            <a:round/>
          </a:ln>
        </c:spPr>
        <c:txPr>
          <a:bodyPr/>
          <a:lstStyle/>
          <a:p>
            <a:pPr>
              <a:defRPr sz="200" b="1" strike="noStrike" spc="-1">
                <a:solidFill>
                  <a:srgbClr val="000000"/>
                </a:solidFill>
                <a:latin typeface="Arial Narrow"/>
                <a:ea typeface="Arial Narrow"/>
              </a:defRPr>
            </a:pPr>
            <a:endParaRPr lang="fr-FR"/>
          </a:p>
        </c:txPr>
        <c:crossAx val="39475691"/>
        <c:crosses val="autoZero"/>
        <c:auto val="1"/>
        <c:lblAlgn val="ctr"/>
        <c:lblOffset val="100"/>
        <c:noMultiLvlLbl val="0"/>
      </c:catAx>
      <c:valAx>
        <c:axId val="39475691"/>
        <c:scaling>
          <c:orientation val="minMax"/>
        </c:scaling>
        <c:delete val="0"/>
        <c:axPos val="b"/>
        <c:majorGridlines>
          <c:spPr>
            <a:ln w="3240">
              <a:solidFill>
                <a:srgbClr val="969696"/>
              </a:solidFill>
              <a:prstDash val="sysDash"/>
              <a:round/>
            </a:ln>
          </c:spPr>
        </c:majorGridlines>
        <c:title>
          <c:tx>
            <c:rich>
              <a:bodyPr rot="0"/>
              <a:lstStyle/>
              <a:p>
                <a:pPr>
                  <a:defRPr lang="fr-FR" sz="150" b="1" strike="noStrike" spc="-1">
                    <a:solidFill>
                      <a:srgbClr val="000000"/>
                    </a:solidFill>
                    <a:latin typeface="Arial Narrow"/>
                    <a:ea typeface="Arial Narrow"/>
                  </a:defRPr>
                </a:pPr>
                <a:r>
                  <a:rPr lang="fr-FR" sz="150" b="1" strike="noStrike" spc="-1">
                    <a:solidFill>
                      <a:srgbClr val="000000"/>
                    </a:solidFill>
                    <a:latin typeface="Arial Narrow"/>
                    <a:ea typeface="Arial Narrow"/>
                  </a:rPr>
                  <a:t>Part de la région dans le total national (%)</a:t>
                </a:r>
              </a:p>
            </c:rich>
          </c:tx>
          <c:overlay val="0"/>
          <c:spPr>
            <a:noFill/>
            <a:ln w="25560">
              <a:noFill/>
            </a:ln>
          </c:spPr>
        </c:title>
        <c:numFmt formatCode="0%" sourceLinked="0"/>
        <c:majorTickMark val="out"/>
        <c:minorTickMark val="none"/>
        <c:tickLblPos val="nextTo"/>
        <c:spPr>
          <a:ln w="3240">
            <a:solidFill>
              <a:srgbClr val="000000"/>
            </a:solidFill>
            <a:round/>
          </a:ln>
        </c:spPr>
        <c:txPr>
          <a:bodyPr/>
          <a:lstStyle/>
          <a:p>
            <a:pPr>
              <a:defRPr sz="150" b="1" strike="noStrike" spc="-1">
                <a:solidFill>
                  <a:srgbClr val="000000"/>
                </a:solidFill>
                <a:latin typeface="Arial Narrow"/>
                <a:ea typeface="Arial Narrow"/>
              </a:defRPr>
            </a:pPr>
            <a:endParaRPr lang="fr-FR"/>
          </a:p>
        </c:txPr>
        <c:crossAx val="36690718"/>
        <c:crosses val="autoZero"/>
        <c:crossBetween val="between"/>
      </c:valAx>
      <c:spPr>
        <a:noFill/>
        <a:ln w="25560">
          <a:noFill/>
        </a:ln>
      </c:spPr>
    </c:plotArea>
    <c:legend>
      <c:legendPos val="r"/>
      <c:overlay val="0"/>
      <c:spPr>
        <a:solidFill>
          <a:srgbClr val="FFFFFF"/>
        </a:solidFill>
        <a:ln w="25560">
          <a:noFill/>
        </a:ln>
      </c:spPr>
      <c:txPr>
        <a:bodyPr/>
        <a:lstStyle/>
        <a:p>
          <a:pPr>
            <a:defRPr sz="1195" b="0" strike="noStrike" spc="-1">
              <a:solidFill>
                <a:srgbClr val="000000"/>
              </a:solidFill>
              <a:latin typeface="Arial Narrow"/>
              <a:ea typeface="Arial Narrow"/>
            </a:defRPr>
          </a:pPr>
          <a:endParaRPr lang="fr-FR"/>
        </a:p>
      </c:txPr>
    </c:legend>
    <c:plotVisOnly val="1"/>
    <c:dispBlanksAs val="gap"/>
    <c:showDLblsOverMax val="1"/>
  </c:chart>
  <c:spPr>
    <a:solidFill>
      <a:srgbClr val="FFFFFF"/>
    </a:solidFill>
    <a:ln w="3240">
      <a:solidFill>
        <a:srgbClr val="000000"/>
      </a:solidFill>
      <a:round/>
    </a:ln>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2" Type="http://schemas.openxmlformats.org/officeDocument/2006/relationships/image" Target="../media/image7.png"/><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1" Type="http://schemas.openxmlformats.org/officeDocument/2006/relationships/image" Target="../media/image8.png"/></Relationships>
</file>

<file path=xl/drawings/_rels/drawing8.xml.rels><?xml version="1.0" encoding="UTF-8" standalone="yes"?>
<Relationships xmlns="http://schemas.openxmlformats.org/package/2006/relationships"><Relationship Id="rId2" Type="http://schemas.openxmlformats.org/officeDocument/2006/relationships/image" Target="../media/image10.png"/><Relationship Id="rId1" Type="http://schemas.openxmlformats.org/officeDocument/2006/relationships/image" Target="../media/image9.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twoCellAnchor>
    <xdr:from>
      <xdr:col>2</xdr:col>
      <xdr:colOff>123825</xdr:colOff>
      <xdr:row>3</xdr:row>
      <xdr:rowOff>66674</xdr:rowOff>
    </xdr:from>
    <xdr:to>
      <xdr:col>10</xdr:col>
      <xdr:colOff>685800</xdr:colOff>
      <xdr:row>8</xdr:row>
      <xdr:rowOff>66675</xdr:rowOff>
    </xdr:to>
    <xdr:sp macro="" textlink="">
      <xdr:nvSpPr>
        <xdr:cNvPr id="2" name="ZoneTexte 1"/>
        <xdr:cNvSpPr txBox="1"/>
      </xdr:nvSpPr>
      <xdr:spPr>
        <a:xfrm>
          <a:off x="676275" y="1314449"/>
          <a:ext cx="8839200" cy="952501"/>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a:t>La</a:t>
          </a:r>
          <a:r>
            <a:rPr lang="fr-FR" sz="1100" baseline="0"/>
            <a:t> carte 1 affiche, pour les différentes régions de la France métroplitaine, les effectifs bovins présents fin 2023 d'une part et les évolutions observées entre 2010 et 2023 d'autre part. Trois régions détiennent plus de 2,1 millions de bovins chacune (Auvergne-Rhône-Alpes, Nouvelle-Aquitaine et Pays de la Loire). A l'exception de la région Provence-Alpes-Côte d'Azur qui héberge un cheptel bovin restreint, toutes les régions connaissent entre 2010 et 2023 une régression plus ou moins prononcée du nombre de bovins présents. </a:t>
          </a:r>
          <a:r>
            <a:rPr lang="fr-FR" sz="1100" baseline="0">
              <a:solidFill>
                <a:schemeClr val="dk1"/>
              </a:solidFill>
              <a:effectLst/>
              <a:latin typeface="+mn-lt"/>
              <a:ea typeface="+mn-ea"/>
              <a:cs typeface="+mn-cs"/>
            </a:rPr>
            <a:t>La source de données utilisée est la SAA (Agreste - statistique agricole annuelle)</a:t>
          </a:r>
          <a:endParaRPr lang="fr-FR" sz="1100" baseline="0"/>
        </a:p>
      </xdr:txBody>
    </xdr:sp>
    <xdr:clientData/>
  </xdr:twoCellAnchor>
  <xdr:twoCellAnchor editAs="oneCell">
    <xdr:from>
      <xdr:col>6</xdr:col>
      <xdr:colOff>493131</xdr:colOff>
      <xdr:row>11</xdr:row>
      <xdr:rowOff>28575</xdr:rowOff>
    </xdr:from>
    <xdr:to>
      <xdr:col>11</xdr:col>
      <xdr:colOff>1315617</xdr:colOff>
      <xdr:row>31</xdr:row>
      <xdr:rowOff>142875</xdr:rowOff>
    </xdr:to>
    <xdr:pic>
      <xdr:nvPicPr>
        <xdr:cNvPr id="3" name="Imag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389106" y="2800350"/>
          <a:ext cx="5127786" cy="40671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0</xdr:colOff>
      <xdr:row>2</xdr:row>
      <xdr:rowOff>0</xdr:rowOff>
    </xdr:from>
    <xdr:to>
      <xdr:col>15</xdr:col>
      <xdr:colOff>1313640</xdr:colOff>
      <xdr:row>2</xdr:row>
      <xdr:rowOff>0</xdr:rowOff>
    </xdr:to>
    <xdr:graphicFrame macro="">
      <xdr:nvGraphicFramePr>
        <xdr:cNvPr id="2" name="Graphique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9</xdr:col>
      <xdr:colOff>600120</xdr:colOff>
      <xdr:row>2</xdr:row>
      <xdr:rowOff>0</xdr:rowOff>
    </xdr:from>
    <xdr:to>
      <xdr:col>16</xdr:col>
      <xdr:colOff>1189800</xdr:colOff>
      <xdr:row>2</xdr:row>
      <xdr:rowOff>0</xdr:rowOff>
    </xdr:to>
    <xdr:graphicFrame macro="">
      <xdr:nvGraphicFramePr>
        <xdr:cNvPr id="4" name="Graphique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263621</xdr:colOff>
      <xdr:row>25</xdr:row>
      <xdr:rowOff>78653</xdr:rowOff>
    </xdr:from>
    <xdr:to>
      <xdr:col>6</xdr:col>
      <xdr:colOff>638031</xdr:colOff>
      <xdr:row>29</xdr:row>
      <xdr:rowOff>152253</xdr:rowOff>
    </xdr:to>
    <xdr:sp macro="" textlink="">
      <xdr:nvSpPr>
        <xdr:cNvPr id="8" name="ZoneTexte 7"/>
        <xdr:cNvSpPr txBox="1"/>
      </xdr:nvSpPr>
      <xdr:spPr>
        <a:xfrm>
          <a:off x="263621" y="5063403"/>
          <a:ext cx="8766993" cy="835600"/>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latin typeface="Marianne" panose="02000000000000000000" pitchFamily="50" charset="0"/>
            </a:rPr>
            <a:t>Le graphe</a:t>
          </a:r>
          <a:r>
            <a:rPr lang="fr-FR" sz="1000" baseline="0">
              <a:latin typeface="Marianne" panose="02000000000000000000" pitchFamily="50" charset="0"/>
            </a:rPr>
            <a:t> 1 présente pour l'année 2023 le volume de production de viande bovine (en tonnes-équivalent-carcasse) ainsi que la valeur économique associée, </a:t>
          </a:r>
          <a:r>
            <a:rPr lang="fr-FR" sz="1000" baseline="0">
              <a:solidFill>
                <a:schemeClr val="dk1"/>
              </a:solidFill>
              <a:effectLst/>
              <a:latin typeface="Marianne" panose="02000000000000000000" pitchFamily="50" charset="0"/>
              <a:ea typeface="+mn-ea"/>
              <a:cs typeface="+mn-cs"/>
            </a:rPr>
            <a:t>pour les principales régions concernées</a:t>
          </a:r>
          <a:r>
            <a:rPr lang="fr-FR" sz="1000" baseline="0">
              <a:latin typeface="Marianne" panose="02000000000000000000" pitchFamily="50" charset="0"/>
            </a:rPr>
            <a:t>. Si le classement régional diffère un peu selon l'indicateur étudié (volume, valeur), la région Pays de la Loire se place en 2023 en première position pour les deux critères. La source de données utilisée est la SAA (Agreste - statistique agricole annuelle)</a:t>
          </a:r>
        </a:p>
        <a:p>
          <a:endParaRPr lang="fr-FR" sz="900" baseline="0">
            <a:latin typeface="Marianne" panose="02000000000000000000" pitchFamily="50" charset="0"/>
          </a:endParaRPr>
        </a:p>
      </xdr:txBody>
    </xdr:sp>
    <xdr:clientData/>
  </xdr:twoCellAnchor>
  <xdr:twoCellAnchor editAs="oneCell">
    <xdr:from>
      <xdr:col>4</xdr:col>
      <xdr:colOff>987134</xdr:colOff>
      <xdr:row>2</xdr:row>
      <xdr:rowOff>30788</xdr:rowOff>
    </xdr:from>
    <xdr:to>
      <xdr:col>10</xdr:col>
      <xdr:colOff>698499</xdr:colOff>
      <xdr:row>24</xdr:row>
      <xdr:rowOff>21167</xdr:rowOff>
    </xdr:to>
    <xdr:pic>
      <xdr:nvPicPr>
        <xdr:cNvPr id="9" name="Image 8"/>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7601717" y="411788"/>
          <a:ext cx="6325949" cy="44036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696383</xdr:colOff>
      <xdr:row>1</xdr:row>
      <xdr:rowOff>92075</xdr:rowOff>
    </xdr:from>
    <xdr:to>
      <xdr:col>13</xdr:col>
      <xdr:colOff>595841</xdr:colOff>
      <xdr:row>7</xdr:row>
      <xdr:rowOff>165100</xdr:rowOff>
    </xdr:to>
    <xdr:sp macro="" textlink="">
      <xdr:nvSpPr>
        <xdr:cNvPr id="2" name="ZoneTexte 1"/>
        <xdr:cNvSpPr txBox="1"/>
      </xdr:nvSpPr>
      <xdr:spPr>
        <a:xfrm>
          <a:off x="696383" y="250825"/>
          <a:ext cx="9255125" cy="10255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latin typeface="Marianne" panose="02000000000000000000" pitchFamily="50" charset="0"/>
            </a:rPr>
            <a:t>La</a:t>
          </a:r>
          <a:r>
            <a:rPr lang="fr-FR" sz="1000" baseline="0">
              <a:latin typeface="Marianne" panose="02000000000000000000" pitchFamily="50" charset="0"/>
            </a:rPr>
            <a:t> carte 2 présente, pour la région Pays de la Loire, la densité de bovins par km2 observée au 1er janvier 2024 à l'échelle communale. Cette carte met en évidence les territoires les plus concernés par la production bovine à savoir le département de la Mayenne, la partie  ouest du Maine-et-Loire, la partie Nord-Nord-Est de la Vendée et une grande partie de la Loire-Atlantique. Les densités bovines les plus faibles sont observées en Sarthe, dans la moitié Est du Maine-et-Loire, dans la partie Sud de la Vendée et sur la frange littorale de la région Pays de la Loire. </a:t>
          </a:r>
          <a:r>
            <a:rPr lang="fr-FR" sz="1000" baseline="0">
              <a:solidFill>
                <a:schemeClr val="dk1"/>
              </a:solidFill>
              <a:effectLst/>
              <a:latin typeface="Marianne" panose="02000000000000000000" pitchFamily="50" charset="0"/>
              <a:ea typeface="+mn-ea"/>
              <a:cs typeface="+mn-cs"/>
            </a:rPr>
            <a:t>La source de données utilisée est la BDNI bovine au 1er janvier 2024.</a:t>
          </a:r>
          <a:endParaRPr lang="fr-FR" sz="1000">
            <a:latin typeface="Marianne" panose="02000000000000000000" pitchFamily="50" charset="0"/>
          </a:endParaRPr>
        </a:p>
      </xdr:txBody>
    </xdr:sp>
    <xdr:clientData/>
  </xdr:twoCellAnchor>
  <xdr:twoCellAnchor editAs="oneCell">
    <xdr:from>
      <xdr:col>1</xdr:col>
      <xdr:colOff>31750</xdr:colOff>
      <xdr:row>8</xdr:row>
      <xdr:rowOff>105834</xdr:rowOff>
    </xdr:from>
    <xdr:to>
      <xdr:col>9</xdr:col>
      <xdr:colOff>232640</xdr:colOff>
      <xdr:row>43</xdr:row>
      <xdr:rowOff>105834</xdr:rowOff>
    </xdr:to>
    <xdr:pic>
      <xdr:nvPicPr>
        <xdr:cNvPr id="3" name="Imag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51417" y="1449917"/>
          <a:ext cx="5958223" cy="55562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5</xdr:col>
      <xdr:colOff>647700</xdr:colOff>
      <xdr:row>30</xdr:row>
      <xdr:rowOff>57151</xdr:rowOff>
    </xdr:from>
    <xdr:to>
      <xdr:col>17</xdr:col>
      <xdr:colOff>104775</xdr:colOff>
      <xdr:row>34</xdr:row>
      <xdr:rowOff>76200</xdr:rowOff>
    </xdr:to>
    <xdr:sp macro="" textlink="">
      <xdr:nvSpPr>
        <xdr:cNvPr id="4" name="ZoneTexte 3"/>
        <xdr:cNvSpPr txBox="1"/>
      </xdr:nvSpPr>
      <xdr:spPr>
        <a:xfrm>
          <a:off x="4219575" y="5848351"/>
          <a:ext cx="8772525" cy="781049"/>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latin typeface="Marianne" panose="02000000000000000000" pitchFamily="50" charset="0"/>
            </a:rPr>
            <a:t>Le graphe</a:t>
          </a:r>
          <a:r>
            <a:rPr lang="fr-FR" sz="1000" baseline="0">
              <a:latin typeface="Marianne" panose="02000000000000000000" pitchFamily="50" charset="0"/>
            </a:rPr>
            <a:t> 2 présente, pour la période 1989-2023, l'évolution comparée de la production bovine des Pays de la Loire et des effectifs bovins. Une érosion des deux indicateurs est mise en évidence, en particulier lors de la période récente (à partir de la seconde moitié des années 2010 notamment). Les données sont exprimées en base 100 à partir de l'année 1989. La source des données utilisées est la SAA (Agreste - statistique agricole annuelle)</a:t>
          </a:r>
        </a:p>
        <a:p>
          <a:endParaRPr lang="fr-FR" sz="1100" baseline="0"/>
        </a:p>
      </xdr:txBody>
    </xdr:sp>
    <xdr:clientData/>
  </xdr:twoCellAnchor>
  <xdr:twoCellAnchor editAs="oneCell">
    <xdr:from>
      <xdr:col>6</xdr:col>
      <xdr:colOff>104774</xdr:colOff>
      <xdr:row>4</xdr:row>
      <xdr:rowOff>175989</xdr:rowOff>
    </xdr:from>
    <xdr:to>
      <xdr:col>13</xdr:col>
      <xdr:colOff>657224</xdr:colOff>
      <xdr:row>25</xdr:row>
      <xdr:rowOff>111218</xdr:rowOff>
    </xdr:to>
    <xdr:pic>
      <xdr:nvPicPr>
        <xdr:cNvPr id="5" name="Image 4"/>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000499" y="985614"/>
          <a:ext cx="5743575" cy="395477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28575</xdr:colOff>
      <xdr:row>1</xdr:row>
      <xdr:rowOff>47626</xdr:rowOff>
    </xdr:from>
    <xdr:to>
      <xdr:col>7</xdr:col>
      <xdr:colOff>0</xdr:colOff>
      <xdr:row>6</xdr:row>
      <xdr:rowOff>171451</xdr:rowOff>
    </xdr:to>
    <xdr:sp macro="" textlink="">
      <xdr:nvSpPr>
        <xdr:cNvPr id="4" name="ZoneTexte 3"/>
        <xdr:cNvSpPr txBox="1"/>
      </xdr:nvSpPr>
      <xdr:spPr>
        <a:xfrm>
          <a:off x="266700" y="228601"/>
          <a:ext cx="6496050" cy="1028700"/>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latin typeface="Marianne" panose="02000000000000000000" pitchFamily="50" charset="0"/>
            </a:rPr>
            <a:t>Le graphe</a:t>
          </a:r>
          <a:r>
            <a:rPr lang="fr-FR" sz="1000" baseline="0">
              <a:latin typeface="Marianne" panose="02000000000000000000" pitchFamily="50" charset="0"/>
            </a:rPr>
            <a:t> 3 présente, l'évolution comparée pour la région Pays de la Loire, de 1979 à 2020, du nombre d'exploitations avec bovins  et des effectifs bovins alors présents. Une diminution des deux indicateurs est mise en évidence. En 2020, plus de la moitié des exploitations de la région hébergent des bovins (55%) avec près de 14 600 exploitations concernées. Les données des recensements agricoles 1979-1988-2000-2010 et 2020 ont été mobilisées (source MASA-SSP-Agreste).</a:t>
          </a:r>
        </a:p>
        <a:p>
          <a:endParaRPr lang="fr-FR" sz="1100" baseline="0"/>
        </a:p>
      </xdr:txBody>
    </xdr:sp>
    <xdr:clientData/>
  </xdr:twoCellAnchor>
  <xdr:twoCellAnchor editAs="oneCell">
    <xdr:from>
      <xdr:col>1</xdr:col>
      <xdr:colOff>1067524</xdr:colOff>
      <xdr:row>19</xdr:row>
      <xdr:rowOff>104775</xdr:rowOff>
    </xdr:from>
    <xdr:to>
      <xdr:col>6</xdr:col>
      <xdr:colOff>686346</xdr:colOff>
      <xdr:row>36</xdr:row>
      <xdr:rowOff>114300</xdr:rowOff>
    </xdr:to>
    <xdr:pic>
      <xdr:nvPicPr>
        <xdr:cNvPr id="6" name="Image 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305649" y="2514600"/>
          <a:ext cx="5381447" cy="309562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4</xdr:col>
      <xdr:colOff>457200</xdr:colOff>
      <xdr:row>1</xdr:row>
      <xdr:rowOff>104775</xdr:rowOff>
    </xdr:from>
    <xdr:to>
      <xdr:col>7</xdr:col>
      <xdr:colOff>504825</xdr:colOff>
      <xdr:row>9</xdr:row>
      <xdr:rowOff>180975</xdr:rowOff>
    </xdr:to>
    <xdr:sp macro="" textlink="">
      <xdr:nvSpPr>
        <xdr:cNvPr id="14" name="ZoneTexte 13"/>
        <xdr:cNvSpPr txBox="1"/>
      </xdr:nvSpPr>
      <xdr:spPr>
        <a:xfrm>
          <a:off x="5572125" y="695325"/>
          <a:ext cx="4248150" cy="1600200"/>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latin typeface="Marianne" panose="02000000000000000000" pitchFamily="50" charset="0"/>
            </a:rPr>
            <a:t>Le graphe</a:t>
          </a:r>
          <a:r>
            <a:rPr lang="fr-FR" sz="1000" baseline="0">
              <a:latin typeface="Marianne" panose="02000000000000000000" pitchFamily="50" charset="0"/>
            </a:rPr>
            <a:t> 4 présente l'évolution des principaux indicateurs économiques des exploitations des Pays de la Loire spécialisées en bovins viande (OTEX 46). Les exercices comptables 2021 et 2022 sont comparés. Les données du réseau comptable RICA ont été mobilisées (source MASA-SSP-Agreste). </a:t>
          </a:r>
          <a:r>
            <a:rPr lang="fr-FR" sz="1000" b="0">
              <a:solidFill>
                <a:schemeClr val="dk1"/>
              </a:solidFill>
              <a:effectLst/>
              <a:latin typeface="Marianne" panose="02000000000000000000" pitchFamily="50" charset="0"/>
              <a:ea typeface="+mn-ea"/>
              <a:cs typeface="+mn-cs"/>
            </a:rPr>
            <a:t>Grâce à de meilleurs soldes intermédiaires de gestion et malgré une</a:t>
          </a:r>
          <a:r>
            <a:rPr lang="fr-FR" sz="1000" b="0" baseline="0">
              <a:solidFill>
                <a:schemeClr val="dk1"/>
              </a:solidFill>
              <a:effectLst/>
              <a:latin typeface="Marianne" panose="02000000000000000000" pitchFamily="50" charset="0"/>
              <a:ea typeface="+mn-ea"/>
              <a:cs typeface="+mn-cs"/>
            </a:rPr>
            <a:t> progression des charges</a:t>
          </a:r>
          <a:r>
            <a:rPr lang="fr-FR" sz="1000" b="0">
              <a:solidFill>
                <a:schemeClr val="dk1"/>
              </a:solidFill>
              <a:effectLst/>
              <a:latin typeface="Marianne" panose="02000000000000000000" pitchFamily="50" charset="0"/>
              <a:ea typeface="+mn-ea"/>
              <a:cs typeface="+mn-cs"/>
            </a:rPr>
            <a:t>, le RCAI (résultat courant, avant impôts et cotisations sociales), s'améliore sensiblement en 2022. </a:t>
          </a:r>
          <a:endParaRPr lang="fr-FR" sz="1000" baseline="0">
            <a:latin typeface="Marianne" panose="02000000000000000000" pitchFamily="50" charset="0"/>
          </a:endParaRPr>
        </a:p>
      </xdr:txBody>
    </xdr:sp>
    <xdr:clientData/>
  </xdr:twoCellAnchor>
  <xdr:twoCellAnchor>
    <xdr:from>
      <xdr:col>0</xdr:col>
      <xdr:colOff>200025</xdr:colOff>
      <xdr:row>23</xdr:row>
      <xdr:rowOff>171451</xdr:rowOff>
    </xdr:from>
    <xdr:to>
      <xdr:col>3</xdr:col>
      <xdr:colOff>295275</xdr:colOff>
      <xdr:row>29</xdr:row>
      <xdr:rowOff>152400</xdr:rowOff>
    </xdr:to>
    <xdr:sp macro="" textlink="">
      <xdr:nvSpPr>
        <xdr:cNvPr id="15" name="ZoneTexte 14"/>
        <xdr:cNvSpPr txBox="1"/>
      </xdr:nvSpPr>
      <xdr:spPr>
        <a:xfrm>
          <a:off x="200025" y="5067301"/>
          <a:ext cx="4629150" cy="1238249"/>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latin typeface="Marianne" panose="02000000000000000000" pitchFamily="50" charset="0"/>
            </a:rPr>
            <a:t>Le graphe</a:t>
          </a:r>
          <a:r>
            <a:rPr lang="fr-FR" sz="1000" baseline="0">
              <a:latin typeface="Marianne" panose="02000000000000000000" pitchFamily="50" charset="0"/>
            </a:rPr>
            <a:t> 5 présente, pour l'année 2022, la composition des charges des exploitations des Pays de la Loire spécialisées en bovins viande (OTEX 46). Les données du réseau comptable RICA ont été mobilisées (source MASA-SSP-Agreste). Avec l'envolée des prix des consommations intermédiaires, les aliments du bétail achetés représentent en 2022 près de 16 % de l'ensemble des charges vs</a:t>
          </a:r>
          <a:r>
            <a:rPr lang="fr-FR" sz="1000" b="0">
              <a:solidFill>
                <a:schemeClr val="dk1"/>
              </a:solidFill>
              <a:effectLst/>
              <a:latin typeface="Marianne" panose="02000000000000000000" pitchFamily="50" charset="0"/>
              <a:ea typeface="+mn-ea"/>
              <a:cs typeface="+mn-cs"/>
            </a:rPr>
            <a:t> moins de 14 % en 2021.</a:t>
          </a:r>
          <a:endParaRPr lang="fr-FR" sz="1000" baseline="0">
            <a:latin typeface="Marianne" panose="02000000000000000000" pitchFamily="50" charset="0"/>
          </a:endParaRPr>
        </a:p>
      </xdr:txBody>
    </xdr:sp>
    <xdr:clientData/>
  </xdr:twoCellAnchor>
  <xdr:twoCellAnchor editAs="oneCell">
    <xdr:from>
      <xdr:col>1</xdr:col>
      <xdr:colOff>85724</xdr:colOff>
      <xdr:row>0</xdr:row>
      <xdr:rowOff>171449</xdr:rowOff>
    </xdr:from>
    <xdr:to>
      <xdr:col>3</xdr:col>
      <xdr:colOff>493747</xdr:colOff>
      <xdr:row>18</xdr:row>
      <xdr:rowOff>219074</xdr:rowOff>
    </xdr:to>
    <xdr:pic>
      <xdr:nvPicPr>
        <xdr:cNvPr id="16" name="Imag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00049" y="571499"/>
          <a:ext cx="4627598" cy="3495675"/>
        </a:xfrm>
        <a:prstGeom prst="rect">
          <a:avLst/>
        </a:prstGeom>
      </xdr:spPr>
    </xdr:pic>
    <xdr:clientData/>
  </xdr:twoCellAnchor>
  <xdr:twoCellAnchor editAs="oneCell">
    <xdr:from>
      <xdr:col>4</xdr:col>
      <xdr:colOff>333375</xdr:colOff>
      <xdr:row>23</xdr:row>
      <xdr:rowOff>171450</xdr:rowOff>
    </xdr:from>
    <xdr:to>
      <xdr:col>8</xdr:col>
      <xdr:colOff>371476</xdr:colOff>
      <xdr:row>42</xdr:row>
      <xdr:rowOff>66674</xdr:rowOff>
    </xdr:to>
    <xdr:pic>
      <xdr:nvPicPr>
        <xdr:cNvPr id="17" name="Image 16"/>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448300" y="4676775"/>
          <a:ext cx="4752976" cy="407669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8</xdr:col>
      <xdr:colOff>609600</xdr:colOff>
      <xdr:row>4</xdr:row>
      <xdr:rowOff>152400</xdr:rowOff>
    </xdr:from>
    <xdr:to>
      <xdr:col>11</xdr:col>
      <xdr:colOff>381000</xdr:colOff>
      <xdr:row>17</xdr:row>
      <xdr:rowOff>180975</xdr:rowOff>
    </xdr:to>
    <xdr:sp macro="" textlink="">
      <xdr:nvSpPr>
        <xdr:cNvPr id="2" name="ZoneTexte 1"/>
        <xdr:cNvSpPr txBox="1"/>
      </xdr:nvSpPr>
      <xdr:spPr>
        <a:xfrm>
          <a:off x="6705600" y="914400"/>
          <a:ext cx="2057400" cy="250507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latin typeface="Marianne" panose="02000000000000000000" pitchFamily="50" charset="0"/>
            </a:rPr>
            <a:t>Le graphe</a:t>
          </a:r>
          <a:r>
            <a:rPr lang="fr-FR" sz="1000" baseline="0">
              <a:latin typeface="Marianne" panose="02000000000000000000" pitchFamily="50" charset="0"/>
            </a:rPr>
            <a:t> 6 présente l'évolution comparée des indices IPAMPA (prix des aliments pour gros bovins) et IPPAP (prix proposés à la production pour les gros bovins). Une forte envolée des prix est constatée en 2021 et 2022 avant une baisse des prix des intrants (dont les aliments achetés) à partir de 2023. Les données présentées (source Agreste-INSEE) couvrent la période 2020-2024.</a:t>
          </a:r>
        </a:p>
        <a:p>
          <a:endParaRPr lang="fr-FR" sz="1000" baseline="0">
            <a:latin typeface="Marianne" panose="02000000000000000000" pitchFamily="50" charset="0"/>
          </a:endParaRPr>
        </a:p>
      </xdr:txBody>
    </xdr:sp>
    <xdr:clientData/>
  </xdr:twoCellAnchor>
  <xdr:twoCellAnchor editAs="oneCell">
    <xdr:from>
      <xdr:col>1</xdr:col>
      <xdr:colOff>0</xdr:colOff>
      <xdr:row>4</xdr:row>
      <xdr:rowOff>0</xdr:rowOff>
    </xdr:from>
    <xdr:to>
      <xdr:col>8</xdr:col>
      <xdr:colOff>142875</xdr:colOff>
      <xdr:row>25</xdr:row>
      <xdr:rowOff>122775</xdr:rowOff>
    </xdr:to>
    <xdr:pic>
      <xdr:nvPicPr>
        <xdr:cNvPr id="3" name="Imag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62000" y="762000"/>
          <a:ext cx="5476875" cy="412327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142875</xdr:colOff>
      <xdr:row>3</xdr:row>
      <xdr:rowOff>85725</xdr:rowOff>
    </xdr:from>
    <xdr:to>
      <xdr:col>8</xdr:col>
      <xdr:colOff>609600</xdr:colOff>
      <xdr:row>8</xdr:row>
      <xdr:rowOff>133350</xdr:rowOff>
    </xdr:to>
    <xdr:sp macro="" textlink="">
      <xdr:nvSpPr>
        <xdr:cNvPr id="14" name="ZoneTexte 13"/>
        <xdr:cNvSpPr txBox="1"/>
      </xdr:nvSpPr>
      <xdr:spPr>
        <a:xfrm>
          <a:off x="419100" y="1285875"/>
          <a:ext cx="5467350" cy="857250"/>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latin typeface="Marianne" panose="02000000000000000000" pitchFamily="50" charset="0"/>
            </a:rPr>
            <a:t>La carte 3 présente la localisation</a:t>
          </a:r>
          <a:r>
            <a:rPr lang="fr-FR" sz="1000" baseline="0">
              <a:latin typeface="Marianne" panose="02000000000000000000" pitchFamily="50" charset="0"/>
            </a:rPr>
            <a:t> des 10 abattoirs de bovins implantés en 2023 sur le territoire des Pays de la Loire avec indication des volumes abattus. Les abattages de bovins réalisés dans la région correspondent à près de 168 000 tonnes-équivalent-carcasse en 2023 (vs plus de 200 000 tonnes en 2015).</a:t>
          </a:r>
        </a:p>
        <a:p>
          <a:endParaRPr lang="fr-FR" sz="1000" baseline="0">
            <a:latin typeface="Marianne" panose="02000000000000000000" pitchFamily="50" charset="0"/>
          </a:endParaRPr>
        </a:p>
        <a:p>
          <a:endParaRPr lang="fr-FR" sz="1000" baseline="0">
            <a:latin typeface="Marianne" panose="02000000000000000000" pitchFamily="50" charset="0"/>
          </a:endParaRPr>
        </a:p>
      </xdr:txBody>
    </xdr:sp>
    <xdr:clientData/>
  </xdr:twoCellAnchor>
  <xdr:twoCellAnchor>
    <xdr:from>
      <xdr:col>9</xdr:col>
      <xdr:colOff>704851</xdr:colOff>
      <xdr:row>3</xdr:row>
      <xdr:rowOff>95250</xdr:rowOff>
    </xdr:from>
    <xdr:to>
      <xdr:col>18</xdr:col>
      <xdr:colOff>123826</xdr:colOff>
      <xdr:row>9</xdr:row>
      <xdr:rowOff>66675</xdr:rowOff>
    </xdr:to>
    <xdr:sp macro="" textlink="">
      <xdr:nvSpPr>
        <xdr:cNvPr id="15" name="ZoneTexte 14"/>
        <xdr:cNvSpPr txBox="1"/>
      </xdr:nvSpPr>
      <xdr:spPr>
        <a:xfrm>
          <a:off x="6696076" y="1295400"/>
          <a:ext cx="5848350" cy="94297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000">
              <a:latin typeface="Marianne" panose="02000000000000000000" pitchFamily="50" charset="0"/>
            </a:rPr>
            <a:t>La carte 4 présente les flux inter-régionaux 2023 liés aux abattages de bovins (en têtes). L</a:t>
          </a:r>
          <a:r>
            <a:rPr lang="fr-FR" sz="1100" b="0">
              <a:solidFill>
                <a:schemeClr val="dk1"/>
              </a:solidFill>
              <a:effectLst/>
              <a:latin typeface="+mn-lt"/>
              <a:ea typeface="+mn-ea"/>
              <a:cs typeface="+mn-cs"/>
            </a:rPr>
            <a:t>es</a:t>
          </a:r>
          <a:r>
            <a:rPr lang="fr-FR" sz="1100" b="0" baseline="0">
              <a:solidFill>
                <a:schemeClr val="dk1"/>
              </a:solidFill>
              <a:effectLst/>
              <a:latin typeface="+mn-lt"/>
              <a:ea typeface="+mn-ea"/>
              <a:cs typeface="+mn-cs"/>
            </a:rPr>
            <a:t> </a:t>
          </a:r>
          <a:r>
            <a:rPr lang="fr-FR" sz="1100" b="0">
              <a:solidFill>
                <a:schemeClr val="dk1"/>
              </a:solidFill>
              <a:effectLst/>
              <a:latin typeface="+mn-lt"/>
              <a:ea typeface="+mn-ea"/>
              <a:cs typeface="+mn-cs"/>
            </a:rPr>
            <a:t>abattages</a:t>
          </a:r>
          <a:r>
            <a:rPr lang="fr-FR" sz="1100" b="0" baseline="0">
              <a:solidFill>
                <a:schemeClr val="dk1"/>
              </a:solidFill>
              <a:effectLst/>
              <a:latin typeface="+mn-lt"/>
              <a:ea typeface="+mn-ea"/>
              <a:cs typeface="+mn-cs"/>
            </a:rPr>
            <a:t> 2023 réalisés dans la région concernent p</a:t>
          </a:r>
          <a:r>
            <a:rPr lang="fr-FR" sz="1100" b="0">
              <a:solidFill>
                <a:schemeClr val="dk1"/>
              </a:solidFill>
              <a:effectLst/>
              <a:latin typeface="+mn-lt"/>
              <a:ea typeface="+mn-ea"/>
              <a:cs typeface="+mn-cs"/>
            </a:rPr>
            <a:t>rès de 455 000 bovins, dont 265 000 originaires des Pays de la Loire. Il s'agit essentiellement de gros bovins</a:t>
          </a:r>
          <a:r>
            <a:rPr lang="fr-FR" sz="1100" b="0" baseline="0">
              <a:solidFill>
                <a:schemeClr val="dk1"/>
              </a:solidFill>
              <a:effectLst/>
              <a:latin typeface="+mn-lt"/>
              <a:ea typeface="+mn-ea"/>
              <a:cs typeface="+mn-cs"/>
            </a:rPr>
            <a:t> dans la mesure où les veaux de boucherie sont abattus de façon majoritaire en Bretagne, en Ille et Vilaine (35) notamment.</a:t>
          </a:r>
          <a:endParaRPr lang="fr-FR" sz="1000" baseline="0">
            <a:latin typeface="Marianne" panose="02000000000000000000" pitchFamily="50" charset="0"/>
          </a:endParaRPr>
        </a:p>
        <a:p>
          <a:endParaRPr lang="fr-FR" sz="1000" baseline="0">
            <a:latin typeface="Marianne" panose="02000000000000000000" pitchFamily="50" charset="0"/>
          </a:endParaRPr>
        </a:p>
      </xdr:txBody>
    </xdr:sp>
    <xdr:clientData/>
  </xdr:twoCellAnchor>
  <xdr:twoCellAnchor editAs="oneCell">
    <xdr:from>
      <xdr:col>1</xdr:col>
      <xdr:colOff>219075</xdr:colOff>
      <xdr:row>10</xdr:row>
      <xdr:rowOff>95250</xdr:rowOff>
    </xdr:from>
    <xdr:to>
      <xdr:col>8</xdr:col>
      <xdr:colOff>44777</xdr:colOff>
      <xdr:row>38</xdr:row>
      <xdr:rowOff>57150</xdr:rowOff>
    </xdr:to>
    <xdr:pic>
      <xdr:nvPicPr>
        <xdr:cNvPr id="16" name="Image 1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95300" y="2428875"/>
          <a:ext cx="4826327" cy="4495800"/>
        </a:xfrm>
        <a:prstGeom prst="rect">
          <a:avLst/>
        </a:prstGeom>
      </xdr:spPr>
    </xdr:pic>
    <xdr:clientData/>
  </xdr:twoCellAnchor>
  <xdr:twoCellAnchor editAs="oneCell">
    <xdr:from>
      <xdr:col>10</xdr:col>
      <xdr:colOff>47625</xdr:colOff>
      <xdr:row>10</xdr:row>
      <xdr:rowOff>161924</xdr:rowOff>
    </xdr:from>
    <xdr:to>
      <xdr:col>17</xdr:col>
      <xdr:colOff>229399</xdr:colOff>
      <xdr:row>37</xdr:row>
      <xdr:rowOff>95250</xdr:rowOff>
    </xdr:to>
    <xdr:pic>
      <xdr:nvPicPr>
        <xdr:cNvPr id="17" name="Image 16"/>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753225" y="2495549"/>
          <a:ext cx="5182399" cy="430530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4</xdr:col>
      <xdr:colOff>380880</xdr:colOff>
      <xdr:row>0</xdr:row>
      <xdr:rowOff>0</xdr:rowOff>
    </xdr:from>
    <xdr:to>
      <xdr:col>4</xdr:col>
      <xdr:colOff>456480</xdr:colOff>
      <xdr:row>0</xdr:row>
      <xdr:rowOff>199440</xdr:rowOff>
    </xdr:to>
    <xdr:sp macro="" textlink="">
      <xdr:nvSpPr>
        <xdr:cNvPr id="2" name="Text Box 1"/>
        <xdr:cNvSpPr/>
      </xdr:nvSpPr>
      <xdr:spPr>
        <a:xfrm>
          <a:off x="3990855" y="0"/>
          <a:ext cx="75600" cy="199440"/>
        </a:xfrm>
        <a:prstGeom prst="rect">
          <a:avLst/>
        </a:prstGeom>
        <a:noFill/>
        <a:ln w="0">
          <a:noFill/>
        </a:ln>
      </xdr:spPr>
      <xdr:style>
        <a:lnRef idx="0">
          <a:scrgbClr r="0" g="0" b="0"/>
        </a:lnRef>
        <a:fillRef idx="0">
          <a:scrgbClr r="0" g="0" b="0"/>
        </a:fillRef>
        <a:effectRef idx="0">
          <a:scrgbClr r="0" g="0" b="0"/>
        </a:effectRef>
        <a:fontRef idx="minor"/>
      </xdr:style>
    </xdr:sp>
    <xdr:clientData/>
  </xdr:twoCellAnchor>
  <xdr:oneCellAnchor>
    <xdr:from>
      <xdr:col>4</xdr:col>
      <xdr:colOff>380880</xdr:colOff>
      <xdr:row>1</xdr:row>
      <xdr:rowOff>0</xdr:rowOff>
    </xdr:from>
    <xdr:ext cx="75600" cy="199440"/>
    <xdr:sp macro="" textlink="">
      <xdr:nvSpPr>
        <xdr:cNvPr id="3" name="Text Box 1"/>
        <xdr:cNvSpPr/>
      </xdr:nvSpPr>
      <xdr:spPr>
        <a:xfrm>
          <a:off x="3990855" y="200025"/>
          <a:ext cx="75600" cy="199440"/>
        </a:xfrm>
        <a:prstGeom prst="rect">
          <a:avLst/>
        </a:prstGeom>
        <a:noFill/>
        <a:ln w="0">
          <a:noFill/>
        </a:ln>
      </xdr:spPr>
      <xdr:style>
        <a:lnRef idx="0">
          <a:scrgbClr r="0" g="0" b="0"/>
        </a:lnRef>
        <a:fillRef idx="0">
          <a:scrgbClr r="0" g="0" b="0"/>
        </a:fillRef>
        <a:effectRef idx="0">
          <a:scrgbClr r="0" g="0" b="0"/>
        </a:effectRef>
        <a:fontRef idx="minor"/>
      </xdr:style>
    </xdr:sp>
    <xdr:clientData/>
  </xdr:oneCellAnchor>
</xdr:wsDr>
</file>

<file path=xl/drawings/drawing10.xml><?xml version="1.0" encoding="utf-8"?>
<xdr:wsDr xmlns:xdr="http://schemas.openxmlformats.org/drawingml/2006/spreadsheetDrawing" xmlns:a="http://schemas.openxmlformats.org/drawingml/2006/main">
  <xdr:twoCellAnchor>
    <xdr:from>
      <xdr:col>0</xdr:col>
      <xdr:colOff>310093</xdr:colOff>
      <xdr:row>1</xdr:row>
      <xdr:rowOff>340784</xdr:rowOff>
    </xdr:from>
    <xdr:to>
      <xdr:col>3</xdr:col>
      <xdr:colOff>342900</xdr:colOff>
      <xdr:row>7</xdr:row>
      <xdr:rowOff>0</xdr:rowOff>
    </xdr:to>
    <xdr:sp macro="" textlink="">
      <xdr:nvSpPr>
        <xdr:cNvPr id="5" name="ZoneTexte 4"/>
        <xdr:cNvSpPr txBox="1"/>
      </xdr:nvSpPr>
      <xdr:spPr>
        <a:xfrm>
          <a:off x="310093" y="597959"/>
          <a:ext cx="4938182" cy="1097491"/>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a:latin typeface="Marianne" panose="02000000000000000000" pitchFamily="50" charset="0"/>
            </a:rPr>
            <a:t>Le graphe</a:t>
          </a:r>
          <a:r>
            <a:rPr lang="fr-FR" sz="1100" baseline="0">
              <a:latin typeface="Marianne" panose="02000000000000000000" pitchFamily="50" charset="0"/>
            </a:rPr>
            <a:t> 7 présente la nature et la part des viandes consommées en 2023 par la population française. La consommation de viande bovine (un quart de l'ensemble des viandes consommées) diminue lentement, avec moins de 22 kg/habitant en 2023, au profit de la viande de poulet notamment.</a:t>
          </a:r>
        </a:p>
        <a:p>
          <a:endParaRPr lang="fr-FR" sz="1100" baseline="0">
            <a:latin typeface="Marianne" panose="02000000000000000000" pitchFamily="50" charset="0"/>
          </a:endParaRPr>
        </a:p>
      </xdr:txBody>
    </xdr:sp>
    <xdr:clientData/>
  </xdr:twoCellAnchor>
  <xdr:twoCellAnchor editAs="oneCell">
    <xdr:from>
      <xdr:col>4</xdr:col>
      <xdr:colOff>419100</xdr:colOff>
      <xdr:row>4</xdr:row>
      <xdr:rowOff>9524</xdr:rowOff>
    </xdr:from>
    <xdr:to>
      <xdr:col>11</xdr:col>
      <xdr:colOff>759338</xdr:colOff>
      <xdr:row>18</xdr:row>
      <xdr:rowOff>161924</xdr:rowOff>
    </xdr:to>
    <xdr:pic>
      <xdr:nvPicPr>
        <xdr:cNvPr id="6" name="Image 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391275" y="1047749"/>
          <a:ext cx="5674238" cy="341947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ETUDES\En%20cours\2010_R&#233;novation%20fiches%20FILIERES\fiches%20fli&#232;res%20r&#233;nov&#233;es\bovins%20viande\actualisation%20r&#233;alis&#233;e%20en%202012\data%20pour%20graph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ETUDES/En%20cours/Etudes%20fili&#232;res/Fiches%20fili&#232;res/fiches%20fili&#232;re%20disponibles/VIANDE%20BOVINE/Bilans%20des%20viandes/Tbx%20et%20graphes_bilan%20des%20viande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ETUDES\En%20cours\Etudes%20fili&#232;res\Fiches%20fili&#232;res\fiches%20fili&#232;re%20disponibles\VIANDE%20BOVINE\Bilans%20des%20viandes\Tbx%20et%20graphes_bilan%20des%20viande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ETUDES/En%20cours/2010_R&#233;novation%20fiches%20FILIERES/fiches%20fli&#232;res%20r&#233;nov&#233;es/bovins%20viande/actualisation%20r&#233;alis&#233;e%20en%202012/data%20pour%20graph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tes PdL"/>
      <sheetName val="comptes_compar reg"/>
      <sheetName val="data abattages"/>
      <sheetName val="bovins TEC par reg &amp; graphes"/>
      <sheetName val="data évol bovins RA"/>
      <sheetName val="bovins poids produit par catég"/>
      <sheetName val="typo bovine 2008"/>
      <sheetName val="carte abattages"/>
      <sheetName val="HistoViandesBovines"/>
      <sheetName val="RA 2010"/>
      <sheetName val="data RICA"/>
      <sheetName val="GraphViandesBovines"/>
      <sheetName val="GraphViandesPorcines"/>
      <sheetName val="GraphViandesTotal"/>
      <sheetName val="GraphViandesVolailles"/>
      <sheetName val="HistoViandesVolailles"/>
      <sheetName val="HistoViandesPorcines"/>
      <sheetName val="HistoViandesTotal"/>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HistoViandesTotal"/>
      <sheetName val="GraphViandesTotal"/>
      <sheetName val="Feuil1"/>
      <sheetName val="HistoViandesBovines"/>
      <sheetName val="GraphViandesBovines"/>
      <sheetName val="HistoViandesPorcines"/>
      <sheetName val="GraphViandesPorcines"/>
      <sheetName val="HistoViandesOvinesCaprines"/>
      <sheetName val="GraphViandesOvinsCaprins"/>
      <sheetName val="HistoViandesVolailles"/>
      <sheetName val="GraphViandesVolailles"/>
      <sheetName val="HistoViandesDindes"/>
      <sheetName val="GraphViandesDindes"/>
      <sheetName val="HistoOEUFS"/>
      <sheetName val="GraphOEUF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HistoViandesTotal"/>
      <sheetName val="GraphViandesTotal"/>
      <sheetName val="Feuil1"/>
      <sheetName val="HistoViandesBovines"/>
      <sheetName val="GraphViandesBovines"/>
      <sheetName val="HistoViandesPorcines"/>
      <sheetName val="GraphViandesPorcines"/>
      <sheetName val="HistoViandesOvinesCaprines"/>
      <sheetName val="GraphViandesOvinsCaprins"/>
      <sheetName val="HistoViandesVolailles"/>
      <sheetName val="GraphViandesVolailles"/>
      <sheetName val="HistoViandesDindes"/>
      <sheetName val="GraphViandesDindes"/>
      <sheetName val="HistoOEUFS"/>
      <sheetName val="GraphOEUF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tes PdL"/>
      <sheetName val="comptes_compar reg"/>
      <sheetName val="data abattages"/>
      <sheetName val="bovins TEC par reg &amp; graphes"/>
      <sheetName val="data évol bovins RA"/>
      <sheetName val="bovins poids produit par catég"/>
      <sheetName val="typo bovine 2008"/>
      <sheetName val="carte abattages"/>
      <sheetName val="HistoViandesBovines"/>
      <sheetName val="RA 2010"/>
      <sheetName val="data RICA"/>
      <sheetName val="GraphViandesBovines"/>
      <sheetName val="GraphViandesPorcines"/>
      <sheetName val="GraphViandesTotal"/>
      <sheetName val="GraphViandesVolailles"/>
      <sheetName val="HistoViandesVolailles"/>
      <sheetName val="HistoViandesPorcines"/>
      <sheetName val="HistoViandesTotal"/>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agreste.agriculture.gouv.fr/agreste-web/disaron/SAA-SeriesLongues/detai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agreste.agriculture.gouv.fr/agreste-web/disaron/REAA-SeriesLongues/detail/" TargetMode="External"/><Relationship Id="rId1" Type="http://schemas.openxmlformats.org/officeDocument/2006/relationships/hyperlink" Target="https://agreste.agriculture.gouv.fr/agreste-web/disaron/SAA-SeriesLongues/detail/"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agreste.agriculture.gouv.fr/agreste-web/disaron/SAA-SeriesLongues/detail/"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5.bin"/><Relationship Id="rId1" Type="http://schemas.openxmlformats.org/officeDocument/2006/relationships/hyperlink" Target="https://agreste.agriculture.gouv.fr/agreste-web/disaron/SAA-SeriesLongues/detail/" TargetMode="Externa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agreste.agriculture.gouv.fr/agreste-web/disaron/SAA-SeriesLongues/detail/"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7.bin"/><Relationship Id="rId1" Type="http://schemas.openxmlformats.org/officeDocument/2006/relationships/hyperlink" Target="https://agreste.agriculture.gouv.fr/agreste-web/disaron/rica/cda8b080-3e9e-4368-b41d-7a29c1da0be6/search/" TargetMode="Externa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hyperlink" Target="https://www.agreste.agriculture.gouv.fr/agreste-web/disaron/!searchurl/c8754bce-19db-4e9e-924b-1a9f6bba0676/search/" TargetMode="Externa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hyperlink" Target="https://draaf.pays-de-la-loire.agriculture.rie.gouv.fr/conjoncture-2025-a1911.html"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hyperlink" Target="https://agreste.agriculture.gouv.fr/agreste-saiku/?plugin=true&amp;query=query/open/CONSOVIANDE" TargetMode="External"/></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www.agreste.agriculture.gouv.fr/agreste-web/disaron/!searchurl/31019f1c-03ca-4428-9a15-489239c0dfaa/search/" TargetMode="External"/><Relationship Id="rId1" Type="http://schemas.openxmlformats.org/officeDocument/2006/relationships/hyperlink" Target="https://www.agreste.agriculture.gouv.fr/agreste-web/disaron/!searchurl/b492d717-e8fc-4ec3-98f7-bed30a545845/search/" TargetMode="Externa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tabColor rgb="FF92D050"/>
  </sheetPr>
  <dimension ref="B1:N37"/>
  <sheetViews>
    <sheetView tabSelected="1" zoomScaleNormal="100" workbookViewId="0">
      <selection activeCell="B1" sqref="B1"/>
    </sheetView>
  </sheetViews>
  <sheetFormatPr baseColWidth="10" defaultColWidth="10.7109375" defaultRowHeight="15" x14ac:dyDescent="0.3"/>
  <cols>
    <col min="1" max="1" width="1.85546875" style="6" customWidth="1"/>
    <col min="2" max="2" width="6.42578125" style="4" customWidth="1"/>
    <col min="3" max="3" width="33.85546875" style="4" customWidth="1"/>
    <col min="4" max="4" width="12.7109375" style="6" customWidth="1"/>
    <col min="5" max="5" width="14" style="6" customWidth="1"/>
    <col min="6" max="6" width="19.5703125" style="5" customWidth="1"/>
    <col min="7" max="7" width="11.7109375" style="10" bestFit="1" customWidth="1"/>
    <col min="8" max="8" width="10.85546875" style="10" bestFit="1" customWidth="1"/>
    <col min="9" max="10" width="10.7109375" style="6"/>
    <col min="11" max="11" width="20.5703125" style="6" customWidth="1"/>
    <col min="12" max="12" width="32.140625" style="6" customWidth="1"/>
    <col min="13" max="13" width="13" style="6" customWidth="1"/>
    <col min="14" max="14" width="18" style="6" customWidth="1"/>
    <col min="15" max="16384" width="10.7109375" style="6"/>
  </cols>
  <sheetData>
    <row r="1" spans="2:13" ht="18" x14ac:dyDescent="0.35">
      <c r="D1" s="4"/>
      <c r="E1" s="4"/>
      <c r="F1" s="7"/>
      <c r="G1" s="5"/>
      <c r="H1" s="5"/>
      <c r="I1" s="4"/>
      <c r="J1" s="4"/>
      <c r="K1" s="4"/>
      <c r="L1" s="4"/>
    </row>
    <row r="2" spans="2:13" ht="16.5" x14ac:dyDescent="0.3">
      <c r="C2" s="8" t="s">
        <v>13</v>
      </c>
      <c r="D2" s="4"/>
      <c r="E2" s="4"/>
      <c r="G2" s="5"/>
      <c r="H2" s="5"/>
      <c r="I2" s="4"/>
      <c r="J2" s="4"/>
      <c r="K2" s="4"/>
      <c r="L2" s="4"/>
      <c r="M2" s="4"/>
    </row>
    <row r="3" spans="2:13" x14ac:dyDescent="0.3">
      <c r="D3" s="4"/>
      <c r="E3" s="4"/>
      <c r="G3" s="5"/>
      <c r="H3" s="5"/>
      <c r="I3" s="4"/>
      <c r="J3" s="4"/>
      <c r="K3" s="4"/>
      <c r="L3" s="4"/>
    </row>
    <row r="4" spans="2:13" x14ac:dyDescent="0.3">
      <c r="D4" s="4"/>
      <c r="E4" s="4"/>
      <c r="G4" s="5"/>
      <c r="H4" s="5"/>
      <c r="I4" s="4"/>
      <c r="J4" s="4"/>
      <c r="K4" s="4"/>
      <c r="L4" s="4"/>
      <c r="M4" s="4"/>
    </row>
    <row r="5" spans="2:13" x14ac:dyDescent="0.3">
      <c r="D5" s="4"/>
      <c r="E5" s="4"/>
      <c r="G5" s="5"/>
      <c r="H5" s="5"/>
      <c r="I5" s="4"/>
      <c r="J5" s="4"/>
      <c r="K5" s="4"/>
      <c r="L5" s="4"/>
    </row>
    <row r="6" spans="2:13" x14ac:dyDescent="0.3">
      <c r="C6" s="9"/>
    </row>
    <row r="13" spans="2:13" ht="15.75" x14ac:dyDescent="0.3">
      <c r="B13" s="229"/>
      <c r="C13" s="214" t="s">
        <v>174</v>
      </c>
      <c r="D13" s="214" t="s">
        <v>168</v>
      </c>
      <c r="E13" s="214" t="s">
        <v>169</v>
      </c>
      <c r="F13" s="215" t="s">
        <v>170</v>
      </c>
    </row>
    <row r="14" spans="2:13" ht="15.75" x14ac:dyDescent="0.3">
      <c r="B14" s="229"/>
      <c r="C14" t="s">
        <v>32</v>
      </c>
      <c r="D14" s="213">
        <v>30544</v>
      </c>
      <c r="E14" s="213">
        <v>22504</v>
      </c>
      <c r="F14" s="225">
        <v>-0.26322682032477734</v>
      </c>
    </row>
    <row r="15" spans="2:13" ht="15.75" x14ac:dyDescent="0.3">
      <c r="B15" s="229"/>
      <c r="C15" t="s">
        <v>34</v>
      </c>
      <c r="D15" s="213">
        <v>634823</v>
      </c>
      <c r="E15" s="213">
        <v>544563</v>
      </c>
      <c r="F15" s="225">
        <v>-0.14218136393923975</v>
      </c>
    </row>
    <row r="16" spans="2:13" ht="15.75" x14ac:dyDescent="0.3">
      <c r="B16" s="229"/>
      <c r="C16" t="s">
        <v>36</v>
      </c>
      <c r="D16" s="213">
        <v>1978334</v>
      </c>
      <c r="E16" s="213">
        <v>1812939</v>
      </c>
      <c r="F16" s="225">
        <v>-8.3603173175004833E-2</v>
      </c>
    </row>
    <row r="17" spans="2:7" ht="15.75" x14ac:dyDescent="0.3">
      <c r="B17" s="229"/>
      <c r="C17" t="s">
        <v>40</v>
      </c>
      <c r="D17" s="213">
        <v>2247987</v>
      </c>
      <c r="E17" s="213">
        <v>1967556</v>
      </c>
      <c r="F17" s="225">
        <v>-0.12474760752620011</v>
      </c>
    </row>
    <row r="18" spans="2:7" ht="15.75" x14ac:dyDescent="0.3">
      <c r="B18" s="229"/>
      <c r="C18" t="s">
        <v>171</v>
      </c>
      <c r="D18" s="213">
        <v>1223136</v>
      </c>
      <c r="E18" s="213">
        <v>1098339</v>
      </c>
      <c r="F18" s="225">
        <v>-0.1020303547602229</v>
      </c>
    </row>
    <row r="19" spans="2:7" ht="15.75" x14ac:dyDescent="0.3">
      <c r="B19" s="229"/>
      <c r="C19" t="s">
        <v>37</v>
      </c>
      <c r="D19" s="213">
        <v>1736068</v>
      </c>
      <c r="E19" s="213">
        <v>1506259</v>
      </c>
      <c r="F19" s="225">
        <v>-0.13237327109306779</v>
      </c>
    </row>
    <row r="20" spans="2:7" ht="15.75" x14ac:dyDescent="0.3">
      <c r="B20" s="229"/>
      <c r="C20" s="376" t="s">
        <v>41</v>
      </c>
      <c r="D20" s="377">
        <v>2579420</v>
      </c>
      <c r="E20" s="377">
        <v>2109574</v>
      </c>
      <c r="F20" s="378">
        <v>-0.18215180156779431</v>
      </c>
    </row>
    <row r="21" spans="2:7" ht="15.75" x14ac:dyDescent="0.3">
      <c r="B21" s="229"/>
      <c r="C21" t="s">
        <v>39</v>
      </c>
      <c r="D21" s="213">
        <v>2054773</v>
      </c>
      <c r="E21" s="213">
        <v>1737295</v>
      </c>
      <c r="F21" s="225">
        <v>-0.15450757820936911</v>
      </c>
    </row>
    <row r="22" spans="2:7" ht="15.75" x14ac:dyDescent="0.3">
      <c r="B22" s="229"/>
      <c r="C22" t="s">
        <v>172</v>
      </c>
      <c r="D22" s="213">
        <v>2674325</v>
      </c>
      <c r="E22" s="213">
        <v>2139938</v>
      </c>
      <c r="F22" s="225">
        <v>-0.19982126330943323</v>
      </c>
    </row>
    <row r="23" spans="2:7" ht="15.75" x14ac:dyDescent="0.3">
      <c r="B23" s="229"/>
      <c r="C23" t="s">
        <v>35</v>
      </c>
      <c r="D23" s="213">
        <v>1493298</v>
      </c>
      <c r="E23" s="213">
        <v>1249444</v>
      </c>
      <c r="F23" s="225">
        <v>-0.1632989530555857</v>
      </c>
    </row>
    <row r="24" spans="2:7" ht="15.75" x14ac:dyDescent="0.3">
      <c r="B24" s="229"/>
      <c r="C24" t="s">
        <v>38</v>
      </c>
      <c r="D24" s="213">
        <v>2642356</v>
      </c>
      <c r="E24" s="213">
        <v>2414128</v>
      </c>
      <c r="F24" s="225">
        <v>-8.637291871345118E-2</v>
      </c>
    </row>
    <row r="25" spans="2:7" ht="15.75" x14ac:dyDescent="0.3">
      <c r="B25" s="229"/>
      <c r="C25" t="s">
        <v>33</v>
      </c>
      <c r="D25" s="213">
        <v>68067</v>
      </c>
      <c r="E25" s="213">
        <v>69202</v>
      </c>
      <c r="F25" s="225">
        <v>1.6674746940514493E-2</v>
      </c>
    </row>
    <row r="26" spans="2:7" ht="15.75" x14ac:dyDescent="0.3">
      <c r="B26" s="229"/>
      <c r="C26" t="s">
        <v>31</v>
      </c>
      <c r="D26" s="213">
        <v>79080</v>
      </c>
      <c r="E26" s="213">
        <v>39019</v>
      </c>
      <c r="F26" s="225">
        <v>-0.50658826504805266</v>
      </c>
    </row>
    <row r="27" spans="2:7" ht="15.75" x14ac:dyDescent="0.3">
      <c r="B27" s="230"/>
      <c r="C27" s="226" t="s">
        <v>173</v>
      </c>
      <c r="D27" s="227">
        <f>SUM(D14:D26)</f>
        <v>19442211</v>
      </c>
      <c r="E27" s="227">
        <f>SUM(E14:E26)</f>
        <v>16710760</v>
      </c>
      <c r="F27" s="228">
        <v>-0.14049076002724176</v>
      </c>
      <c r="G27" s="216"/>
    </row>
    <row r="37" spans="3:14" ht="15.75" x14ac:dyDescent="0.3">
      <c r="C37" s="1" t="s">
        <v>179</v>
      </c>
      <c r="D37" s="1"/>
      <c r="E37" s="1"/>
      <c r="F37" s="375" t="s">
        <v>2</v>
      </c>
      <c r="G37" s="1"/>
      <c r="H37" s="1"/>
      <c r="I37" s="1"/>
      <c r="J37" s="1"/>
      <c r="K37" s="1"/>
      <c r="L37" s="1"/>
      <c r="M37" s="1"/>
      <c r="N37" s="1"/>
    </row>
  </sheetData>
  <hyperlinks>
    <hyperlink ref="F37" r:id="rId1"/>
  </hyperlinks>
  <pageMargins left="0.7" right="0.7" top="0.75" bottom="0.75" header="0.511811023622047" footer="0.511811023622047"/>
  <pageSetup paperSize="9" orientation="portrait" horizontalDpi="300" verticalDpi="3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4:I34"/>
  <sheetViews>
    <sheetView showGridLines="0" zoomScale="90" zoomScaleNormal="90" workbookViewId="0">
      <selection activeCell="B2" sqref="B2"/>
    </sheetView>
  </sheetViews>
  <sheetFormatPr baseColWidth="10" defaultColWidth="11.42578125" defaultRowHeight="15" x14ac:dyDescent="0.3"/>
  <cols>
    <col min="1" max="1" width="4.28515625" style="11" customWidth="1"/>
    <col min="2" max="2" width="34.28515625" style="11" customWidth="1"/>
    <col min="3" max="3" width="28.140625" style="11" customWidth="1"/>
    <col min="4" max="4" width="32.5703125" style="11" customWidth="1"/>
    <col min="5" max="5" width="20" style="11" customWidth="1"/>
    <col min="6" max="6" width="6.7109375" style="11" customWidth="1"/>
    <col min="7" max="7" width="25.5703125" style="11" customWidth="1"/>
    <col min="8" max="8" width="17.140625" style="11" customWidth="1"/>
    <col min="9" max="9" width="14.7109375" style="11" customWidth="1"/>
    <col min="10" max="10" width="15" style="11" customWidth="1"/>
    <col min="11" max="11" width="17.5703125" style="11" customWidth="1"/>
    <col min="12" max="12" width="11.5703125" style="11" customWidth="1"/>
    <col min="13" max="13" width="13.28515625" style="11" customWidth="1"/>
    <col min="14" max="14" width="13.42578125" style="11" customWidth="1"/>
    <col min="15" max="15" width="22.42578125" style="11" customWidth="1"/>
    <col min="16" max="16" width="25.7109375" style="11" customWidth="1"/>
    <col min="17" max="17" width="32" style="11" customWidth="1"/>
    <col min="18" max="18" width="13.42578125" style="11" customWidth="1"/>
    <col min="19" max="19" width="15.85546875" style="11" customWidth="1"/>
    <col min="20" max="20" width="31.28515625" style="11" customWidth="1"/>
    <col min="21" max="21" width="13.7109375" style="11" customWidth="1"/>
    <col min="22" max="22" width="16.140625" style="11" customWidth="1"/>
    <col min="23" max="23" width="19.7109375" style="11" customWidth="1"/>
    <col min="24" max="24" width="16.5703125" style="11" customWidth="1"/>
    <col min="25" max="25" width="42.140625" style="11" customWidth="1"/>
    <col min="26" max="26" width="16.7109375" style="11" customWidth="1"/>
    <col min="27" max="27" width="6" style="11" customWidth="1"/>
    <col min="28" max="28" width="19.42578125" style="11" customWidth="1"/>
    <col min="29" max="29" width="36.28515625" style="11" customWidth="1"/>
    <col min="30" max="30" width="23.5703125" style="11" customWidth="1"/>
    <col min="31" max="31" width="27.85546875" style="11" customWidth="1"/>
    <col min="32" max="32" width="25.7109375" style="11" customWidth="1"/>
    <col min="33" max="33" width="42.7109375" style="11" customWidth="1"/>
    <col min="34" max="34" width="24" style="11" customWidth="1"/>
    <col min="35" max="35" width="23" style="11" customWidth="1"/>
    <col min="36" max="36" width="20.28515625" style="11" customWidth="1"/>
    <col min="37" max="37" width="18.42578125" style="11" customWidth="1"/>
    <col min="38" max="38" width="11.5703125" style="11" customWidth="1"/>
    <col min="39" max="39" width="6.85546875" style="11" customWidth="1"/>
    <col min="40" max="40" width="21.85546875" style="11" customWidth="1"/>
    <col min="41" max="41" width="6" style="11" customWidth="1"/>
    <col min="42" max="42" width="7.85546875" style="11" customWidth="1"/>
    <col min="43" max="43" width="8.140625" style="11" customWidth="1"/>
    <col min="44" max="44" width="24" style="11" customWidth="1"/>
    <col min="45" max="45" width="14.28515625" style="11" customWidth="1"/>
    <col min="46" max="46" width="8.85546875" style="11" customWidth="1"/>
    <col min="47" max="47" width="6.140625" style="11" customWidth="1"/>
    <col min="48" max="48" width="25.140625" style="11" customWidth="1"/>
    <col min="49" max="49" width="27.140625" style="11" customWidth="1"/>
    <col min="50" max="50" width="16.28515625" style="11" customWidth="1"/>
    <col min="51" max="51" width="11.28515625" style="11" customWidth="1"/>
    <col min="52" max="52" width="12.140625" style="11" customWidth="1"/>
    <col min="53" max="53" width="12.85546875" style="11" customWidth="1"/>
    <col min="54" max="54" width="10.140625" style="11" customWidth="1"/>
    <col min="55" max="55" width="10.5703125" style="11" customWidth="1"/>
    <col min="56" max="56" width="15.42578125" style="11" customWidth="1"/>
    <col min="57" max="57" width="12.140625" style="11" customWidth="1"/>
    <col min="58" max="58" width="11.140625" style="11" customWidth="1"/>
    <col min="59" max="59" width="16.85546875" style="11" customWidth="1"/>
    <col min="60" max="60" width="16.42578125" style="11" customWidth="1"/>
    <col min="61" max="61" width="17.28515625" style="11" customWidth="1"/>
    <col min="62" max="62" width="29.42578125" style="11" customWidth="1"/>
    <col min="63" max="63" width="20.140625" style="11" customWidth="1"/>
    <col min="64" max="64" width="21.7109375" style="11" customWidth="1"/>
    <col min="65" max="65" width="24.7109375" style="11" customWidth="1"/>
    <col min="66" max="16384" width="11.42578125" style="11"/>
  </cols>
  <sheetData>
    <row r="4" spans="2:4" ht="32.25" customHeight="1" x14ac:dyDescent="0.3">
      <c r="B4" s="238" t="s">
        <v>14</v>
      </c>
      <c r="C4" s="242" t="s">
        <v>15</v>
      </c>
      <c r="D4" s="243" t="s">
        <v>30</v>
      </c>
    </row>
    <row r="5" spans="2:4" x14ac:dyDescent="0.3">
      <c r="B5" s="232" t="s">
        <v>16</v>
      </c>
      <c r="C5" s="239">
        <v>11012.6</v>
      </c>
      <c r="D5" s="233">
        <v>1395</v>
      </c>
    </row>
    <row r="6" spans="2:4" x14ac:dyDescent="0.3">
      <c r="B6" s="234" t="s">
        <v>17</v>
      </c>
      <c r="C6" s="240">
        <v>11391.4</v>
      </c>
      <c r="D6" s="235">
        <v>1524</v>
      </c>
    </row>
    <row r="7" spans="2:4" x14ac:dyDescent="0.3">
      <c r="B7" s="234" t="s">
        <v>18</v>
      </c>
      <c r="C7" s="240">
        <v>26325.599999999999</v>
      </c>
      <c r="D7" s="235">
        <v>2624</v>
      </c>
    </row>
    <row r="8" spans="2:4" x14ac:dyDescent="0.3">
      <c r="B8" s="236" t="s">
        <v>19</v>
      </c>
      <c r="C8" s="241">
        <v>327366.59999999998</v>
      </c>
      <c r="D8" s="237">
        <v>33255</v>
      </c>
    </row>
    <row r="9" spans="2:4" x14ac:dyDescent="0.3">
      <c r="B9" s="232" t="s">
        <v>20</v>
      </c>
      <c r="C9" s="239">
        <v>739413.1</v>
      </c>
      <c r="D9" s="233">
        <v>76374</v>
      </c>
    </row>
    <row r="10" spans="2:4" x14ac:dyDescent="0.3">
      <c r="B10" s="234" t="s">
        <v>21</v>
      </c>
      <c r="C10" s="240">
        <v>1082408.8999999999</v>
      </c>
      <c r="D10" s="235">
        <v>98812</v>
      </c>
    </row>
    <row r="11" spans="2:4" x14ac:dyDescent="0.3">
      <c r="B11" s="234" t="s">
        <v>22</v>
      </c>
      <c r="C11" s="240">
        <v>623792.19999999995</v>
      </c>
      <c r="D11" s="235">
        <v>105589</v>
      </c>
    </row>
    <row r="12" spans="2:4" x14ac:dyDescent="0.3">
      <c r="B12" s="234" t="s">
        <v>23</v>
      </c>
      <c r="C12" s="240">
        <v>813739.2</v>
      </c>
      <c r="D12" s="235">
        <v>135522</v>
      </c>
    </row>
    <row r="13" spans="2:4" x14ac:dyDescent="0.3">
      <c r="B13" s="234" t="s">
        <v>24</v>
      </c>
      <c r="C13" s="240">
        <v>1215636.1000000001</v>
      </c>
      <c r="D13" s="235">
        <v>124955</v>
      </c>
    </row>
    <row r="14" spans="2:4" x14ac:dyDescent="0.3">
      <c r="B14" s="234" t="s">
        <v>25</v>
      </c>
      <c r="C14" s="240">
        <v>874260</v>
      </c>
      <c r="D14" s="235">
        <v>138684</v>
      </c>
    </row>
    <row r="15" spans="2:4" x14ac:dyDescent="0.3">
      <c r="B15" s="234" t="s">
        <v>26</v>
      </c>
      <c r="C15" s="240">
        <v>1243730.3</v>
      </c>
      <c r="D15" s="235">
        <v>161637</v>
      </c>
    </row>
    <row r="16" spans="2:4" x14ac:dyDescent="0.3">
      <c r="B16" s="234" t="s">
        <v>27</v>
      </c>
      <c r="C16" s="240">
        <v>972645</v>
      </c>
      <c r="D16" s="235">
        <v>170553</v>
      </c>
    </row>
    <row r="17" spans="2:4" x14ac:dyDescent="0.3">
      <c r="B17" s="236" t="s">
        <v>28</v>
      </c>
      <c r="C17" s="241">
        <v>1246951</v>
      </c>
      <c r="D17" s="237">
        <v>210794</v>
      </c>
    </row>
    <row r="18" spans="2:4" x14ac:dyDescent="0.3">
      <c r="B18" s="236" t="s">
        <v>29</v>
      </c>
      <c r="C18" s="241">
        <v>9188671.5999999996</v>
      </c>
      <c r="D18" s="237">
        <v>1261718</v>
      </c>
    </row>
    <row r="33" spans="2:9" ht="15.75" x14ac:dyDescent="0.3">
      <c r="B33" s="1" t="s">
        <v>179</v>
      </c>
      <c r="C33" s="1"/>
      <c r="D33" s="1"/>
      <c r="E33" s="375" t="s">
        <v>2</v>
      </c>
      <c r="F33" s="379"/>
      <c r="G33" s="379"/>
      <c r="H33" s="379"/>
      <c r="I33" s="379"/>
    </row>
    <row r="34" spans="2:9" ht="15.75" x14ac:dyDescent="0.3">
      <c r="B34" s="379"/>
      <c r="C34" s="379"/>
      <c r="D34" s="379"/>
      <c r="E34" s="375" t="s">
        <v>5</v>
      </c>
      <c r="F34" s="379"/>
      <c r="G34" s="379"/>
      <c r="H34" s="379"/>
      <c r="I34" s="379"/>
    </row>
  </sheetData>
  <hyperlinks>
    <hyperlink ref="E33" r:id="rId1"/>
    <hyperlink ref="E34" r:id="rId2"/>
  </hyperlinks>
  <pageMargins left="0.75" right="0.75" top="1" bottom="1" header="0.511811023622047" footer="0.511811023622047"/>
  <pageSetup paperSize="9" orientation="portrait" horizontalDpi="300" verticalDpi="300"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7">
    <tabColor rgb="FF92D050"/>
  </sheetPr>
  <dimension ref="B2:K18"/>
  <sheetViews>
    <sheetView zoomScale="110" zoomScaleNormal="110" workbookViewId="0">
      <selection activeCell="C24" sqref="C24"/>
    </sheetView>
  </sheetViews>
  <sheetFormatPr baseColWidth="10" defaultColWidth="11.42578125" defaultRowHeight="12.75" x14ac:dyDescent="0.2"/>
  <cols>
    <col min="1" max="1" width="4.7109375" style="13" customWidth="1"/>
    <col min="2" max="2" width="40" style="13" customWidth="1"/>
    <col min="3" max="3" width="12.5703125" style="13" customWidth="1"/>
    <col min="4" max="8" width="10.140625" style="13" customWidth="1"/>
    <col min="9" max="9" width="11.42578125" style="13"/>
    <col min="10" max="10" width="11.42578125" style="12"/>
    <col min="11" max="16383" width="11.42578125" style="13"/>
    <col min="16384" max="16384" width="11.5703125" style="13" customWidth="1"/>
  </cols>
  <sheetData>
    <row r="2" spans="2:10" x14ac:dyDescent="0.2">
      <c r="B2" s="12"/>
    </row>
    <row r="3" spans="2:10" x14ac:dyDescent="0.2">
      <c r="B3" s="14"/>
    </row>
    <row r="4" spans="2:10" x14ac:dyDescent="0.2">
      <c r="B4" s="14" t="s">
        <v>42</v>
      </c>
    </row>
    <row r="5" spans="2:10" x14ac:dyDescent="0.2">
      <c r="B5" s="15"/>
    </row>
    <row r="6" spans="2:10" x14ac:dyDescent="0.2">
      <c r="B6" s="15"/>
    </row>
    <row r="7" spans="2:10" x14ac:dyDescent="0.2">
      <c r="B7" s="16" t="s">
        <v>43</v>
      </c>
      <c r="C7" s="17" t="s">
        <v>44</v>
      </c>
      <c r="D7" s="18" t="s">
        <v>45</v>
      </c>
      <c r="E7" s="18" t="s">
        <v>46</v>
      </c>
      <c r="F7" s="18" t="s">
        <v>47</v>
      </c>
      <c r="G7" s="18" t="s">
        <v>48</v>
      </c>
      <c r="H7" s="19" t="s">
        <v>49</v>
      </c>
    </row>
    <row r="8" spans="2:10" s="24" customFormat="1" x14ac:dyDescent="0.2">
      <c r="B8" s="217" t="s">
        <v>50</v>
      </c>
      <c r="C8" s="218">
        <v>467052</v>
      </c>
      <c r="D8" s="219">
        <v>113383</v>
      </c>
      <c r="E8" s="219">
        <v>83169</v>
      </c>
      <c r="F8" s="219">
        <v>155960</v>
      </c>
      <c r="G8" s="219">
        <v>54109</v>
      </c>
      <c r="H8" s="220">
        <v>60431</v>
      </c>
      <c r="J8" s="12"/>
    </row>
    <row r="9" spans="2:10" x14ac:dyDescent="0.2">
      <c r="B9" s="221" t="s">
        <v>51</v>
      </c>
      <c r="C9" s="222">
        <v>361648</v>
      </c>
      <c r="D9" s="223">
        <v>63460</v>
      </c>
      <c r="E9" s="223">
        <v>82124</v>
      </c>
      <c r="F9" s="223">
        <v>55788</v>
      </c>
      <c r="G9" s="223">
        <v>50330</v>
      </c>
      <c r="H9" s="224">
        <v>109946</v>
      </c>
    </row>
    <row r="10" spans="2:10" x14ac:dyDescent="0.2">
      <c r="B10" s="20" t="s">
        <v>52</v>
      </c>
      <c r="C10" s="21">
        <v>245622</v>
      </c>
      <c r="D10" s="22">
        <v>47828</v>
      </c>
      <c r="E10" s="22">
        <v>45675</v>
      </c>
      <c r="F10" s="22">
        <v>53774</v>
      </c>
      <c r="G10" s="22">
        <v>38093</v>
      </c>
      <c r="H10" s="23">
        <v>60252</v>
      </c>
    </row>
    <row r="11" spans="2:10" x14ac:dyDescent="0.2">
      <c r="B11" s="20" t="s">
        <v>53</v>
      </c>
      <c r="C11" s="21">
        <v>424839</v>
      </c>
      <c r="D11" s="22">
        <v>81342</v>
      </c>
      <c r="E11" s="22">
        <v>77608</v>
      </c>
      <c r="F11" s="22">
        <v>114581</v>
      </c>
      <c r="G11" s="22">
        <v>56203</v>
      </c>
      <c r="H11" s="23">
        <v>95105</v>
      </c>
    </row>
    <row r="12" spans="2:10" s="25" customFormat="1" x14ac:dyDescent="0.2">
      <c r="B12" s="217" t="s">
        <v>54</v>
      </c>
      <c r="C12" s="218">
        <v>98582</v>
      </c>
      <c r="D12" s="219">
        <v>18137</v>
      </c>
      <c r="E12" s="219">
        <v>20746</v>
      </c>
      <c r="F12" s="219">
        <v>23441</v>
      </c>
      <c r="G12" s="219">
        <v>13162</v>
      </c>
      <c r="H12" s="220">
        <v>23096</v>
      </c>
      <c r="J12" s="12"/>
    </row>
    <row r="13" spans="2:10" x14ac:dyDescent="0.2">
      <c r="B13" s="221" t="s">
        <v>55</v>
      </c>
      <c r="C13" s="222">
        <v>511831</v>
      </c>
      <c r="D13" s="223">
        <v>94306</v>
      </c>
      <c r="E13" s="223">
        <v>105819</v>
      </c>
      <c r="F13" s="223">
        <v>124686</v>
      </c>
      <c r="G13" s="223">
        <v>67201</v>
      </c>
      <c r="H13" s="224">
        <v>119819</v>
      </c>
    </row>
    <row r="14" spans="2:10" x14ac:dyDescent="0.2">
      <c r="B14" s="16" t="s">
        <v>56</v>
      </c>
      <c r="C14" s="26">
        <v>2109574</v>
      </c>
      <c r="D14" s="27">
        <v>418456</v>
      </c>
      <c r="E14" s="27">
        <v>415141</v>
      </c>
      <c r="F14" s="27">
        <v>528230</v>
      </c>
      <c r="G14" s="27">
        <v>279098</v>
      </c>
      <c r="H14" s="28">
        <v>468649</v>
      </c>
    </row>
    <row r="15" spans="2:10" x14ac:dyDescent="0.2">
      <c r="B15" s="15" t="s">
        <v>57</v>
      </c>
      <c r="C15" s="29"/>
      <c r="D15" s="29"/>
      <c r="E15" s="29"/>
      <c r="F15" s="29"/>
      <c r="G15" s="29"/>
      <c r="H15" s="29"/>
    </row>
    <row r="16" spans="2:10" x14ac:dyDescent="0.2">
      <c r="B16" s="29"/>
      <c r="C16" s="29"/>
      <c r="D16" s="29"/>
      <c r="E16" s="29"/>
      <c r="F16" s="29"/>
      <c r="G16" s="29"/>
      <c r="H16" s="29"/>
    </row>
    <row r="18" spans="2:11" ht="15" x14ac:dyDescent="0.25">
      <c r="B18" s="1" t="s">
        <v>179</v>
      </c>
      <c r="C18" s="1"/>
      <c r="D18" s="1"/>
      <c r="E18" s="375" t="s">
        <v>2</v>
      </c>
      <c r="F18" s="380"/>
      <c r="G18" s="380"/>
      <c r="H18" s="380"/>
      <c r="I18" s="380"/>
      <c r="J18" s="381"/>
      <c r="K18" s="380"/>
    </row>
  </sheetData>
  <hyperlinks>
    <hyperlink ref="E18" r:id="rId1"/>
  </hyperlinks>
  <pageMargins left="0.78749999999999998" right="0.78749999999999998" top="0.98402777777777795" bottom="0.98402777777777795" header="0.511811023622047" footer="0.511811023622047"/>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
    <tabColor rgb="FF92D050"/>
  </sheetPr>
  <dimension ref="B8:B17"/>
  <sheetViews>
    <sheetView topLeftCell="A7" zoomScale="90" zoomScaleNormal="90" workbookViewId="0">
      <selection activeCell="M19" sqref="M19"/>
    </sheetView>
  </sheetViews>
  <sheetFormatPr baseColWidth="10" defaultColWidth="10.7109375" defaultRowHeight="12.75" x14ac:dyDescent="0.2"/>
  <cols>
    <col min="1" max="16384" width="10.7109375" style="31"/>
  </cols>
  <sheetData>
    <row r="8" spans="2:2" ht="18" x14ac:dyDescent="0.25">
      <c r="B8" s="30"/>
    </row>
    <row r="11" spans="2:2" x14ac:dyDescent="0.2">
      <c r="B11" s="32"/>
    </row>
    <row r="16" spans="2:2" x14ac:dyDescent="0.2">
      <c r="B16" s="33"/>
    </row>
    <row r="17" spans="2:2" x14ac:dyDescent="0.2">
      <c r="B17" s="12"/>
    </row>
  </sheetData>
  <pageMargins left="0.7" right="0.7" top="0.75" bottom="0.75" header="0.511811023622047" footer="0.511811023622047"/>
  <pageSetup paperSize="9"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
    <tabColor rgb="FF92D050"/>
  </sheetPr>
  <dimension ref="A1:P40"/>
  <sheetViews>
    <sheetView showGridLines="0" zoomScaleNormal="100" workbookViewId="0">
      <selection activeCell="F2" sqref="F2"/>
    </sheetView>
  </sheetViews>
  <sheetFormatPr baseColWidth="10" defaultColWidth="11.42578125" defaultRowHeight="15" x14ac:dyDescent="0.3"/>
  <cols>
    <col min="1" max="1" width="4.85546875" style="34" customWidth="1"/>
    <col min="2" max="9" width="10.7109375" style="34" customWidth="1"/>
    <col min="10" max="13" width="11.42578125" style="34"/>
    <col min="14" max="14" width="16.85546875" style="34" customWidth="1"/>
    <col min="15" max="16384" width="11.42578125" style="34"/>
  </cols>
  <sheetData>
    <row r="1" spans="1:7" ht="18" x14ac:dyDescent="0.3">
      <c r="A1" s="35"/>
    </row>
    <row r="3" spans="1:7" x14ac:dyDescent="0.3">
      <c r="A3" s="36"/>
      <c r="B3" s="36"/>
      <c r="C3" s="36"/>
      <c r="D3" s="36"/>
      <c r="E3" s="36"/>
      <c r="F3" s="36"/>
      <c r="G3" s="36"/>
    </row>
    <row r="4" spans="1:7" ht="15.75" thickBot="1" x14ac:dyDescent="0.35">
      <c r="C4" s="34" t="s">
        <v>60</v>
      </c>
    </row>
    <row r="5" spans="1:7" ht="15.75" thickBot="1" x14ac:dyDescent="0.35">
      <c r="B5" s="254" t="s">
        <v>175</v>
      </c>
      <c r="C5" s="246" t="s">
        <v>58</v>
      </c>
      <c r="D5" s="247" t="s">
        <v>59</v>
      </c>
    </row>
    <row r="6" spans="1:7" x14ac:dyDescent="0.3">
      <c r="B6" s="255">
        <v>1989</v>
      </c>
      <c r="C6" s="244">
        <v>100</v>
      </c>
      <c r="D6" s="245">
        <v>100</v>
      </c>
    </row>
    <row r="7" spans="1:7" x14ac:dyDescent="0.3">
      <c r="B7" s="255">
        <v>1990</v>
      </c>
      <c r="C7" s="248">
        <v>101.46364790605141</v>
      </c>
      <c r="D7" s="249">
        <v>98.493262066731461</v>
      </c>
    </row>
    <row r="8" spans="1:7" x14ac:dyDescent="0.3">
      <c r="B8" s="255">
        <v>1991</v>
      </c>
      <c r="C8" s="248">
        <v>101.41449418319841</v>
      </c>
      <c r="D8" s="249">
        <v>96.931000971817298</v>
      </c>
    </row>
    <row r="9" spans="1:7" x14ac:dyDescent="0.3">
      <c r="B9" s="255">
        <v>1992</v>
      </c>
      <c r="C9" s="248">
        <v>104.95246251820353</v>
      </c>
      <c r="D9" s="249">
        <v>93.335989633948813</v>
      </c>
    </row>
    <row r="10" spans="1:7" x14ac:dyDescent="0.3">
      <c r="B10" s="255">
        <v>1993</v>
      </c>
      <c r="C10" s="248">
        <v>101.59927885656776</v>
      </c>
      <c r="D10" s="249">
        <v>92.241690962099128</v>
      </c>
    </row>
    <row r="11" spans="1:7" x14ac:dyDescent="0.3">
      <c r="B11" s="255">
        <v>1994</v>
      </c>
      <c r="C11" s="248">
        <v>97.616327700372224</v>
      </c>
      <c r="D11" s="249">
        <v>92.718918043407839</v>
      </c>
    </row>
    <row r="12" spans="1:7" x14ac:dyDescent="0.3">
      <c r="B12" s="255">
        <v>1995</v>
      </c>
      <c r="C12" s="248">
        <v>100.78999196878155</v>
      </c>
      <c r="D12" s="249">
        <v>92.83841917719468</v>
      </c>
    </row>
    <row r="13" spans="1:7" x14ac:dyDescent="0.3">
      <c r="B13" s="255">
        <v>1996</v>
      </c>
      <c r="C13" s="248">
        <v>96.87858863832524</v>
      </c>
      <c r="D13" s="249">
        <v>92.404988662131515</v>
      </c>
    </row>
    <row r="14" spans="1:7" x14ac:dyDescent="0.3">
      <c r="B14" s="255">
        <v>1997</v>
      </c>
      <c r="C14" s="248">
        <v>96.737992328686786</v>
      </c>
      <c r="D14" s="249">
        <v>89.616326530612241</v>
      </c>
    </row>
    <row r="15" spans="1:7" x14ac:dyDescent="0.3">
      <c r="B15" s="255">
        <v>1998</v>
      </c>
      <c r="C15" s="248">
        <v>93.05759483336054</v>
      </c>
      <c r="D15" s="249">
        <v>88.940038872691929</v>
      </c>
    </row>
    <row r="16" spans="1:7" ht="15.75" thickBot="1" x14ac:dyDescent="0.35">
      <c r="B16" s="255">
        <v>1999</v>
      </c>
      <c r="C16" s="248">
        <v>93.000309918388169</v>
      </c>
      <c r="D16" s="249">
        <v>89.576579203109816</v>
      </c>
    </row>
    <row r="17" spans="2:4" x14ac:dyDescent="0.3">
      <c r="B17" s="256">
        <v>2000</v>
      </c>
      <c r="C17" s="252">
        <v>88.221734943131651</v>
      </c>
      <c r="D17" s="253">
        <v>92.887917071590536</v>
      </c>
    </row>
    <row r="18" spans="2:4" x14ac:dyDescent="0.3">
      <c r="B18" s="255">
        <v>2001</v>
      </c>
      <c r="C18" s="248">
        <v>85.940968878195406</v>
      </c>
      <c r="D18" s="249">
        <v>92.078717201166185</v>
      </c>
    </row>
    <row r="19" spans="2:4" x14ac:dyDescent="0.3">
      <c r="B19" s="255">
        <v>2002</v>
      </c>
      <c r="C19" s="248">
        <v>91.595613155202471</v>
      </c>
      <c r="D19" s="249">
        <v>88.432167152575317</v>
      </c>
    </row>
    <row r="20" spans="2:4" x14ac:dyDescent="0.3">
      <c r="B20" s="255">
        <v>2003</v>
      </c>
      <c r="C20" s="248">
        <v>90.330313017572038</v>
      </c>
      <c r="D20" s="249">
        <v>85.502332361516025</v>
      </c>
    </row>
    <row r="21" spans="2:4" x14ac:dyDescent="0.3">
      <c r="B21" s="255">
        <v>2004</v>
      </c>
      <c r="C21" s="248">
        <v>89.64889245831931</v>
      </c>
      <c r="D21" s="249">
        <v>84.45954000647879</v>
      </c>
    </row>
    <row r="22" spans="2:4" x14ac:dyDescent="0.3">
      <c r="B22" s="255">
        <v>2005</v>
      </c>
      <c r="C22" s="248">
        <v>88.645723292866222</v>
      </c>
      <c r="D22" s="249">
        <v>83.736637512147709</v>
      </c>
    </row>
    <row r="23" spans="2:4" x14ac:dyDescent="0.3">
      <c r="B23" s="255">
        <v>2006</v>
      </c>
      <c r="C23" s="248">
        <v>87.94697396352295</v>
      </c>
      <c r="D23" s="249">
        <v>84.100421120829282</v>
      </c>
    </row>
    <row r="24" spans="2:4" x14ac:dyDescent="0.3">
      <c r="B24" s="255">
        <v>2007</v>
      </c>
      <c r="C24" s="248">
        <v>84.161270865338793</v>
      </c>
      <c r="D24" s="249">
        <v>84.875283446712018</v>
      </c>
    </row>
    <row r="25" spans="2:4" x14ac:dyDescent="0.3">
      <c r="B25" s="255">
        <v>2008</v>
      </c>
      <c r="C25" s="248">
        <v>90.380299854371685</v>
      </c>
      <c r="D25" s="249">
        <v>85.501101392938125</v>
      </c>
    </row>
    <row r="26" spans="2:4" ht="15.75" thickBot="1" x14ac:dyDescent="0.35">
      <c r="B26" s="257">
        <v>2009</v>
      </c>
      <c r="C26" s="250">
        <v>90.978175747053285</v>
      </c>
      <c r="D26" s="251">
        <v>85.103368966634278</v>
      </c>
    </row>
    <row r="27" spans="2:4" x14ac:dyDescent="0.3">
      <c r="B27" s="256">
        <v>2010</v>
      </c>
      <c r="C27" s="252">
        <v>86.254986186970768</v>
      </c>
      <c r="D27" s="253">
        <v>83.557499190152257</v>
      </c>
    </row>
    <row r="28" spans="2:4" x14ac:dyDescent="0.3">
      <c r="B28" s="255">
        <v>2011</v>
      </c>
      <c r="C28" s="248">
        <v>87.517287114393199</v>
      </c>
      <c r="D28" s="249">
        <v>81.320084224165853</v>
      </c>
    </row>
    <row r="29" spans="2:4" x14ac:dyDescent="0.3">
      <c r="B29" s="255">
        <v>2012</v>
      </c>
      <c r="C29" s="248">
        <v>88.051146531413394</v>
      </c>
      <c r="D29" s="249">
        <v>81.114609653385159</v>
      </c>
    </row>
    <row r="30" spans="2:4" x14ac:dyDescent="0.3">
      <c r="B30" s="255">
        <v>2013</v>
      </c>
      <c r="C30" s="248">
        <v>82.808193842288205</v>
      </c>
      <c r="D30" s="249">
        <v>82.213119533527703</v>
      </c>
    </row>
    <row r="31" spans="2:4" x14ac:dyDescent="0.3">
      <c r="B31" s="255">
        <v>2014</v>
      </c>
      <c r="C31" s="248">
        <v>83.288733966722091</v>
      </c>
      <c r="D31" s="249">
        <v>82.687269193391643</v>
      </c>
    </row>
    <row r="32" spans="2:4" x14ac:dyDescent="0.3">
      <c r="B32" s="255">
        <v>2015</v>
      </c>
      <c r="C32" s="248">
        <v>84.91637202203421</v>
      </c>
      <c r="D32" s="249">
        <v>82.495076125688371</v>
      </c>
    </row>
    <row r="33" spans="2:16" x14ac:dyDescent="0.3">
      <c r="B33" s="255">
        <v>2016</v>
      </c>
      <c r="C33" s="248">
        <v>85.479756997324031</v>
      </c>
      <c r="D33" s="249">
        <v>82.558211856171042</v>
      </c>
    </row>
    <row r="34" spans="2:16" x14ac:dyDescent="0.3">
      <c r="B34" s="255">
        <v>2017</v>
      </c>
      <c r="C34" s="248">
        <v>82.538464870917323</v>
      </c>
      <c r="D34" s="249">
        <v>80.340978296080337</v>
      </c>
    </row>
    <row r="35" spans="2:16" x14ac:dyDescent="0.3">
      <c r="B35" s="255">
        <v>2018</v>
      </c>
      <c r="C35" s="248">
        <v>82.704854388344401</v>
      </c>
      <c r="D35" s="249">
        <v>78.676935536119203</v>
      </c>
    </row>
    <row r="36" spans="2:16" ht="15.75" thickBot="1" x14ac:dyDescent="0.35">
      <c r="B36" s="257">
        <v>2019</v>
      </c>
      <c r="C36" s="250">
        <v>80.439084374448058</v>
      </c>
      <c r="D36" s="251">
        <v>76.184288953676699</v>
      </c>
    </row>
    <row r="37" spans="2:16" x14ac:dyDescent="0.3">
      <c r="B37" s="255">
        <v>2020</v>
      </c>
      <c r="C37" s="248">
        <v>79.654990852408872</v>
      </c>
      <c r="D37" s="249">
        <v>73.640459993521219</v>
      </c>
    </row>
    <row r="38" spans="2:16" x14ac:dyDescent="0.3">
      <c r="B38" s="255">
        <v>2021</v>
      </c>
      <c r="C38" s="248">
        <v>77.457036313770701</v>
      </c>
      <c r="D38" s="249">
        <v>71.361127308066088</v>
      </c>
    </row>
    <row r="39" spans="2:16" x14ac:dyDescent="0.3">
      <c r="B39" s="255">
        <v>2022</v>
      </c>
      <c r="C39" s="248">
        <v>74.523375511115404</v>
      </c>
      <c r="D39" s="249">
        <v>69.435212180110142</v>
      </c>
    </row>
    <row r="40" spans="2:16" ht="16.5" thickBot="1" x14ac:dyDescent="0.35">
      <c r="B40" s="257">
        <v>2023</v>
      </c>
      <c r="C40" s="250">
        <v>70.2461685089593</v>
      </c>
      <c r="D40" s="251">
        <v>65.421898283122772</v>
      </c>
      <c r="G40" s="1" t="s">
        <v>179</v>
      </c>
      <c r="H40" s="1"/>
      <c r="I40" s="1"/>
      <c r="J40" s="375" t="s">
        <v>2</v>
      </c>
      <c r="K40" s="382"/>
      <c r="L40" s="382"/>
      <c r="M40" s="382"/>
      <c r="N40" s="382"/>
      <c r="O40" s="382"/>
      <c r="P40" s="382"/>
    </row>
  </sheetData>
  <hyperlinks>
    <hyperlink ref="J40" r:id="rId1"/>
  </hyperlinks>
  <pageMargins left="0.75" right="0.75" top="1" bottom="1" header="0.511811023622047" footer="0.511811023622047"/>
  <pageSetup paperSize="9" orientation="portrait" horizontalDpi="300" verticalDpi="300"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
    <tabColor rgb="FF92D050"/>
  </sheetPr>
  <dimension ref="B9:H37"/>
  <sheetViews>
    <sheetView zoomScaleNormal="100" workbookViewId="0">
      <selection activeCell="I2" sqref="I2"/>
    </sheetView>
  </sheetViews>
  <sheetFormatPr baseColWidth="10" defaultColWidth="11.42578125" defaultRowHeight="14.25" x14ac:dyDescent="0.3"/>
  <cols>
    <col min="1" max="1" width="3.5703125" style="38" customWidth="1"/>
    <col min="2" max="2" width="40.7109375" style="38" customWidth="1"/>
    <col min="3" max="16384" width="11.42578125" style="38"/>
  </cols>
  <sheetData>
    <row r="9" spans="2:8" x14ac:dyDescent="0.3">
      <c r="B9" s="37" t="s">
        <v>176</v>
      </c>
      <c r="G9" s="39"/>
      <c r="H9" s="39"/>
    </row>
    <row r="10" spans="2:8" ht="15" thickBot="1" x14ac:dyDescent="0.35">
      <c r="B10" s="40"/>
      <c r="C10" s="277"/>
      <c r="D10" s="277"/>
      <c r="E10" s="277"/>
      <c r="F10" s="277"/>
      <c r="G10" s="277"/>
      <c r="H10" s="41"/>
    </row>
    <row r="11" spans="2:8" ht="15" thickBot="1" x14ac:dyDescent="0.35">
      <c r="C11" s="258">
        <v>1979</v>
      </c>
      <c r="D11" s="275">
        <v>1988</v>
      </c>
      <c r="E11" s="275">
        <v>2000</v>
      </c>
      <c r="F11" s="275">
        <v>2010</v>
      </c>
      <c r="G11" s="276">
        <v>2020</v>
      </c>
    </row>
    <row r="12" spans="2:8" ht="15" thickBot="1" x14ac:dyDescent="0.35">
      <c r="B12" s="258" t="s">
        <v>61</v>
      </c>
      <c r="C12" s="271">
        <v>80787</v>
      </c>
      <c r="D12" s="259">
        <v>56342</v>
      </c>
      <c r="E12" s="259">
        <v>30530</v>
      </c>
      <c r="F12" s="259">
        <v>20479</v>
      </c>
      <c r="G12" s="260">
        <v>14567</v>
      </c>
      <c r="H12" s="42"/>
    </row>
    <row r="13" spans="2:8" x14ac:dyDescent="0.3">
      <c r="B13" s="261" t="s">
        <v>62</v>
      </c>
      <c r="C13" s="272">
        <v>3229130</v>
      </c>
      <c r="D13" s="263">
        <v>3081773</v>
      </c>
      <c r="E13" s="263">
        <v>2777240</v>
      </c>
      <c r="F13" s="263">
        <v>2611931</v>
      </c>
      <c r="G13" s="264">
        <v>2285861</v>
      </c>
      <c r="H13" s="42"/>
    </row>
    <row r="14" spans="2:8" x14ac:dyDescent="0.3">
      <c r="B14" s="265" t="s">
        <v>63</v>
      </c>
      <c r="C14" s="273">
        <v>883352</v>
      </c>
      <c r="D14" s="43">
        <v>750011</v>
      </c>
      <c r="E14" s="43">
        <v>548952</v>
      </c>
      <c r="F14" s="43">
        <v>515941</v>
      </c>
      <c r="G14" s="266">
        <v>516559</v>
      </c>
    </row>
    <row r="15" spans="2:8" ht="15" thickBot="1" x14ac:dyDescent="0.35">
      <c r="B15" s="267" t="s">
        <v>64</v>
      </c>
      <c r="C15" s="274">
        <v>293538</v>
      </c>
      <c r="D15" s="269">
        <v>397352</v>
      </c>
      <c r="E15" s="269">
        <v>493729</v>
      </c>
      <c r="F15" s="269">
        <v>453000</v>
      </c>
      <c r="G15" s="270">
        <v>389727</v>
      </c>
    </row>
    <row r="16" spans="2:8" ht="15" thickBot="1" x14ac:dyDescent="0.35">
      <c r="C16" s="42"/>
      <c r="D16" s="42"/>
      <c r="E16" s="42"/>
      <c r="F16" s="42"/>
      <c r="G16" s="44"/>
    </row>
    <row r="17" spans="2:7" x14ac:dyDescent="0.3">
      <c r="B17" s="261" t="s">
        <v>65</v>
      </c>
      <c r="C17" s="262">
        <v>60876</v>
      </c>
      <c r="D17" s="263">
        <v>32654</v>
      </c>
      <c r="E17" s="263">
        <v>15818</v>
      </c>
      <c r="F17" s="263">
        <v>10385</v>
      </c>
      <c r="G17" s="264">
        <v>7348</v>
      </c>
    </row>
    <row r="18" spans="2:7" ht="15" thickBot="1" x14ac:dyDescent="0.35">
      <c r="B18" s="267" t="s">
        <v>66</v>
      </c>
      <c r="C18" s="268">
        <v>27632</v>
      </c>
      <c r="D18" s="269">
        <v>26651</v>
      </c>
      <c r="E18" s="269">
        <v>17822</v>
      </c>
      <c r="F18" s="269">
        <v>12067</v>
      </c>
      <c r="G18" s="270">
        <v>8496</v>
      </c>
    </row>
    <row r="25" spans="2:7" ht="15" x14ac:dyDescent="0.3">
      <c r="B25" s="45"/>
    </row>
    <row r="37" spans="3:3" ht="15" x14ac:dyDescent="0.3">
      <c r="C37" s="46"/>
    </row>
  </sheetData>
  <pageMargins left="0.78749999999999998" right="0.78749999999999998" top="0.98402777777777795" bottom="0.98402777777777795" header="0.511811023622047" footer="0.511811023622047"/>
  <pageSetup paperSize="9" orientation="portrait" horizontalDpi="300" verticalDpi="30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5"/>
  <sheetViews>
    <sheetView workbookViewId="0">
      <selection activeCell="G2" sqref="G2"/>
    </sheetView>
  </sheetViews>
  <sheetFormatPr baseColWidth="10" defaultRowHeight="15" x14ac:dyDescent="0.25"/>
  <cols>
    <col min="1" max="1" width="6.28515625" style="48" customWidth="1"/>
    <col min="2" max="2" width="41" style="48" customWidth="1"/>
    <col min="3" max="5" width="14.7109375" style="48" customWidth="1"/>
    <col min="6" max="6" width="15.28515625" style="48" customWidth="1"/>
    <col min="7" max="16384" width="11.42578125" style="48"/>
  </cols>
  <sheetData>
    <row r="2" spans="2:7" ht="15.75" thickBot="1" x14ac:dyDescent="0.3">
      <c r="B2" s="47" t="s">
        <v>67</v>
      </c>
      <c r="F2" s="49"/>
    </row>
    <row r="3" spans="2:7" ht="15.75" thickBot="1" x14ac:dyDescent="0.3">
      <c r="B3" s="397" t="s">
        <v>68</v>
      </c>
      <c r="C3" s="398">
        <v>2015</v>
      </c>
      <c r="D3" s="398">
        <v>2020</v>
      </c>
      <c r="E3" s="399" t="s">
        <v>69</v>
      </c>
      <c r="G3" s="231"/>
    </row>
    <row r="4" spans="2:7" s="51" customFormat="1" x14ac:dyDescent="0.25">
      <c r="B4" s="400" t="s">
        <v>70</v>
      </c>
      <c r="C4" s="401">
        <v>138844</v>
      </c>
      <c r="D4" s="401">
        <v>142693</v>
      </c>
      <c r="E4" s="402">
        <v>118341</v>
      </c>
      <c r="G4" s="47"/>
    </row>
    <row r="5" spans="2:7" s="51" customFormat="1" x14ac:dyDescent="0.25">
      <c r="B5" s="403" t="s">
        <v>71</v>
      </c>
      <c r="C5" s="52">
        <v>114072</v>
      </c>
      <c r="D5" s="52">
        <v>113380</v>
      </c>
      <c r="E5" s="404">
        <v>98667</v>
      </c>
    </row>
    <row r="6" spans="2:7" s="51" customFormat="1" x14ac:dyDescent="0.25">
      <c r="B6" s="405" t="s">
        <v>72</v>
      </c>
      <c r="C6" s="53">
        <v>252916</v>
      </c>
      <c r="D6" s="53">
        <v>256073</v>
      </c>
      <c r="E6" s="406">
        <v>217008</v>
      </c>
    </row>
    <row r="7" spans="2:7" s="51" customFormat="1" x14ac:dyDescent="0.25">
      <c r="B7" s="405" t="s">
        <v>73</v>
      </c>
      <c r="C7" s="53">
        <v>71482</v>
      </c>
      <c r="D7" s="53">
        <v>76440</v>
      </c>
      <c r="E7" s="406">
        <v>72283</v>
      </c>
    </row>
    <row r="8" spans="2:7" s="54" customFormat="1" x14ac:dyDescent="0.25">
      <c r="B8" s="407" t="s">
        <v>74</v>
      </c>
      <c r="C8" s="408">
        <v>30755</v>
      </c>
      <c r="D8" s="408">
        <v>25024</v>
      </c>
      <c r="E8" s="409">
        <v>22808</v>
      </c>
    </row>
    <row r="9" spans="2:7" s="54" customFormat="1" x14ac:dyDescent="0.25">
      <c r="B9" s="410" t="s">
        <v>75</v>
      </c>
      <c r="C9" s="55">
        <v>204040</v>
      </c>
      <c r="D9" s="55">
        <v>160373</v>
      </c>
      <c r="E9" s="411">
        <v>140676</v>
      </c>
    </row>
    <row r="10" spans="2:7" s="54" customFormat="1" x14ac:dyDescent="0.25">
      <c r="B10" s="412" t="s">
        <v>76</v>
      </c>
      <c r="C10" s="56">
        <v>6284</v>
      </c>
      <c r="D10" s="56">
        <v>3790</v>
      </c>
      <c r="E10" s="413">
        <v>2813</v>
      </c>
    </row>
    <row r="11" spans="2:7" s="51" customFormat="1" x14ac:dyDescent="0.25">
      <c r="B11" s="405" t="s">
        <v>77</v>
      </c>
      <c r="C11" s="53">
        <v>241079</v>
      </c>
      <c r="D11" s="53">
        <v>189187</v>
      </c>
      <c r="E11" s="406">
        <v>166297</v>
      </c>
    </row>
    <row r="12" spans="2:7" s="51" customFormat="1" x14ac:dyDescent="0.25">
      <c r="B12" s="403" t="s">
        <v>78</v>
      </c>
      <c r="C12" s="52">
        <v>158586</v>
      </c>
      <c r="D12" s="52">
        <v>130373</v>
      </c>
      <c r="E12" s="404">
        <v>112761</v>
      </c>
    </row>
    <row r="13" spans="2:7" s="51" customFormat="1" x14ac:dyDescent="0.25">
      <c r="B13" s="414" t="s">
        <v>79</v>
      </c>
      <c r="C13" s="50">
        <v>59320</v>
      </c>
      <c r="D13" s="50">
        <v>79278</v>
      </c>
      <c r="E13" s="415">
        <v>86012</v>
      </c>
    </row>
    <row r="14" spans="2:7" s="51" customFormat="1" ht="15.75" thickBot="1" x14ac:dyDescent="0.3">
      <c r="B14" s="419" t="s">
        <v>80</v>
      </c>
      <c r="C14" s="420">
        <v>217906</v>
      </c>
      <c r="D14" s="420">
        <v>209651</v>
      </c>
      <c r="E14" s="421">
        <v>198773</v>
      </c>
    </row>
    <row r="15" spans="2:7" s="51" customFormat="1" ht="15.75" thickBot="1" x14ac:dyDescent="0.3">
      <c r="B15" s="422" t="s">
        <v>81</v>
      </c>
      <c r="C15" s="423">
        <v>783383</v>
      </c>
      <c r="D15" s="423">
        <v>731351</v>
      </c>
      <c r="E15" s="424">
        <v>654361</v>
      </c>
    </row>
    <row r="16" spans="2:7" x14ac:dyDescent="0.25">
      <c r="B16" s="57" t="s">
        <v>82</v>
      </c>
    </row>
    <row r="18" spans="2:8" ht="15.75" thickBot="1" x14ac:dyDescent="0.3">
      <c r="B18" s="47" t="s">
        <v>83</v>
      </c>
      <c r="F18" s="49"/>
      <c r="H18" s="47"/>
    </row>
    <row r="19" spans="2:8" ht="15.75" thickBot="1" x14ac:dyDescent="0.3">
      <c r="B19" s="397" t="s">
        <v>68</v>
      </c>
      <c r="C19" s="398">
        <v>2015</v>
      </c>
      <c r="D19" s="398">
        <v>2020</v>
      </c>
      <c r="E19" s="399" t="s">
        <v>69</v>
      </c>
    </row>
    <row r="20" spans="2:8" x14ac:dyDescent="0.25">
      <c r="B20" s="416" t="s">
        <v>70</v>
      </c>
      <c r="C20" s="417">
        <v>45747</v>
      </c>
      <c r="D20" s="417">
        <v>47033</v>
      </c>
      <c r="E20" s="418">
        <v>39177</v>
      </c>
      <c r="G20" s="58"/>
    </row>
    <row r="21" spans="2:8" x14ac:dyDescent="0.25">
      <c r="B21" s="410" t="s">
        <v>71</v>
      </c>
      <c r="C21" s="55">
        <v>49676</v>
      </c>
      <c r="D21" s="55">
        <v>50603</v>
      </c>
      <c r="E21" s="411">
        <v>43725</v>
      </c>
      <c r="G21" s="58"/>
    </row>
    <row r="22" spans="2:8" x14ac:dyDescent="0.25">
      <c r="B22" s="405" t="s">
        <v>72</v>
      </c>
      <c r="C22" s="53">
        <v>95423</v>
      </c>
      <c r="D22" s="53">
        <v>97636</v>
      </c>
      <c r="E22" s="406">
        <v>82902</v>
      </c>
      <c r="G22" s="58"/>
    </row>
    <row r="23" spans="2:8" x14ac:dyDescent="0.25">
      <c r="B23" s="405" t="s">
        <v>84</v>
      </c>
      <c r="C23" s="53">
        <v>27569</v>
      </c>
      <c r="D23" s="53">
        <v>29706</v>
      </c>
      <c r="E23" s="406">
        <v>27713</v>
      </c>
      <c r="G23" s="58"/>
    </row>
    <row r="24" spans="2:8" x14ac:dyDescent="0.25">
      <c r="B24" s="410" t="s">
        <v>74</v>
      </c>
      <c r="C24" s="55">
        <v>13123</v>
      </c>
      <c r="D24" s="55">
        <v>10769</v>
      </c>
      <c r="E24" s="411">
        <v>9921</v>
      </c>
      <c r="G24" s="58"/>
    </row>
    <row r="25" spans="2:8" x14ac:dyDescent="0.25">
      <c r="B25" s="410" t="s">
        <v>75</v>
      </c>
      <c r="C25" s="55">
        <v>86414</v>
      </c>
      <c r="D25" s="55">
        <v>69858</v>
      </c>
      <c r="E25" s="411">
        <v>61271</v>
      </c>
      <c r="G25" s="58"/>
    </row>
    <row r="26" spans="2:8" x14ac:dyDescent="0.25">
      <c r="B26" s="410" t="s">
        <v>76</v>
      </c>
      <c r="C26" s="55">
        <v>2039</v>
      </c>
      <c r="D26" s="55">
        <v>1186</v>
      </c>
      <c r="E26" s="411">
        <v>836</v>
      </c>
      <c r="G26" s="58"/>
    </row>
    <row r="27" spans="2:8" x14ac:dyDescent="0.25">
      <c r="B27" s="405" t="s">
        <v>77</v>
      </c>
      <c r="C27" s="53">
        <v>101576</v>
      </c>
      <c r="D27" s="53">
        <v>81814</v>
      </c>
      <c r="E27" s="406">
        <v>72027</v>
      </c>
      <c r="G27" s="58"/>
    </row>
    <row r="28" spans="2:8" x14ac:dyDescent="0.25">
      <c r="B28" s="410" t="s">
        <v>78</v>
      </c>
      <c r="C28" s="55">
        <v>21673</v>
      </c>
      <c r="D28" s="55">
        <v>18164</v>
      </c>
      <c r="E28" s="411">
        <v>15536</v>
      </c>
      <c r="G28" s="58"/>
    </row>
    <row r="29" spans="2:8" x14ac:dyDescent="0.25">
      <c r="B29" s="410" t="s">
        <v>79</v>
      </c>
      <c r="C29" s="55">
        <v>8575</v>
      </c>
      <c r="D29" s="55">
        <v>11709</v>
      </c>
      <c r="E29" s="411">
        <v>12616</v>
      </c>
      <c r="G29" s="58"/>
    </row>
    <row r="30" spans="2:8" ht="15.75" thickBot="1" x14ac:dyDescent="0.3">
      <c r="B30" s="419" t="s">
        <v>80</v>
      </c>
      <c r="C30" s="420">
        <v>30248</v>
      </c>
      <c r="D30" s="420">
        <v>29873</v>
      </c>
      <c r="E30" s="421">
        <v>28152</v>
      </c>
      <c r="G30" s="58"/>
    </row>
    <row r="31" spans="2:8" ht="15.75" thickBot="1" x14ac:dyDescent="0.3">
      <c r="B31" s="422" t="s">
        <v>85</v>
      </c>
      <c r="C31" s="423">
        <v>254816</v>
      </c>
      <c r="D31" s="423">
        <v>239028</v>
      </c>
      <c r="E31" s="424">
        <v>210794</v>
      </c>
      <c r="G31" s="58"/>
    </row>
    <row r="32" spans="2:8" x14ac:dyDescent="0.25">
      <c r="B32" s="57" t="s">
        <v>82</v>
      </c>
    </row>
    <row r="35" spans="2:11" x14ac:dyDescent="0.25">
      <c r="B35" s="1" t="s">
        <v>179</v>
      </c>
      <c r="C35" s="1"/>
      <c r="D35" s="1"/>
      <c r="E35" s="375" t="s">
        <v>2</v>
      </c>
      <c r="F35" s="383"/>
      <c r="G35" s="383"/>
      <c r="H35" s="383"/>
      <c r="I35" s="383"/>
      <c r="J35" s="383"/>
      <c r="K35" s="383"/>
    </row>
  </sheetData>
  <hyperlinks>
    <hyperlink ref="E35" r:id="rId1"/>
  </hyperlinks>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4B183"/>
    <pageSetUpPr fitToPage="1"/>
  </sheetPr>
  <dimension ref="B1:AB64"/>
  <sheetViews>
    <sheetView showGridLines="0" zoomScaleNormal="100" workbookViewId="0">
      <selection activeCell="J1" sqref="J1"/>
    </sheetView>
  </sheetViews>
  <sheetFormatPr baseColWidth="10" defaultColWidth="11.42578125" defaultRowHeight="16.5" x14ac:dyDescent="0.3"/>
  <cols>
    <col min="1" max="1" width="4.7109375" style="72" customWidth="1"/>
    <col min="2" max="2" width="54.5703125" style="72" customWidth="1"/>
    <col min="3" max="5" width="8.7109375" style="72" customWidth="1"/>
    <col min="6" max="6" width="46.5703125" style="72" customWidth="1"/>
    <col min="7" max="10" width="7.7109375" style="72" customWidth="1"/>
    <col min="11" max="11" width="8.42578125" style="72" customWidth="1"/>
    <col min="12" max="12" width="9" style="72" customWidth="1"/>
    <col min="13" max="16" width="7.7109375" style="72" customWidth="1"/>
    <col min="17" max="17" width="8.42578125" style="72" customWidth="1"/>
    <col min="18" max="18" width="8" style="72" customWidth="1"/>
    <col min="19" max="19" width="9.7109375" style="72" customWidth="1"/>
    <col min="20" max="20" width="8" style="72" customWidth="1"/>
    <col min="21" max="21" width="9.5703125" style="72" customWidth="1"/>
    <col min="22" max="16384" width="11.42578125" style="72"/>
  </cols>
  <sheetData>
    <row r="1" spans="2:17" s="59" customFormat="1" ht="15" customHeight="1" x14ac:dyDescent="0.3">
      <c r="E1" s="61"/>
      <c r="F1" s="61"/>
      <c r="G1" s="62"/>
      <c r="N1" s="63"/>
      <c r="O1" s="64"/>
      <c r="P1" s="64"/>
      <c r="Q1" s="64"/>
    </row>
    <row r="2" spans="2:17" s="59" customFormat="1" ht="15" customHeight="1" x14ac:dyDescent="0.3">
      <c r="E2" s="209"/>
      <c r="F2" s="209"/>
      <c r="G2" s="209"/>
      <c r="H2" s="65"/>
      <c r="I2" s="65"/>
      <c r="J2" s="65"/>
      <c r="K2" s="65"/>
      <c r="N2" s="68"/>
      <c r="O2" s="68"/>
      <c r="P2" s="68"/>
      <c r="Q2" s="68"/>
    </row>
    <row r="3" spans="2:17" s="59" customFormat="1" ht="15" customHeight="1" x14ac:dyDescent="0.3">
      <c r="E3" s="66"/>
      <c r="F3" s="66"/>
      <c r="G3" s="66"/>
      <c r="H3" s="67"/>
      <c r="I3" s="67"/>
      <c r="J3" s="67"/>
      <c r="K3" s="67"/>
      <c r="N3" s="68"/>
      <c r="O3" s="68"/>
      <c r="P3" s="68"/>
      <c r="Q3" s="68"/>
    </row>
    <row r="4" spans="2:17" s="59" customFormat="1" ht="15" customHeight="1" x14ac:dyDescent="0.3">
      <c r="E4" s="66"/>
      <c r="F4" s="66"/>
      <c r="G4" s="66"/>
      <c r="H4" s="67"/>
      <c r="I4" s="67"/>
      <c r="J4" s="67"/>
      <c r="K4" s="67"/>
      <c r="N4" s="68"/>
      <c r="O4" s="68"/>
      <c r="P4" s="68"/>
      <c r="Q4" s="68"/>
    </row>
    <row r="5" spans="2:17" s="59" customFormat="1" ht="15" customHeight="1" x14ac:dyDescent="0.3">
      <c r="E5" s="66"/>
      <c r="F5" s="66"/>
      <c r="G5" s="66"/>
      <c r="H5" s="67"/>
      <c r="I5" s="67"/>
      <c r="J5" s="67"/>
      <c r="K5" s="67"/>
      <c r="N5" s="68"/>
      <c r="O5" s="68"/>
      <c r="P5" s="68"/>
      <c r="Q5" s="68"/>
    </row>
    <row r="6" spans="2:17" s="59" customFormat="1" ht="15" customHeight="1" x14ac:dyDescent="0.3">
      <c r="E6" s="66"/>
      <c r="F6" s="66"/>
      <c r="G6" s="66"/>
      <c r="H6" s="67"/>
      <c r="I6" s="67"/>
      <c r="J6" s="67"/>
      <c r="K6" s="67"/>
      <c r="N6" s="68"/>
      <c r="O6" s="68"/>
      <c r="P6" s="68"/>
      <c r="Q6" s="68"/>
    </row>
    <row r="7" spans="2:17" s="59" customFormat="1" ht="15" customHeight="1" x14ac:dyDescent="0.3">
      <c r="E7" s="66"/>
      <c r="F7" s="66"/>
      <c r="G7" s="66"/>
      <c r="H7" s="67"/>
      <c r="I7" s="67"/>
      <c r="J7" s="67"/>
      <c r="K7" s="67"/>
      <c r="N7" s="68"/>
      <c r="O7" s="68"/>
      <c r="P7" s="68"/>
      <c r="Q7" s="68"/>
    </row>
    <row r="8" spans="2:17" s="59" customFormat="1" ht="15" customHeight="1" x14ac:dyDescent="0.3">
      <c r="E8" s="66"/>
      <c r="F8" s="66"/>
      <c r="G8" s="66"/>
      <c r="H8" s="67"/>
      <c r="I8" s="67"/>
      <c r="J8" s="67"/>
      <c r="K8" s="67"/>
      <c r="N8" s="68"/>
      <c r="O8" s="68"/>
      <c r="P8" s="68"/>
      <c r="Q8" s="68"/>
    </row>
    <row r="9" spans="2:17" s="59" customFormat="1" ht="15" customHeight="1" x14ac:dyDescent="0.3">
      <c r="C9" s="60"/>
      <c r="D9" s="60"/>
      <c r="E9" s="60"/>
      <c r="F9" s="60"/>
      <c r="G9" s="60"/>
      <c r="H9" s="60"/>
      <c r="I9" s="60"/>
      <c r="J9" s="60"/>
      <c r="K9" s="60"/>
    </row>
    <row r="10" spans="2:17" s="59" customFormat="1" ht="15" customHeight="1" x14ac:dyDescent="0.3"/>
    <row r="11" spans="2:17" ht="15" customHeight="1" x14ac:dyDescent="0.3">
      <c r="B11" s="69"/>
      <c r="C11" s="70"/>
      <c r="D11" s="70"/>
      <c r="E11" s="70"/>
      <c r="F11" s="70"/>
      <c r="G11" s="70"/>
      <c r="H11" s="70"/>
      <c r="I11" s="70"/>
      <c r="J11" s="70"/>
      <c r="K11" s="70"/>
      <c r="L11" s="71"/>
      <c r="M11" s="71"/>
      <c r="N11" s="71"/>
    </row>
    <row r="12" spans="2:17" ht="15" customHeight="1" thickBot="1" x14ac:dyDescent="0.55000000000000004">
      <c r="B12" s="73"/>
      <c r="C12" s="74"/>
      <c r="D12" s="74"/>
      <c r="E12" s="74"/>
      <c r="H12" s="97"/>
      <c r="I12" s="74"/>
      <c r="J12" s="74"/>
      <c r="K12" s="74"/>
    </row>
    <row r="13" spans="2:17" ht="15" customHeight="1" thickBot="1" x14ac:dyDescent="0.35">
      <c r="B13" s="74"/>
      <c r="C13" s="74"/>
      <c r="D13" s="74"/>
      <c r="E13" s="74"/>
      <c r="F13" s="330" t="s">
        <v>185</v>
      </c>
      <c r="G13" s="332">
        <v>2021</v>
      </c>
      <c r="H13" s="170">
        <v>2022</v>
      </c>
      <c r="I13" s="74"/>
      <c r="J13" s="74"/>
      <c r="K13" s="74"/>
    </row>
    <row r="14" spans="2:17" ht="15" customHeight="1" x14ac:dyDescent="0.3">
      <c r="B14" s="74"/>
      <c r="C14" s="74"/>
      <c r="D14" s="74"/>
      <c r="E14" s="74"/>
      <c r="F14" s="184" t="s">
        <v>86</v>
      </c>
      <c r="G14" s="328">
        <v>138.9</v>
      </c>
      <c r="H14" s="325">
        <v>155.80000000000001</v>
      </c>
      <c r="I14" s="74"/>
      <c r="J14" s="74"/>
      <c r="K14" s="74"/>
    </row>
    <row r="15" spans="2:17" ht="15" customHeight="1" x14ac:dyDescent="0.3">
      <c r="E15" s="74"/>
      <c r="F15" s="184" t="s">
        <v>87</v>
      </c>
      <c r="G15" s="328">
        <v>112.4</v>
      </c>
      <c r="H15" s="325">
        <v>121.5</v>
      </c>
      <c r="I15" s="74"/>
      <c r="J15" s="74"/>
      <c r="K15" s="74"/>
    </row>
    <row r="16" spans="2:17" ht="15" customHeight="1" x14ac:dyDescent="0.3">
      <c r="E16" s="74"/>
      <c r="F16" s="184" t="s">
        <v>88</v>
      </c>
      <c r="G16" s="328">
        <v>102.1</v>
      </c>
      <c r="H16" s="325">
        <v>118</v>
      </c>
      <c r="I16" s="74"/>
      <c r="J16" s="74"/>
      <c r="K16" s="74"/>
    </row>
    <row r="17" spans="2:28" ht="15" customHeight="1" x14ac:dyDescent="0.3">
      <c r="E17" s="74"/>
      <c r="F17" s="184" t="s">
        <v>89</v>
      </c>
      <c r="G17" s="328">
        <v>48.7</v>
      </c>
      <c r="H17" s="325">
        <v>56.2</v>
      </c>
      <c r="I17" s="74"/>
      <c r="J17" s="74"/>
      <c r="K17" s="74"/>
    </row>
    <row r="18" spans="2:28" x14ac:dyDescent="0.3">
      <c r="E18" s="74"/>
      <c r="F18" s="184" t="s">
        <v>184</v>
      </c>
      <c r="G18" s="328">
        <v>29.2</v>
      </c>
      <c r="H18" s="325">
        <v>37</v>
      </c>
      <c r="I18" s="74"/>
      <c r="J18" s="74"/>
      <c r="K18" s="74"/>
    </row>
    <row r="19" spans="2:28" ht="17.25" thickBot="1" x14ac:dyDescent="0.35">
      <c r="E19" s="74"/>
      <c r="F19" s="326" t="s">
        <v>90</v>
      </c>
      <c r="G19" s="329">
        <v>28.2</v>
      </c>
      <c r="H19" s="327">
        <v>35.6</v>
      </c>
      <c r="I19" s="74"/>
      <c r="J19" s="74"/>
      <c r="K19" s="74"/>
    </row>
    <row r="20" spans="2:28" x14ac:dyDescent="0.3">
      <c r="E20" s="74"/>
      <c r="F20" s="331" t="s">
        <v>177</v>
      </c>
      <c r="I20" s="74"/>
      <c r="J20" s="74"/>
      <c r="K20" s="74"/>
    </row>
    <row r="21" spans="2:28" x14ac:dyDescent="0.3">
      <c r="E21" s="74"/>
      <c r="I21" s="74"/>
      <c r="J21" s="74"/>
      <c r="K21" s="74"/>
    </row>
    <row r="22" spans="2:28" x14ac:dyDescent="0.3">
      <c r="E22" s="74"/>
      <c r="I22" s="74"/>
      <c r="J22" s="74"/>
      <c r="K22" s="74"/>
    </row>
    <row r="23" spans="2:28" x14ac:dyDescent="0.3">
      <c r="B23" s="74"/>
      <c r="C23" s="74"/>
      <c r="D23" s="74"/>
      <c r="E23" s="74"/>
      <c r="F23" s="74"/>
      <c r="G23" s="74"/>
      <c r="H23" s="74"/>
      <c r="I23" s="74"/>
      <c r="J23" s="74"/>
      <c r="K23" s="74"/>
    </row>
    <row r="24" spans="2:28" x14ac:dyDescent="0.3">
      <c r="B24" s="74"/>
      <c r="C24" s="74"/>
      <c r="D24" s="74"/>
      <c r="E24" s="74"/>
      <c r="F24" s="74"/>
      <c r="G24" s="74"/>
      <c r="H24" s="74"/>
      <c r="I24" s="74"/>
      <c r="J24" s="74"/>
      <c r="K24" s="74"/>
    </row>
    <row r="29" spans="2:28" x14ac:dyDescent="0.3">
      <c r="C29" s="75"/>
      <c r="D29" s="75"/>
      <c r="E29" s="75"/>
      <c r="F29" s="75"/>
      <c r="G29" s="75"/>
      <c r="H29" s="75"/>
      <c r="I29" s="75"/>
      <c r="J29" s="75"/>
      <c r="K29" s="75"/>
      <c r="L29" s="75"/>
      <c r="M29" s="75"/>
      <c r="N29" s="75"/>
      <c r="O29" s="75"/>
      <c r="P29" s="75"/>
      <c r="Q29" s="75"/>
      <c r="R29" s="75"/>
      <c r="S29" s="75"/>
      <c r="T29" s="75"/>
      <c r="U29" s="75"/>
    </row>
    <row r="30" spans="2:28" x14ac:dyDescent="0.3">
      <c r="B30" s="76"/>
      <c r="C30" s="75"/>
      <c r="D30" s="75"/>
      <c r="E30" s="75"/>
      <c r="F30" s="75"/>
      <c r="G30" s="75"/>
      <c r="H30" s="75"/>
      <c r="I30" s="75"/>
      <c r="J30" s="75"/>
      <c r="K30" s="75"/>
      <c r="L30" s="75"/>
      <c r="M30" s="75"/>
      <c r="N30" s="75"/>
      <c r="O30" s="75"/>
      <c r="P30" s="75"/>
      <c r="Q30" s="77"/>
      <c r="R30" s="75"/>
      <c r="S30" s="75"/>
      <c r="T30" s="75"/>
      <c r="U30" s="75"/>
    </row>
    <row r="31" spans="2:28" ht="18" customHeight="1" thickBot="1" x14ac:dyDescent="0.4">
      <c r="B31" s="291"/>
      <c r="C31" s="310" t="s">
        <v>92</v>
      </c>
      <c r="D31" s="78"/>
      <c r="E31" s="79"/>
      <c r="F31" s="79"/>
      <c r="G31" s="79"/>
      <c r="H31" s="38"/>
      <c r="I31" s="80"/>
      <c r="J31" s="81"/>
      <c r="K31" s="82"/>
      <c r="L31" s="80"/>
      <c r="M31" s="82"/>
      <c r="N31" s="82"/>
      <c r="O31" s="82"/>
      <c r="P31" s="82"/>
      <c r="Q31" s="290"/>
      <c r="R31" s="290"/>
      <c r="S31" s="290"/>
      <c r="T31" s="290"/>
      <c r="U31" s="290"/>
      <c r="V31" s="290"/>
      <c r="W31" s="290"/>
      <c r="X31" s="290"/>
      <c r="Y31" s="290"/>
      <c r="Z31" s="290"/>
      <c r="AA31" s="290"/>
      <c r="AB31" s="290"/>
    </row>
    <row r="32" spans="2:28" ht="21.75" customHeight="1" thickBot="1" x14ac:dyDescent="0.4">
      <c r="B32" s="291" t="s">
        <v>91</v>
      </c>
      <c r="C32" s="197">
        <v>2022</v>
      </c>
      <c r="D32" s="83"/>
      <c r="E32" s="278"/>
      <c r="F32" s="278"/>
      <c r="G32" s="278"/>
      <c r="H32" s="278"/>
      <c r="I32" s="279"/>
      <c r="J32" s="127"/>
      <c r="K32" s="59"/>
      <c r="L32" s="280"/>
      <c r="Q32" s="290"/>
      <c r="R32" s="290"/>
      <c r="S32" s="290"/>
      <c r="T32" s="290"/>
      <c r="U32" s="290"/>
      <c r="V32" s="290"/>
      <c r="W32" s="290"/>
      <c r="X32" s="290"/>
      <c r="Y32" s="290"/>
      <c r="Z32" s="290"/>
      <c r="AA32" s="290"/>
      <c r="AB32" s="290"/>
    </row>
    <row r="33" spans="2:28" ht="16.5" customHeight="1" x14ac:dyDescent="0.35">
      <c r="B33" s="311" t="s">
        <v>93</v>
      </c>
      <c r="C33" s="312">
        <v>31.361000000000001</v>
      </c>
      <c r="D33" s="333">
        <v>0.16026594303994765</v>
      </c>
      <c r="E33" s="289"/>
      <c r="F33" s="281"/>
      <c r="G33" s="281"/>
      <c r="H33" s="84"/>
      <c r="I33" s="279"/>
      <c r="J33" s="127"/>
      <c r="K33" s="282"/>
      <c r="L33" s="283"/>
      <c r="Q33" s="290"/>
      <c r="R33" s="290"/>
      <c r="S33" s="290"/>
      <c r="T33" s="290"/>
      <c r="U33" s="290"/>
      <c r="V33" s="290"/>
      <c r="W33" s="290"/>
      <c r="X33" s="290"/>
      <c r="Y33" s="290"/>
      <c r="Z33" s="290"/>
      <c r="AA33" s="290"/>
      <c r="AB33" s="290"/>
    </row>
    <row r="34" spans="2:28" ht="16.5" customHeight="1" x14ac:dyDescent="0.35">
      <c r="B34" s="313" t="s">
        <v>94</v>
      </c>
      <c r="C34" s="314">
        <v>17.21</v>
      </c>
      <c r="D34" s="333">
        <v>8.7949264363939267E-2</v>
      </c>
      <c r="E34" s="289"/>
      <c r="F34" s="84"/>
      <c r="G34" s="84"/>
      <c r="H34" s="84"/>
      <c r="I34" s="279"/>
      <c r="J34" s="127"/>
      <c r="K34" s="282"/>
      <c r="L34" s="284"/>
      <c r="Q34" s="290"/>
      <c r="R34" s="290"/>
      <c r="S34" s="290"/>
      <c r="T34" s="290"/>
      <c r="U34" s="290"/>
      <c r="V34" s="290"/>
      <c r="W34" s="290"/>
      <c r="X34" s="290"/>
      <c r="Y34" s="290"/>
      <c r="Z34" s="290"/>
      <c r="AA34" s="290"/>
      <c r="AB34" s="290"/>
    </row>
    <row r="35" spans="2:28" ht="17.25" customHeight="1" thickBot="1" x14ac:dyDescent="0.4">
      <c r="B35" s="315" t="s">
        <v>95</v>
      </c>
      <c r="C35" s="316">
        <v>22.02</v>
      </c>
      <c r="D35" s="333">
        <v>0.1125300872338142</v>
      </c>
      <c r="E35" s="289"/>
      <c r="F35" s="281"/>
      <c r="G35" s="281"/>
      <c r="H35" s="84"/>
      <c r="I35" s="279"/>
      <c r="J35" s="127"/>
      <c r="K35" s="282"/>
      <c r="L35" s="284"/>
      <c r="Q35" s="290"/>
      <c r="R35" s="290"/>
      <c r="S35" s="290"/>
      <c r="T35" s="290"/>
      <c r="U35" s="290"/>
      <c r="V35" s="290"/>
      <c r="W35" s="290"/>
      <c r="X35" s="290"/>
      <c r="Y35" s="290"/>
      <c r="Z35" s="290"/>
      <c r="AA35" s="290"/>
      <c r="AB35" s="290"/>
    </row>
    <row r="36" spans="2:28" ht="16.5" customHeight="1" x14ac:dyDescent="0.35">
      <c r="B36" s="317" t="s">
        <v>96</v>
      </c>
      <c r="C36" s="318">
        <v>30.41</v>
      </c>
      <c r="D36" s="334">
        <v>0.15540599240600772</v>
      </c>
      <c r="E36" s="289"/>
      <c r="F36" s="79"/>
      <c r="G36" s="281"/>
      <c r="H36" s="84"/>
      <c r="I36" s="279"/>
      <c r="J36" s="127"/>
      <c r="K36" s="282"/>
      <c r="L36" s="284"/>
      <c r="Q36" s="290"/>
      <c r="R36" s="290"/>
      <c r="S36" s="290"/>
      <c r="T36" s="290"/>
      <c r="U36" s="290"/>
      <c r="V36" s="290"/>
      <c r="W36" s="290"/>
      <c r="X36" s="290"/>
      <c r="Y36" s="290"/>
      <c r="Z36" s="290"/>
      <c r="AA36" s="290"/>
      <c r="AB36" s="290"/>
    </row>
    <row r="37" spans="2:28" ht="16.5" customHeight="1" x14ac:dyDescent="0.35">
      <c r="B37" s="319" t="s">
        <v>97</v>
      </c>
      <c r="C37" s="320">
        <v>27.54</v>
      </c>
      <c r="D37" s="335">
        <v>0.14073926441504284</v>
      </c>
      <c r="E37" s="289"/>
      <c r="F37" s="285"/>
      <c r="G37" s="84"/>
      <c r="H37" s="84"/>
      <c r="I37" s="279"/>
      <c r="J37" s="127"/>
      <c r="K37" s="282"/>
      <c r="L37" s="284"/>
      <c r="Q37" s="290"/>
      <c r="R37" s="290"/>
      <c r="S37" s="290"/>
      <c r="T37" s="290"/>
      <c r="U37" s="290"/>
      <c r="V37" s="290"/>
      <c r="W37" s="290"/>
      <c r="X37" s="290"/>
      <c r="Y37" s="290"/>
      <c r="Z37" s="290"/>
      <c r="AA37" s="290"/>
      <c r="AB37" s="290"/>
    </row>
    <row r="38" spans="2:28" ht="16.5" customHeight="1" x14ac:dyDescent="0.35">
      <c r="B38" s="319" t="s">
        <v>98</v>
      </c>
      <c r="C38" s="320">
        <v>28.47</v>
      </c>
      <c r="D38" s="335">
        <v>0.14549189752709765</v>
      </c>
      <c r="E38" s="289"/>
      <c r="F38" s="285"/>
      <c r="G38" s="84"/>
      <c r="H38" s="84"/>
      <c r="I38" s="279"/>
      <c r="J38" s="127"/>
      <c r="K38" s="282"/>
      <c r="L38" s="284"/>
      <c r="Q38" s="290"/>
      <c r="R38" s="290"/>
      <c r="S38" s="290"/>
      <c r="T38" s="290"/>
      <c r="U38" s="290"/>
      <c r="V38" s="290"/>
      <c r="W38" s="290"/>
      <c r="X38" s="290"/>
      <c r="Y38" s="290"/>
      <c r="Z38" s="290"/>
      <c r="AA38" s="290"/>
      <c r="AB38" s="290"/>
    </row>
    <row r="39" spans="2:28" ht="17.25" customHeight="1" thickBot="1" x14ac:dyDescent="0.4">
      <c r="B39" s="315" t="s">
        <v>99</v>
      </c>
      <c r="C39" s="321">
        <v>25.64</v>
      </c>
      <c r="D39" s="335">
        <v>0.131029583863533</v>
      </c>
      <c r="E39" s="289"/>
      <c r="F39" s="285"/>
      <c r="G39" s="84"/>
      <c r="H39" s="84"/>
      <c r="I39" s="279"/>
      <c r="J39" s="286"/>
      <c r="K39" s="282"/>
      <c r="L39" s="284"/>
      <c r="Q39" s="290"/>
      <c r="R39" s="290"/>
      <c r="S39" s="290"/>
      <c r="T39" s="290"/>
      <c r="U39" s="290"/>
      <c r="V39" s="290"/>
      <c r="W39" s="290"/>
      <c r="X39" s="290"/>
      <c r="Y39" s="290"/>
      <c r="Z39" s="290"/>
      <c r="AA39" s="290"/>
      <c r="AB39" s="290"/>
    </row>
    <row r="40" spans="2:28" ht="17.25" customHeight="1" thickBot="1" x14ac:dyDescent="0.4">
      <c r="B40" s="322" t="s">
        <v>100</v>
      </c>
      <c r="C40" s="323">
        <v>3</v>
      </c>
      <c r="D40" s="335">
        <v>1.533107455501556E-2</v>
      </c>
      <c r="E40" s="289"/>
      <c r="F40" s="285"/>
      <c r="G40" s="84"/>
      <c r="H40" s="84"/>
      <c r="I40" s="279"/>
      <c r="J40" s="127"/>
      <c r="K40" s="282"/>
      <c r="L40" s="284"/>
      <c r="Q40" s="290"/>
      <c r="R40" s="290"/>
      <c r="S40" s="290"/>
      <c r="T40" s="290"/>
      <c r="U40" s="290"/>
      <c r="V40" s="290"/>
      <c r="W40" s="290"/>
      <c r="X40" s="290"/>
      <c r="Y40" s="290"/>
      <c r="Z40" s="290"/>
      <c r="AA40" s="290"/>
      <c r="AB40" s="290"/>
    </row>
    <row r="41" spans="2:28" ht="17.25" customHeight="1" thickBot="1" x14ac:dyDescent="0.4">
      <c r="B41" s="322" t="s">
        <v>101</v>
      </c>
      <c r="C41" s="323">
        <v>10.029999999999999</v>
      </c>
      <c r="D41" s="335">
        <v>5.1256892595602017E-2</v>
      </c>
      <c r="E41" s="289"/>
      <c r="F41" s="285"/>
      <c r="G41" s="84"/>
      <c r="H41" s="84"/>
      <c r="I41" s="279"/>
      <c r="J41" s="127"/>
      <c r="K41" s="282"/>
      <c r="L41" s="284"/>
      <c r="Q41" s="290"/>
      <c r="R41" s="290"/>
      <c r="S41" s="290"/>
      <c r="T41" s="290"/>
      <c r="U41" s="290"/>
      <c r="V41" s="290"/>
      <c r="W41" s="290"/>
      <c r="X41" s="290"/>
      <c r="Y41" s="290"/>
      <c r="Z41" s="290"/>
      <c r="AA41" s="290"/>
      <c r="AB41" s="290"/>
    </row>
    <row r="42" spans="2:28" s="86" customFormat="1" ht="22.5" customHeight="1" thickBot="1" x14ac:dyDescent="0.4">
      <c r="B42" s="324"/>
      <c r="C42" s="323">
        <v>195.68100000000001</v>
      </c>
      <c r="D42" s="335">
        <v>1</v>
      </c>
      <c r="E42" s="289"/>
      <c r="F42" s="285"/>
      <c r="G42" s="84"/>
      <c r="H42" s="84"/>
      <c r="I42" s="287"/>
      <c r="J42" s="279"/>
      <c r="K42" s="282"/>
      <c r="L42" s="288"/>
      <c r="Q42" s="290"/>
      <c r="R42" s="290"/>
      <c r="S42" s="290"/>
      <c r="T42" s="290"/>
      <c r="U42" s="290"/>
      <c r="V42" s="290"/>
      <c r="W42" s="290"/>
      <c r="X42" s="290"/>
      <c r="Y42" s="290"/>
      <c r="Z42" s="290"/>
      <c r="AA42" s="290"/>
      <c r="AB42" s="290"/>
    </row>
    <row r="43" spans="2:28" ht="16.5" customHeight="1" x14ac:dyDescent="0.35">
      <c r="B43" s="36"/>
      <c r="C43" s="36"/>
      <c r="D43" s="36"/>
      <c r="E43" s="36"/>
      <c r="F43" s="36"/>
      <c r="G43" s="36"/>
      <c r="H43" s="36"/>
      <c r="I43" s="36"/>
      <c r="J43" s="36"/>
      <c r="Q43" s="290"/>
      <c r="R43" s="290"/>
      <c r="S43" s="290"/>
      <c r="T43" s="290"/>
      <c r="U43" s="290"/>
      <c r="V43" s="290"/>
      <c r="W43" s="290"/>
      <c r="X43" s="290"/>
      <c r="Y43" s="290"/>
      <c r="Z43" s="290"/>
      <c r="AA43" s="290"/>
      <c r="AB43" s="290"/>
    </row>
    <row r="44" spans="2:28" ht="16.5" customHeight="1" x14ac:dyDescent="0.35">
      <c r="B44" s="59"/>
      <c r="C44" s="59"/>
      <c r="D44" s="59"/>
      <c r="E44" s="59"/>
      <c r="F44" s="59"/>
      <c r="G44" s="59"/>
      <c r="H44" s="59"/>
      <c r="I44" s="59"/>
      <c r="J44" s="59"/>
      <c r="K44" s="59"/>
      <c r="L44" s="59"/>
      <c r="M44" s="59"/>
      <c r="N44" s="59"/>
      <c r="O44" s="59"/>
      <c r="P44" s="59"/>
      <c r="Q44" s="290"/>
      <c r="R44" s="290"/>
      <c r="S44" s="290"/>
      <c r="T44" s="290"/>
      <c r="U44" s="290"/>
      <c r="V44" s="290"/>
      <c r="W44" s="290"/>
      <c r="X44" s="290"/>
      <c r="Y44" s="290"/>
      <c r="Z44" s="290"/>
      <c r="AA44" s="290"/>
      <c r="AB44" s="290"/>
    </row>
    <row r="45" spans="2:28" ht="27" x14ac:dyDescent="0.5">
      <c r="B45" s="87"/>
      <c r="C45" s="88"/>
      <c r="D45" s="88"/>
      <c r="E45" s="88"/>
      <c r="F45" s="88"/>
      <c r="G45" s="88"/>
      <c r="H45" s="88"/>
      <c r="I45" s="59"/>
      <c r="J45" s="59"/>
      <c r="K45" s="59"/>
      <c r="L45" s="59"/>
      <c r="M45" s="59"/>
      <c r="Q45" s="290"/>
      <c r="R45" s="290"/>
      <c r="S45" s="290"/>
      <c r="T45" s="290"/>
      <c r="U45" s="290"/>
      <c r="V45" s="290"/>
      <c r="W45" s="290"/>
      <c r="X45" s="290"/>
      <c r="Y45" s="290"/>
      <c r="Z45" s="290"/>
      <c r="AA45" s="290"/>
      <c r="AB45" s="290"/>
    </row>
    <row r="46" spans="2:28" ht="27" x14ac:dyDescent="0.5">
      <c r="B46" s="89"/>
    </row>
    <row r="47" spans="2:28" ht="17.25" thickBot="1" x14ac:dyDescent="0.35">
      <c r="B47" s="47" t="s">
        <v>102</v>
      </c>
      <c r="C47" s="109"/>
      <c r="D47" s="109"/>
      <c r="E47" s="74"/>
      <c r="F47" s="74"/>
      <c r="G47" s="74"/>
      <c r="H47" s="74"/>
      <c r="I47" s="74"/>
      <c r="J47" s="74"/>
      <c r="K47" s="74"/>
      <c r="L47" s="74"/>
      <c r="M47" s="210"/>
      <c r="N47" s="211"/>
      <c r="O47" s="211"/>
      <c r="P47" s="211"/>
    </row>
    <row r="48" spans="2:28" ht="26.25" customHeight="1" thickBot="1" x14ac:dyDescent="0.35">
      <c r="B48" s="292" t="s">
        <v>103</v>
      </c>
      <c r="C48" s="293">
        <v>2021</v>
      </c>
      <c r="D48" s="294">
        <v>2022</v>
      </c>
      <c r="E48" s="91"/>
      <c r="F48" s="91"/>
      <c r="G48" s="74"/>
      <c r="H48" s="92"/>
      <c r="I48" s="92"/>
      <c r="J48" s="74"/>
      <c r="K48" s="74"/>
      <c r="L48" s="74"/>
      <c r="M48" s="101"/>
      <c r="N48" s="101"/>
      <c r="O48" s="101"/>
      <c r="P48" s="101"/>
    </row>
    <row r="49" spans="2:16" ht="17.25" thickBot="1" x14ac:dyDescent="0.35">
      <c r="B49" s="93" t="s">
        <v>104</v>
      </c>
      <c r="C49" s="99">
        <v>134</v>
      </c>
      <c r="D49" s="295">
        <v>131</v>
      </c>
      <c r="E49" s="94"/>
      <c r="F49" s="94"/>
      <c r="G49" s="74"/>
      <c r="H49" s="92"/>
      <c r="I49" s="92"/>
      <c r="J49" s="74"/>
      <c r="K49" s="74"/>
      <c r="L49" s="74"/>
      <c r="M49" s="101"/>
      <c r="N49" s="101"/>
      <c r="O49" s="101"/>
      <c r="P49" s="101"/>
    </row>
    <row r="50" spans="2:16" ht="17.25" thickBot="1" x14ac:dyDescent="0.35">
      <c r="B50" s="93" t="s">
        <v>105</v>
      </c>
      <c r="C50" s="296">
        <v>152176</v>
      </c>
      <c r="D50" s="297">
        <v>153154</v>
      </c>
      <c r="E50" s="95"/>
      <c r="F50" s="95"/>
      <c r="G50" s="74"/>
      <c r="H50" s="92"/>
      <c r="I50" s="92"/>
      <c r="J50" s="74"/>
      <c r="K50" s="74"/>
      <c r="L50" s="74"/>
      <c r="M50" s="101"/>
      <c r="N50" s="101"/>
      <c r="O50" s="101"/>
      <c r="P50" s="101"/>
    </row>
    <row r="51" spans="2:16" x14ac:dyDescent="0.3">
      <c r="B51" s="96" t="s">
        <v>106</v>
      </c>
      <c r="C51" s="96">
        <v>1.62</v>
      </c>
      <c r="D51" s="298">
        <v>1.61</v>
      </c>
      <c r="E51" s="97"/>
      <c r="F51" s="97"/>
      <c r="G51" s="74"/>
      <c r="H51" s="92"/>
      <c r="I51" s="92"/>
      <c r="J51" s="74"/>
      <c r="K51" s="74"/>
      <c r="L51" s="74"/>
      <c r="M51" s="101"/>
      <c r="N51" s="101"/>
      <c r="O51" s="101"/>
      <c r="P51" s="101"/>
    </row>
    <row r="52" spans="2:16" ht="17.25" thickBot="1" x14ac:dyDescent="0.35">
      <c r="B52" s="98" t="s">
        <v>107</v>
      </c>
      <c r="C52" s="98">
        <v>1.37</v>
      </c>
      <c r="D52" s="299">
        <v>1.38</v>
      </c>
      <c r="E52" s="97"/>
      <c r="F52" s="97"/>
      <c r="G52" s="74"/>
      <c r="H52" s="92"/>
      <c r="I52" s="92"/>
      <c r="J52" s="74"/>
      <c r="K52" s="74"/>
      <c r="L52" s="74"/>
      <c r="M52" s="101"/>
      <c r="N52" s="101"/>
      <c r="O52" s="101"/>
      <c r="P52" s="101"/>
    </row>
    <row r="53" spans="2:16" x14ac:dyDescent="0.3">
      <c r="B53" s="96" t="s">
        <v>108</v>
      </c>
      <c r="C53" s="300">
        <v>102.055555555556</v>
      </c>
      <c r="D53" s="301">
        <v>117.95652173913</v>
      </c>
      <c r="E53" s="94"/>
      <c r="F53" s="94"/>
      <c r="G53" s="74"/>
      <c r="H53" s="92"/>
      <c r="I53" s="92"/>
      <c r="J53" s="74"/>
      <c r="K53" s="74"/>
      <c r="L53" s="74"/>
      <c r="M53" s="101"/>
      <c r="N53" s="101"/>
      <c r="O53" s="101"/>
      <c r="P53" s="101"/>
    </row>
    <row r="54" spans="2:16" x14ac:dyDescent="0.3">
      <c r="B54" s="99" t="s">
        <v>109</v>
      </c>
      <c r="C54" s="302">
        <v>0.44491842538542098</v>
      </c>
      <c r="D54" s="303">
        <v>0.53930781572312603</v>
      </c>
      <c r="E54" s="100"/>
      <c r="F54" s="100"/>
      <c r="G54" s="74"/>
      <c r="H54" s="92"/>
      <c r="I54" s="92"/>
      <c r="J54" s="74"/>
      <c r="K54" s="74"/>
      <c r="L54" s="74"/>
      <c r="M54" s="101"/>
      <c r="N54" s="101"/>
      <c r="O54" s="101"/>
      <c r="P54" s="101"/>
    </row>
    <row r="55" spans="2:16" ht="17.25" thickBot="1" x14ac:dyDescent="0.35">
      <c r="B55" s="98" t="s">
        <v>110</v>
      </c>
      <c r="C55" s="304">
        <v>1.36267025894327</v>
      </c>
      <c r="D55" s="305">
        <v>1.4949957979983199</v>
      </c>
      <c r="E55" s="100"/>
      <c r="F55" s="100"/>
      <c r="G55" s="74"/>
      <c r="H55" s="92"/>
      <c r="I55" s="92"/>
      <c r="J55" s="74"/>
      <c r="K55" s="74"/>
      <c r="L55" s="74"/>
      <c r="M55" s="101"/>
      <c r="N55" s="101"/>
      <c r="O55" s="101"/>
      <c r="P55" s="101"/>
    </row>
    <row r="56" spans="2:16" x14ac:dyDescent="0.3">
      <c r="B56" s="96" t="s">
        <v>111</v>
      </c>
      <c r="C56" s="306">
        <v>57.627737226277397</v>
      </c>
      <c r="D56" s="307">
        <v>65.608695652173907</v>
      </c>
      <c r="E56" s="94"/>
      <c r="F56" s="94"/>
      <c r="G56" s="74"/>
      <c r="H56" s="92"/>
      <c r="I56" s="92"/>
      <c r="J56" s="74"/>
      <c r="K56" s="74"/>
      <c r="L56" s="74"/>
      <c r="M56" s="101"/>
      <c r="N56" s="101"/>
      <c r="O56" s="101"/>
      <c r="P56" s="101"/>
    </row>
    <row r="57" spans="2:16" x14ac:dyDescent="0.3">
      <c r="B57" s="99" t="s">
        <v>112</v>
      </c>
      <c r="C57" s="99">
        <v>35.099999999999994</v>
      </c>
      <c r="D57" s="295">
        <v>36.1</v>
      </c>
      <c r="E57" s="94"/>
      <c r="F57" s="102"/>
      <c r="G57" s="102"/>
      <c r="H57" s="92"/>
      <c r="I57" s="92"/>
      <c r="J57" s="74"/>
      <c r="K57" s="74"/>
      <c r="L57" s="74"/>
      <c r="M57" s="101"/>
      <c r="N57" s="101"/>
      <c r="O57" s="101"/>
      <c r="P57" s="101"/>
    </row>
    <row r="58" spans="2:16" ht="17.25" thickBot="1" x14ac:dyDescent="0.35">
      <c r="B58" s="98" t="s">
        <v>113</v>
      </c>
      <c r="C58" s="308">
        <v>34.496350364963497</v>
      </c>
      <c r="D58" s="309">
        <v>43.130434782608702</v>
      </c>
      <c r="E58" s="94"/>
      <c r="F58" s="94"/>
      <c r="G58" s="74"/>
      <c r="H58" s="92"/>
      <c r="I58" s="92"/>
      <c r="J58" s="74"/>
      <c r="K58" s="74"/>
      <c r="L58" s="74"/>
      <c r="M58" s="101"/>
      <c r="N58" s="101"/>
      <c r="O58" s="101"/>
      <c r="P58" s="101"/>
    </row>
    <row r="59" spans="2:16" x14ac:dyDescent="0.3">
      <c r="B59" s="99" t="s">
        <v>114</v>
      </c>
      <c r="C59" s="99">
        <v>107.3</v>
      </c>
      <c r="D59" s="295">
        <v>106.4</v>
      </c>
      <c r="E59" s="94"/>
      <c r="F59" s="94"/>
      <c r="G59" s="74"/>
      <c r="H59" s="92"/>
      <c r="I59" s="92"/>
      <c r="J59" s="74"/>
      <c r="K59" s="74"/>
      <c r="L59" s="74"/>
      <c r="M59" s="101"/>
      <c r="N59" s="101"/>
      <c r="O59" s="101"/>
      <c r="P59" s="101"/>
    </row>
    <row r="60" spans="2:16" ht="17.25" thickBot="1" x14ac:dyDescent="0.35">
      <c r="B60" s="98" t="s">
        <v>115</v>
      </c>
      <c r="C60" s="98">
        <v>36.200000000000003</v>
      </c>
      <c r="D60" s="299">
        <v>37.200000000000003</v>
      </c>
      <c r="E60" s="94"/>
      <c r="F60" s="94"/>
      <c r="G60" s="74"/>
      <c r="H60" s="92"/>
      <c r="I60" s="92"/>
      <c r="J60" s="74"/>
      <c r="K60" s="74"/>
      <c r="L60" s="74"/>
      <c r="M60" s="101"/>
      <c r="N60" s="101"/>
      <c r="O60" s="101"/>
      <c r="P60" s="101"/>
    </row>
    <row r="61" spans="2:16" x14ac:dyDescent="0.3">
      <c r="B61" s="104" t="s">
        <v>116</v>
      </c>
      <c r="C61" s="74"/>
      <c r="D61" s="74"/>
      <c r="E61" s="74"/>
      <c r="F61" s="74"/>
      <c r="G61" s="74"/>
      <c r="H61" s="74">
        <f t="shared" ref="H61" si="0">E57*100</f>
        <v>0</v>
      </c>
      <c r="I61" s="103"/>
      <c r="J61" s="74"/>
      <c r="K61" s="74"/>
      <c r="L61" s="74"/>
    </row>
    <row r="64" spans="2:16" x14ac:dyDescent="0.3">
      <c r="B64" s="1" t="s">
        <v>179</v>
      </c>
      <c r="C64" s="384"/>
      <c r="D64" s="375" t="s">
        <v>3</v>
      </c>
      <c r="E64" s="384"/>
      <c r="F64" s="384"/>
      <c r="G64" s="384"/>
      <c r="H64" s="384"/>
      <c r="I64" s="384"/>
      <c r="J64" s="384"/>
      <c r="K64" s="384"/>
      <c r="L64" s="384"/>
      <c r="M64" s="384"/>
    </row>
  </sheetData>
  <hyperlinks>
    <hyperlink ref="D64" r:id="rId1"/>
  </hyperlinks>
  <pageMargins left="0.75" right="0.75" top="1" bottom="1" header="0.511811023622047" footer="0.511811023622047"/>
  <pageSetup paperSize="9" orientation="landscape" horizontalDpi="300" verticalDpi="300"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9:N29"/>
  <sheetViews>
    <sheetView workbookViewId="0">
      <selection activeCell="M19" sqref="M19"/>
    </sheetView>
  </sheetViews>
  <sheetFormatPr baseColWidth="10" defaultRowHeight="15" x14ac:dyDescent="0.25"/>
  <sheetData>
    <row r="29" spans="2:14" ht="16.5" x14ac:dyDescent="0.3">
      <c r="B29" s="1" t="s">
        <v>179</v>
      </c>
      <c r="C29" s="384"/>
      <c r="D29" s="385"/>
      <c r="E29" s="375" t="s">
        <v>180</v>
      </c>
      <c r="F29" s="385"/>
      <c r="G29" s="385"/>
      <c r="H29" s="385"/>
      <c r="I29" s="385"/>
      <c r="J29" s="385"/>
      <c r="K29" s="385"/>
      <c r="L29" s="385"/>
      <c r="M29" s="385"/>
      <c r="N29" s="385"/>
    </row>
  </sheetData>
  <hyperlinks>
    <hyperlink ref="E29" r:id="rId1"/>
  </hyperlinks>
  <pageMargins left="0.7" right="0.7" top="0.75" bottom="0.75" header="0.3" footer="0.3"/>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sheetPr>
  <dimension ref="A2:S11"/>
  <sheetViews>
    <sheetView topLeftCell="B1" zoomScaleNormal="100" workbookViewId="0">
      <selection activeCell="J2" sqref="J2"/>
    </sheetView>
  </sheetViews>
  <sheetFormatPr baseColWidth="10" defaultColWidth="10.7109375" defaultRowHeight="12.75" x14ac:dyDescent="0.2"/>
  <cols>
    <col min="1" max="1" width="4.140625" style="31" customWidth="1"/>
    <col min="2" max="16384" width="10.7109375" style="31"/>
  </cols>
  <sheetData>
    <row r="2" spans="1:19" x14ac:dyDescent="0.2">
      <c r="A2" s="36"/>
      <c r="B2" s="36"/>
      <c r="C2" s="12"/>
      <c r="S2" s="106"/>
    </row>
    <row r="3" spans="1:19" x14ac:dyDescent="0.2">
      <c r="A3" s="36"/>
      <c r="B3" s="36"/>
      <c r="C3" s="12"/>
      <c r="S3" s="106"/>
    </row>
    <row r="4" spans="1:19" x14ac:dyDescent="0.2">
      <c r="A4" s="12"/>
      <c r="B4" s="12"/>
      <c r="C4" s="12"/>
      <c r="S4" s="106"/>
    </row>
    <row r="5" spans="1:19" x14ac:dyDescent="0.2">
      <c r="A5" s="36"/>
      <c r="C5" s="12"/>
      <c r="S5" s="106"/>
    </row>
    <row r="6" spans="1:19" x14ac:dyDescent="0.2">
      <c r="S6" s="106"/>
    </row>
    <row r="7" spans="1:19" x14ac:dyDescent="0.2">
      <c r="Q7" s="105"/>
      <c r="R7" s="105"/>
      <c r="S7" s="107"/>
    </row>
    <row r="8" spans="1:19" x14ac:dyDescent="0.2">
      <c r="D8" s="108"/>
    </row>
    <row r="11" spans="1:19" x14ac:dyDescent="0.2">
      <c r="N11" s="36"/>
    </row>
  </sheetData>
  <pageMargins left="0.7" right="0.7" top="0.75" bottom="0.75" header="0.511811023622047" footer="0.511811023622047"/>
  <pageSetup paperSize="9" orientation="portrait" horizontalDpi="300" verticalDpi="30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A1:K14"/>
  <sheetViews>
    <sheetView zoomScaleNormal="100" workbookViewId="0">
      <selection activeCell="L3" sqref="L3"/>
    </sheetView>
  </sheetViews>
  <sheetFormatPr baseColWidth="10" defaultColWidth="11.42578125" defaultRowHeight="12.75" x14ac:dyDescent="0.2"/>
  <cols>
    <col min="1" max="1" width="3.140625" style="36" customWidth="1"/>
    <col min="2" max="2" width="11.5703125" style="36" customWidth="1"/>
    <col min="3" max="3" width="22.42578125" style="36" customWidth="1"/>
    <col min="4" max="8" width="11.5703125" style="36" customWidth="1"/>
    <col min="9" max="9" width="5.28515625" style="36" customWidth="1"/>
    <col min="10" max="10" width="17.140625" style="36" customWidth="1"/>
    <col min="11" max="11" width="12.85546875" style="36" customWidth="1"/>
    <col min="12" max="16384" width="11.42578125" style="36"/>
  </cols>
  <sheetData>
    <row r="1" spans="1:11" ht="15.75" customHeight="1" x14ac:dyDescent="0.2">
      <c r="B1" s="57"/>
    </row>
    <row r="2" spans="1:11" ht="15.75" customHeight="1" x14ac:dyDescent="0.25">
      <c r="B2" s="47" t="s">
        <v>117</v>
      </c>
      <c r="C2" s="109"/>
      <c r="D2" s="109"/>
      <c r="E2" s="109"/>
      <c r="F2" s="109"/>
      <c r="G2" s="109"/>
      <c r="H2" s="109"/>
    </row>
    <row r="3" spans="1:11" ht="15.75" customHeight="1" thickBot="1" x14ac:dyDescent="0.25">
      <c r="A3" s="110"/>
      <c r="B3" s="109"/>
      <c r="C3" s="109"/>
      <c r="D3" s="97"/>
      <c r="E3" s="97"/>
      <c r="F3" s="97"/>
      <c r="G3" s="97"/>
      <c r="H3" s="97"/>
    </row>
    <row r="4" spans="1:11" ht="24" customHeight="1" thickBot="1" x14ac:dyDescent="0.3">
      <c r="B4" s="396" t="s">
        <v>118</v>
      </c>
      <c r="C4" s="111"/>
      <c r="D4" s="112">
        <v>2015</v>
      </c>
      <c r="E4" s="112">
        <v>2020</v>
      </c>
      <c r="F4" s="113">
        <v>2021</v>
      </c>
      <c r="G4" s="112">
        <v>2022</v>
      </c>
      <c r="H4" s="112">
        <v>2023</v>
      </c>
      <c r="J4" s="114" t="s">
        <v>183</v>
      </c>
    </row>
    <row r="5" spans="1:11" ht="15.75" customHeight="1" thickBot="1" x14ac:dyDescent="0.25">
      <c r="B5" s="115" t="s">
        <v>119</v>
      </c>
      <c r="C5" s="116"/>
      <c r="D5" s="117">
        <v>203156</v>
      </c>
      <c r="E5" s="117">
        <v>183032</v>
      </c>
      <c r="F5" s="118">
        <v>182047</v>
      </c>
      <c r="G5" s="119">
        <v>176632.15099999998</v>
      </c>
      <c r="H5" s="119">
        <v>167929.40699999998</v>
      </c>
      <c r="J5" s="120">
        <f>(H5-E5)/E5</f>
        <v>-8.2513402028060789E-2</v>
      </c>
    </row>
    <row r="6" spans="1:11" ht="15.75" customHeight="1" x14ac:dyDescent="0.2">
      <c r="B6" s="121" t="s">
        <v>120</v>
      </c>
      <c r="C6" s="122"/>
      <c r="D6" s="123">
        <v>198402</v>
      </c>
      <c r="E6" s="123">
        <v>179655</v>
      </c>
      <c r="F6" s="124">
        <v>178721</v>
      </c>
      <c r="G6" s="125">
        <v>173630.07999999996</v>
      </c>
      <c r="H6" s="125">
        <v>165075.204</v>
      </c>
      <c r="J6" s="120">
        <f t="shared" ref="J6:J10" si="0">(H6-E6)/E6</f>
        <v>-8.1154412624196384E-2</v>
      </c>
    </row>
    <row r="7" spans="1:11" ht="15.75" customHeight="1" x14ac:dyDescent="0.2">
      <c r="A7" s="126"/>
      <c r="B7" s="128" t="s">
        <v>121</v>
      </c>
      <c r="C7" s="129"/>
      <c r="D7" s="130">
        <v>98758</v>
      </c>
      <c r="E7" s="130">
        <v>88948</v>
      </c>
      <c r="F7" s="131">
        <v>86723</v>
      </c>
      <c r="G7" s="132">
        <v>83725.153999999995</v>
      </c>
      <c r="H7" s="132">
        <v>77125.304000000004</v>
      </c>
      <c r="J7" s="120">
        <f t="shared" si="0"/>
        <v>-0.13291694023474385</v>
      </c>
    </row>
    <row r="8" spans="1:11" ht="15.75" customHeight="1" x14ac:dyDescent="0.2">
      <c r="A8" s="127"/>
      <c r="B8" s="128" t="s">
        <v>122</v>
      </c>
      <c r="C8" s="129"/>
      <c r="D8" s="130">
        <v>68731</v>
      </c>
      <c r="E8" s="130">
        <v>61179</v>
      </c>
      <c r="F8" s="131">
        <v>61700</v>
      </c>
      <c r="G8" s="132">
        <v>59201.137999999992</v>
      </c>
      <c r="H8" s="132">
        <v>59464.177000000003</v>
      </c>
      <c r="J8" s="120">
        <f t="shared" si="0"/>
        <v>-2.8029601660700513E-2</v>
      </c>
    </row>
    <row r="9" spans="1:11" ht="15.75" customHeight="1" thickBot="1" x14ac:dyDescent="0.25">
      <c r="A9" s="127"/>
      <c r="B9" s="133" t="s">
        <v>123</v>
      </c>
      <c r="C9" s="134"/>
      <c r="D9" s="135">
        <v>30913</v>
      </c>
      <c r="E9" s="135">
        <v>29528</v>
      </c>
      <c r="F9" s="136">
        <v>30298</v>
      </c>
      <c r="G9" s="137">
        <v>30703.787999999971</v>
      </c>
      <c r="H9" s="137">
        <v>28485.722999999998</v>
      </c>
      <c r="J9" s="120">
        <f t="shared" si="0"/>
        <v>-3.5297920617718838E-2</v>
      </c>
    </row>
    <row r="10" spans="1:11" ht="15.75" customHeight="1" thickBot="1" x14ac:dyDescent="0.25">
      <c r="A10" s="127"/>
      <c r="B10" s="138" t="s">
        <v>124</v>
      </c>
      <c r="C10" s="139"/>
      <c r="D10" s="140">
        <v>4756</v>
      </c>
      <c r="E10" s="140">
        <v>3376</v>
      </c>
      <c r="F10" s="141">
        <v>3326</v>
      </c>
      <c r="G10" s="142">
        <v>3002.0710000000004</v>
      </c>
      <c r="H10" s="142">
        <v>2854.2029999999995</v>
      </c>
      <c r="J10" s="120">
        <f t="shared" si="0"/>
        <v>-0.1545607227488153</v>
      </c>
    </row>
    <row r="11" spans="1:11" ht="15.75" customHeight="1" x14ac:dyDescent="0.2">
      <c r="A11" s="127"/>
      <c r="B11" s="144" t="s">
        <v>125</v>
      </c>
      <c r="C11" s="109"/>
      <c r="D11" s="109"/>
      <c r="E11" s="109"/>
      <c r="F11" s="109"/>
    </row>
    <row r="12" spans="1:11" ht="15.75" customHeight="1" x14ac:dyDescent="0.2">
      <c r="A12" s="143"/>
      <c r="B12" s="57"/>
      <c r="D12" s="145"/>
      <c r="E12" s="145"/>
      <c r="F12" s="145"/>
      <c r="G12" s="145"/>
      <c r="H12" s="145"/>
    </row>
    <row r="14" spans="1:11" ht="16.5" x14ac:dyDescent="0.3">
      <c r="B14" s="1" t="s">
        <v>179</v>
      </c>
      <c r="C14" s="384"/>
      <c r="D14" s="375" t="s">
        <v>182</v>
      </c>
      <c r="E14" s="389"/>
      <c r="F14" s="389"/>
      <c r="G14" s="389"/>
      <c r="H14" s="389"/>
      <c r="I14" s="389"/>
      <c r="J14" s="389"/>
      <c r="K14" s="109"/>
    </row>
  </sheetData>
  <hyperlinks>
    <hyperlink ref="D14" r:id="rId1"/>
  </hyperlinks>
  <pageMargins left="0.78749999999999998" right="0.78749999999999998" top="0.98402777777777795" bottom="0.98402777777777795" header="0.511811023622047" footer="0.511811023622047"/>
  <pageSetup paperSize="9" orientation="landscape" horizontalDpi="300" verticalDpi="300" r:id="rId2"/>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sheetPr>
  <dimension ref="A1:O62"/>
  <sheetViews>
    <sheetView zoomScaleNormal="100" workbookViewId="0">
      <selection activeCell="N23" sqref="N23"/>
    </sheetView>
  </sheetViews>
  <sheetFormatPr baseColWidth="10" defaultColWidth="11.42578125" defaultRowHeight="16.5" x14ac:dyDescent="0.3"/>
  <cols>
    <col min="1" max="1" width="5" style="151" customWidth="1"/>
    <col min="2" max="2" width="43.7109375" style="151" customWidth="1"/>
    <col min="3" max="3" width="24.85546875" style="151" customWidth="1"/>
    <col min="4" max="4" width="16" style="151" customWidth="1"/>
    <col min="5" max="13" width="11.42578125" style="151"/>
    <col min="14" max="14" width="11.7109375" style="160" customWidth="1"/>
    <col min="15" max="16384" width="11.42578125" style="151"/>
  </cols>
  <sheetData>
    <row r="1" spans="1:15" ht="20.65" customHeight="1" x14ac:dyDescent="0.35">
      <c r="A1" s="146"/>
      <c r="B1" s="147"/>
      <c r="C1" s="147"/>
      <c r="D1" s="148"/>
      <c r="E1" s="149"/>
      <c r="F1" s="150"/>
      <c r="G1" s="150"/>
      <c r="H1" s="150"/>
      <c r="I1" s="150"/>
      <c r="J1" s="150"/>
      <c r="K1" s="150"/>
      <c r="L1" s="150"/>
      <c r="M1" s="150"/>
      <c r="N1" s="150"/>
      <c r="O1" s="150"/>
    </row>
    <row r="2" spans="1:15" s="154" customFormat="1" ht="27" x14ac:dyDescent="0.5">
      <c r="A2" s="152"/>
      <c r="B2" s="147"/>
      <c r="C2" s="147"/>
      <c r="D2" s="148"/>
      <c r="E2" s="153"/>
      <c r="F2" s="89"/>
      <c r="H2" s="155"/>
    </row>
    <row r="3" spans="1:15" s="150" customFormat="1" ht="17.25" x14ac:dyDescent="0.35">
      <c r="A3" s="156"/>
      <c r="B3" s="157"/>
      <c r="C3" s="157"/>
      <c r="D3" s="158"/>
      <c r="E3" s="153"/>
      <c r="F3" s="336"/>
      <c r="G3" s="336"/>
      <c r="H3" s="336"/>
      <c r="I3" s="336"/>
      <c r="J3" s="336"/>
      <c r="K3" s="336"/>
      <c r="L3" s="336"/>
      <c r="M3" s="336"/>
      <c r="N3" s="336"/>
      <c r="O3" s="336"/>
    </row>
    <row r="4" spans="1:15" ht="17.25" x14ac:dyDescent="0.35">
      <c r="A4" s="156"/>
      <c r="B4" s="157"/>
      <c r="C4" s="157"/>
      <c r="D4" s="158"/>
      <c r="E4" s="153"/>
      <c r="F4" s="336"/>
      <c r="G4" s="337"/>
      <c r="H4" s="336"/>
      <c r="I4" s="336"/>
      <c r="J4" s="336"/>
      <c r="K4" s="336"/>
      <c r="L4" s="336"/>
      <c r="M4" s="336"/>
      <c r="N4" s="336"/>
      <c r="O4" s="336"/>
    </row>
    <row r="5" spans="1:15" s="154" customFormat="1" ht="17.25" x14ac:dyDescent="0.35">
      <c r="A5" s="152"/>
      <c r="B5" s="147"/>
      <c r="C5" s="147"/>
      <c r="D5" s="148"/>
      <c r="E5" s="153"/>
      <c r="F5" s="338"/>
      <c r="G5" s="337"/>
      <c r="H5" s="338"/>
      <c r="I5" s="338"/>
      <c r="J5" s="338"/>
      <c r="K5" s="338"/>
      <c r="L5" s="338"/>
      <c r="M5" s="338"/>
      <c r="N5" s="338"/>
      <c r="O5" s="338"/>
    </row>
    <row r="6" spans="1:15" ht="17.25" x14ac:dyDescent="0.35">
      <c r="A6" s="156"/>
      <c r="B6" s="157"/>
      <c r="C6" s="157"/>
      <c r="D6" s="158"/>
      <c r="E6" s="153"/>
      <c r="F6" s="336"/>
      <c r="G6" s="336"/>
      <c r="H6" s="336"/>
      <c r="I6" s="336"/>
      <c r="J6" s="336"/>
      <c r="K6" s="336"/>
      <c r="L6" s="336"/>
      <c r="M6" s="336"/>
      <c r="N6" s="336"/>
      <c r="O6" s="336"/>
    </row>
    <row r="7" spans="1:15" s="154" customFormat="1" ht="17.25" x14ac:dyDescent="0.35">
      <c r="A7" s="152"/>
      <c r="B7" s="147"/>
      <c r="C7" s="147"/>
      <c r="D7" s="148"/>
      <c r="E7" s="153"/>
      <c r="F7" s="338"/>
      <c r="G7" s="338"/>
      <c r="H7" s="338"/>
      <c r="I7" s="338"/>
      <c r="J7" s="338"/>
      <c r="K7" s="338"/>
      <c r="L7" s="338"/>
      <c r="M7" s="338"/>
      <c r="N7" s="338"/>
      <c r="O7" s="338"/>
    </row>
    <row r="8" spans="1:15" ht="17.25" x14ac:dyDescent="0.35">
      <c r="A8" s="156"/>
      <c r="B8" s="157"/>
      <c r="C8" s="157"/>
      <c r="D8" s="158"/>
      <c r="E8" s="153"/>
      <c r="F8" s="336"/>
      <c r="G8" s="336"/>
      <c r="H8" s="336"/>
      <c r="I8" s="336"/>
      <c r="J8" s="336"/>
      <c r="K8" s="336"/>
      <c r="L8" s="336"/>
      <c r="M8" s="336"/>
      <c r="N8" s="336"/>
      <c r="O8" s="336"/>
    </row>
    <row r="9" spans="1:15" ht="17.25" x14ac:dyDescent="0.35">
      <c r="A9" s="156"/>
      <c r="B9" s="157"/>
      <c r="C9" s="157"/>
      <c r="D9" s="158"/>
      <c r="E9" s="153"/>
      <c r="F9" s="336"/>
      <c r="G9" s="336"/>
      <c r="H9" s="336"/>
      <c r="I9" s="336"/>
      <c r="J9" s="336"/>
      <c r="K9" s="336"/>
      <c r="L9" s="336"/>
      <c r="M9" s="336"/>
      <c r="N9" s="336"/>
      <c r="O9" s="336"/>
    </row>
    <row r="10" spans="1:15" ht="23.25" customHeight="1" thickBot="1" x14ac:dyDescent="0.35">
      <c r="A10" s="146"/>
      <c r="B10" s="159"/>
      <c r="C10" s="159"/>
      <c r="D10" s="159"/>
      <c r="E10" s="149"/>
      <c r="F10" s="339"/>
      <c r="G10" s="339"/>
      <c r="H10" s="339"/>
      <c r="I10" s="339"/>
      <c r="J10" s="339"/>
      <c r="K10" s="339"/>
      <c r="L10" s="339"/>
      <c r="M10" s="339"/>
      <c r="N10" s="339"/>
      <c r="O10" s="339"/>
    </row>
    <row r="11" spans="1:15" s="154" customFormat="1" ht="17.25" thickBot="1" x14ac:dyDescent="0.35">
      <c r="A11" s="152"/>
      <c r="B11" s="344" t="s">
        <v>126</v>
      </c>
      <c r="C11" s="361" t="s">
        <v>178</v>
      </c>
      <c r="D11" s="373"/>
      <c r="E11" s="153"/>
      <c r="F11" s="338"/>
      <c r="G11" s="338"/>
      <c r="H11" s="338"/>
      <c r="I11" s="338"/>
      <c r="J11" s="338"/>
      <c r="K11" s="338"/>
      <c r="L11" s="338"/>
      <c r="M11" s="338"/>
      <c r="N11" s="338"/>
      <c r="O11" s="338"/>
    </row>
    <row r="12" spans="1:15" s="150" customFormat="1" x14ac:dyDescent="0.3">
      <c r="A12" s="156"/>
      <c r="B12" s="362" t="s">
        <v>127</v>
      </c>
      <c r="C12" s="363">
        <v>1451.3440000000001</v>
      </c>
      <c r="D12" s="374">
        <f t="shared" ref="D12:D19" si="0">C12/$C$19</f>
        <v>0.25442611409507387</v>
      </c>
      <c r="E12" s="153"/>
      <c r="F12" s="336"/>
      <c r="G12" s="336"/>
      <c r="H12" s="336"/>
      <c r="I12" s="336"/>
      <c r="J12" s="336"/>
      <c r="K12" s="336"/>
      <c r="L12" s="336"/>
      <c r="M12" s="336"/>
      <c r="N12" s="336"/>
      <c r="O12" s="336"/>
    </row>
    <row r="13" spans="1:15" x14ac:dyDescent="0.3">
      <c r="A13" s="156"/>
      <c r="B13" s="364" t="s">
        <v>128</v>
      </c>
      <c r="C13" s="365">
        <v>150.58600000000001</v>
      </c>
      <c r="D13" s="374">
        <f t="shared" si="0"/>
        <v>2.6398297589765623E-2</v>
      </c>
      <c r="E13" s="153"/>
      <c r="F13" s="336"/>
      <c r="G13" s="336"/>
      <c r="H13" s="336"/>
      <c r="I13" s="336"/>
      <c r="J13" s="336"/>
      <c r="K13" s="336"/>
      <c r="L13" s="336"/>
      <c r="M13" s="336"/>
      <c r="N13" s="336"/>
      <c r="O13" s="336"/>
    </row>
    <row r="14" spans="1:15" x14ac:dyDescent="0.3">
      <c r="A14" s="156"/>
      <c r="B14" s="364" t="s">
        <v>129</v>
      </c>
      <c r="C14" s="366">
        <v>10.199999999999999</v>
      </c>
      <c r="D14" s="374">
        <f t="shared" si="0"/>
        <v>1.78809873039731E-3</v>
      </c>
      <c r="E14" s="153"/>
      <c r="F14" s="336"/>
      <c r="G14" s="336"/>
      <c r="H14" s="336"/>
      <c r="I14" s="336"/>
      <c r="J14" s="336"/>
      <c r="K14" s="336"/>
      <c r="L14" s="336"/>
      <c r="M14" s="336"/>
      <c r="N14" s="336"/>
      <c r="O14" s="336"/>
    </row>
    <row r="15" spans="1:15" ht="17.25" thickBot="1" x14ac:dyDescent="0.35">
      <c r="A15" s="156"/>
      <c r="B15" s="367" t="s">
        <v>130</v>
      </c>
      <c r="C15" s="368">
        <v>2087.4810000000002</v>
      </c>
      <c r="D15" s="374">
        <f t="shared" si="0"/>
        <v>0.36594334566946152</v>
      </c>
      <c r="E15" s="153"/>
      <c r="F15" s="336"/>
      <c r="G15" s="336"/>
      <c r="H15" s="336"/>
      <c r="I15" s="336"/>
      <c r="J15" s="336"/>
      <c r="K15" s="336"/>
      <c r="L15" s="336"/>
      <c r="M15" s="336"/>
      <c r="N15" s="336"/>
      <c r="O15" s="336"/>
    </row>
    <row r="16" spans="1:15" ht="29.85" customHeight="1" x14ac:dyDescent="0.3">
      <c r="A16" s="146"/>
      <c r="B16" s="362" t="s">
        <v>131</v>
      </c>
      <c r="C16" s="363">
        <v>1592.73</v>
      </c>
      <c r="D16" s="374">
        <f t="shared" si="0"/>
        <v>0.27921161675153999</v>
      </c>
      <c r="E16" s="149"/>
      <c r="F16" s="339"/>
      <c r="G16" s="339"/>
      <c r="H16" s="339"/>
      <c r="I16" s="339"/>
      <c r="J16" s="339"/>
      <c r="K16" s="339"/>
      <c r="L16" s="339"/>
      <c r="M16" s="339"/>
      <c r="N16" s="339"/>
      <c r="O16" s="339"/>
    </row>
    <row r="17" spans="1:15" ht="17.25" thickBot="1" x14ac:dyDescent="0.35">
      <c r="B17" s="367" t="s">
        <v>132</v>
      </c>
      <c r="C17" s="369">
        <v>389.68799999999999</v>
      </c>
      <c r="D17" s="374">
        <f t="shared" si="0"/>
        <v>6.8313786083437938E-2</v>
      </c>
      <c r="F17" s="336"/>
      <c r="G17" s="336"/>
      <c r="H17" s="336"/>
      <c r="I17" s="336"/>
      <c r="J17" s="336"/>
      <c r="K17" s="336"/>
      <c r="L17" s="336"/>
      <c r="M17" s="336"/>
      <c r="N17" s="340"/>
      <c r="O17" s="336"/>
    </row>
    <row r="18" spans="1:15" s="150" customFormat="1" ht="17.25" thickBot="1" x14ac:dyDescent="0.35">
      <c r="A18" s="151"/>
      <c r="B18" s="370" t="s">
        <v>133</v>
      </c>
      <c r="C18" s="371">
        <v>22.353999999999999</v>
      </c>
      <c r="D18" s="374">
        <f t="shared" si="0"/>
        <v>3.918741080323673E-3</v>
      </c>
      <c r="E18" s="151"/>
      <c r="F18" s="336"/>
      <c r="G18" s="336"/>
      <c r="H18" s="336"/>
      <c r="I18" s="336"/>
      <c r="J18" s="336"/>
      <c r="K18" s="336"/>
      <c r="L18" s="336"/>
      <c r="M18" s="336"/>
      <c r="N18" s="340"/>
      <c r="O18" s="336"/>
    </row>
    <row r="19" spans="1:15" ht="17.25" thickBot="1" x14ac:dyDescent="0.35">
      <c r="B19" s="372"/>
      <c r="C19" s="369">
        <f>SUM(C12:C18)</f>
        <v>5704.3830000000007</v>
      </c>
      <c r="D19" s="374">
        <f t="shared" si="0"/>
        <v>1</v>
      </c>
      <c r="F19" s="336"/>
      <c r="G19" s="336"/>
      <c r="H19" s="336"/>
      <c r="I19" s="336"/>
      <c r="J19" s="336"/>
      <c r="K19" s="336"/>
      <c r="L19" s="336"/>
      <c r="M19" s="340"/>
      <c r="N19" s="336"/>
      <c r="O19" s="336"/>
    </row>
    <row r="20" spans="1:15" x14ac:dyDescent="0.3">
      <c r="B20" s="341" t="s">
        <v>178</v>
      </c>
      <c r="C20" s="342"/>
      <c r="D20" s="343"/>
      <c r="F20" s="336"/>
      <c r="G20" s="336"/>
      <c r="H20" s="336"/>
      <c r="I20" s="336"/>
      <c r="J20" s="336"/>
      <c r="K20" s="336"/>
      <c r="L20" s="336"/>
      <c r="M20" s="340"/>
      <c r="N20" s="336"/>
      <c r="O20" s="336"/>
    </row>
    <row r="21" spans="1:15" x14ac:dyDescent="0.3">
      <c r="C21" s="425"/>
      <c r="F21" s="336"/>
      <c r="G21" s="336"/>
      <c r="H21" s="336"/>
      <c r="I21" s="336"/>
      <c r="J21" s="336"/>
      <c r="K21" s="336"/>
      <c r="L21" s="340"/>
      <c r="M21" s="336"/>
      <c r="N21" s="336"/>
      <c r="O21" s="336"/>
    </row>
    <row r="22" spans="1:15" x14ac:dyDescent="0.3">
      <c r="C22" s="162"/>
    </row>
    <row r="23" spans="1:15" ht="17.25" thickBot="1" x14ac:dyDescent="0.35"/>
    <row r="24" spans="1:15" ht="17.25" thickBot="1" x14ac:dyDescent="0.35">
      <c r="B24" s="345"/>
      <c r="C24" s="345"/>
      <c r="D24" s="345"/>
      <c r="E24" s="346" t="s">
        <v>135</v>
      </c>
      <c r="F24" s="347"/>
      <c r="G24" s="347"/>
      <c r="H24" s="348"/>
      <c r="I24" s="346" t="s">
        <v>136</v>
      </c>
      <c r="J24" s="347"/>
      <c r="K24" s="347"/>
      <c r="L24" s="348"/>
    </row>
    <row r="25" spans="1:15" s="150" customFormat="1" ht="17.25" thickBot="1" x14ac:dyDescent="0.35">
      <c r="A25" s="151"/>
      <c r="B25" s="345"/>
      <c r="C25" s="345"/>
      <c r="D25" s="345"/>
      <c r="E25" s="349" t="s">
        <v>137</v>
      </c>
      <c r="F25" s="350" t="s">
        <v>138</v>
      </c>
      <c r="G25" s="350" t="s">
        <v>139</v>
      </c>
      <c r="H25" s="393" t="s">
        <v>140</v>
      </c>
      <c r="I25" s="349" t="s">
        <v>137</v>
      </c>
      <c r="J25" s="350" t="s">
        <v>138</v>
      </c>
      <c r="K25" s="350" t="s">
        <v>139</v>
      </c>
      <c r="L25" s="393" t="s">
        <v>140</v>
      </c>
      <c r="M25" s="151"/>
      <c r="N25" s="160"/>
      <c r="O25" s="151"/>
    </row>
    <row r="26" spans="1:15" s="150" customFormat="1" ht="17.25" thickBot="1" x14ac:dyDescent="0.35">
      <c r="A26" s="212"/>
      <c r="B26" s="351" t="s">
        <v>141</v>
      </c>
      <c r="C26" s="352"/>
      <c r="D26" s="353"/>
      <c r="E26" s="354">
        <v>7709.1959999999999</v>
      </c>
      <c r="F26" s="355">
        <v>5742.027</v>
      </c>
      <c r="G26" s="355">
        <v>5780.99</v>
      </c>
      <c r="H26" s="394">
        <v>5690.8770000000004</v>
      </c>
      <c r="I26" s="354">
        <v>7712.2209999999995</v>
      </c>
      <c r="J26" s="355">
        <v>5742.6270000000004</v>
      </c>
      <c r="K26" s="355">
        <v>5782.1509999999998</v>
      </c>
      <c r="L26" s="394">
        <v>5690.5770000000002</v>
      </c>
      <c r="M26" s="151"/>
      <c r="N26" s="160"/>
      <c r="O26" s="151"/>
    </row>
    <row r="27" spans="1:15" s="150" customFormat="1" ht="17.25" thickBot="1" x14ac:dyDescent="0.35">
      <c r="A27" s="212"/>
      <c r="B27" s="351" t="s">
        <v>142</v>
      </c>
      <c r="C27" s="352"/>
      <c r="D27" s="353"/>
      <c r="E27" s="354">
        <v>3797.2339999999999</v>
      </c>
      <c r="F27" s="355">
        <v>3795.922</v>
      </c>
      <c r="G27" s="355">
        <v>3840.8069999999998</v>
      </c>
      <c r="H27" s="394">
        <v>3686.1089999999999</v>
      </c>
      <c r="I27" s="354">
        <v>3798.4450000000002</v>
      </c>
      <c r="J27" s="355">
        <v>3797.069</v>
      </c>
      <c r="K27" s="355">
        <v>3841.1550000000002</v>
      </c>
      <c r="L27" s="394">
        <v>3685.9520000000002</v>
      </c>
      <c r="M27" s="151"/>
      <c r="N27" s="160"/>
      <c r="O27" s="151"/>
    </row>
    <row r="28" spans="1:15" s="161" customFormat="1" x14ac:dyDescent="0.3">
      <c r="A28" s="212"/>
      <c r="B28" s="356"/>
      <c r="C28" s="357" t="s">
        <v>143</v>
      </c>
      <c r="D28" s="358"/>
      <c r="E28" s="359">
        <v>1495.6120000000001</v>
      </c>
      <c r="F28" s="360">
        <v>1495.4090000000001</v>
      </c>
      <c r="G28" s="360">
        <v>1506.556</v>
      </c>
      <c r="H28" s="395">
        <v>1451.3440000000001</v>
      </c>
      <c r="I28" s="359">
        <v>1496.1179999999999</v>
      </c>
      <c r="J28" s="360">
        <v>1495.672</v>
      </c>
      <c r="K28" s="360">
        <v>1506.0070000000001</v>
      </c>
      <c r="L28" s="395">
        <v>1450.633</v>
      </c>
      <c r="M28" s="151"/>
      <c r="N28" s="160"/>
      <c r="O28" s="151"/>
    </row>
    <row r="29" spans="1:15" x14ac:dyDescent="0.3">
      <c r="A29" s="212"/>
      <c r="B29" s="356"/>
      <c r="C29" s="357" t="s">
        <v>128</v>
      </c>
      <c r="D29" s="358"/>
      <c r="E29" s="359">
        <v>155.422</v>
      </c>
      <c r="F29" s="360">
        <v>151.458</v>
      </c>
      <c r="G29" s="360">
        <v>155.316</v>
      </c>
      <c r="H29" s="395">
        <v>150.58600000000001</v>
      </c>
      <c r="I29" s="359">
        <v>155.375</v>
      </c>
      <c r="J29" s="360">
        <v>151.23599999999999</v>
      </c>
      <c r="K29" s="360">
        <v>155.352</v>
      </c>
      <c r="L29" s="395">
        <v>150.559</v>
      </c>
    </row>
    <row r="30" spans="1:15" x14ac:dyDescent="0.3">
      <c r="A30" s="212"/>
      <c r="B30" s="356"/>
      <c r="C30" s="357" t="s">
        <v>144</v>
      </c>
      <c r="D30" s="358"/>
      <c r="E30" s="359">
        <v>5.4089999999999998</v>
      </c>
      <c r="F30" s="360">
        <v>5.4429999999999996</v>
      </c>
      <c r="G30" s="360">
        <v>5.6349999999999998</v>
      </c>
      <c r="H30" s="395">
        <v>4.9969999999999999</v>
      </c>
      <c r="I30" s="359">
        <v>5.4089999999999998</v>
      </c>
      <c r="J30" s="360">
        <v>5.4550000000000001</v>
      </c>
      <c r="K30" s="360">
        <v>5.6550000000000002</v>
      </c>
      <c r="L30" s="395">
        <v>4.9859999999999998</v>
      </c>
    </row>
    <row r="31" spans="1:15" x14ac:dyDescent="0.3">
      <c r="A31" s="212"/>
      <c r="B31" s="356"/>
      <c r="C31" s="357" t="s">
        <v>145</v>
      </c>
      <c r="D31" s="358"/>
      <c r="E31" s="359">
        <v>2116.835</v>
      </c>
      <c r="F31" s="360">
        <v>2144.221</v>
      </c>
      <c r="G31" s="360">
        <v>2166.1790000000001</v>
      </c>
      <c r="H31" s="395">
        <v>2087.4810000000002</v>
      </c>
      <c r="I31" s="359">
        <v>2117.5810000000001</v>
      </c>
      <c r="J31" s="360">
        <v>2145.31</v>
      </c>
      <c r="K31" s="360">
        <v>2167.0189999999998</v>
      </c>
      <c r="L31" s="395">
        <v>2088.0720000000001</v>
      </c>
    </row>
    <row r="32" spans="1:15" x14ac:dyDescent="0.3">
      <c r="A32" s="212"/>
      <c r="B32" s="356"/>
      <c r="C32" s="357" t="s">
        <v>146</v>
      </c>
      <c r="D32" s="358"/>
      <c r="E32" s="359">
        <v>6.0039999999999996</v>
      </c>
      <c r="F32" s="360">
        <v>6.117</v>
      </c>
      <c r="G32" s="360">
        <v>5.7939999999999996</v>
      </c>
      <c r="H32" s="395">
        <v>5.2450000000000001</v>
      </c>
      <c r="I32" s="359">
        <v>6.01</v>
      </c>
      <c r="J32" s="360">
        <v>6.1219999999999999</v>
      </c>
      <c r="K32" s="360">
        <v>5.7960000000000003</v>
      </c>
      <c r="L32" s="395">
        <v>5.2460000000000004</v>
      </c>
    </row>
    <row r="33" spans="1:15" ht="17.25" thickBot="1" x14ac:dyDescent="0.35">
      <c r="A33" s="212"/>
      <c r="B33" s="356"/>
      <c r="C33" s="357" t="s">
        <v>147</v>
      </c>
      <c r="D33" s="358"/>
      <c r="E33" s="359">
        <v>17.952000000000002</v>
      </c>
      <c r="F33" s="360">
        <v>-6.726</v>
      </c>
      <c r="G33" s="360">
        <v>1.3260000000000001</v>
      </c>
      <c r="H33" s="395">
        <v>-13.545</v>
      </c>
      <c r="I33" s="359">
        <v>17.952000000000002</v>
      </c>
      <c r="J33" s="360">
        <v>-6.726</v>
      </c>
      <c r="K33" s="360">
        <v>1.3260000000000001</v>
      </c>
      <c r="L33" s="395">
        <v>-13.545</v>
      </c>
    </row>
    <row r="34" spans="1:15" ht="17.25" thickBot="1" x14ac:dyDescent="0.35">
      <c r="A34" s="212"/>
      <c r="B34" s="351" t="s">
        <v>148</v>
      </c>
      <c r="C34" s="352"/>
      <c r="D34" s="353"/>
      <c r="E34" s="354">
        <v>2E-3</v>
      </c>
      <c r="F34" s="355">
        <v>1918.588</v>
      </c>
      <c r="G34" s="355">
        <v>1915.53</v>
      </c>
      <c r="H34" s="394">
        <v>1982.414</v>
      </c>
      <c r="I34" s="354">
        <v>4.0000000000000001E-3</v>
      </c>
      <c r="J34" s="355">
        <v>1918.0050000000001</v>
      </c>
      <c r="K34" s="355">
        <v>1916.3150000000001</v>
      </c>
      <c r="L34" s="394">
        <v>1982.2560000000001</v>
      </c>
    </row>
    <row r="35" spans="1:15" x14ac:dyDescent="0.3">
      <c r="A35" s="212"/>
      <c r="B35" s="356"/>
      <c r="C35" s="357" t="s">
        <v>149</v>
      </c>
      <c r="D35" s="358"/>
      <c r="E35" s="359">
        <v>2797.4580000000001</v>
      </c>
      <c r="F35" s="360">
        <v>1462.6120000000001</v>
      </c>
      <c r="G35" s="360">
        <v>1536.1310000000001</v>
      </c>
      <c r="H35" s="395">
        <v>1592.73</v>
      </c>
      <c r="I35" s="359">
        <v>2799.2</v>
      </c>
      <c r="J35" s="360">
        <v>1462.3869999999999</v>
      </c>
      <c r="K35" s="360">
        <v>1536.3</v>
      </c>
      <c r="L35" s="395">
        <v>1592.114</v>
      </c>
    </row>
    <row r="36" spans="1:15" x14ac:dyDescent="0.3">
      <c r="A36" s="212"/>
      <c r="B36" s="356"/>
      <c r="C36" s="357" t="s">
        <v>150</v>
      </c>
      <c r="D36" s="358"/>
      <c r="E36" s="359">
        <v>598.476</v>
      </c>
      <c r="F36" s="360">
        <v>274.834</v>
      </c>
      <c r="G36" s="360">
        <v>243.30099999999999</v>
      </c>
      <c r="H36" s="395">
        <v>239.34299999999999</v>
      </c>
      <c r="I36" s="359">
        <v>598.74800000000005</v>
      </c>
      <c r="J36" s="360">
        <v>274.90899999999999</v>
      </c>
      <c r="K36" s="360">
        <v>243.69499999999999</v>
      </c>
      <c r="L36" s="395">
        <v>239.63499999999999</v>
      </c>
    </row>
    <row r="37" spans="1:15" x14ac:dyDescent="0.3">
      <c r="A37" s="212"/>
      <c r="B37" s="356"/>
      <c r="C37" s="357" t="s">
        <v>151</v>
      </c>
      <c r="D37" s="358"/>
      <c r="E37" s="359">
        <v>341.51799999999997</v>
      </c>
      <c r="F37" s="360">
        <v>156.66</v>
      </c>
      <c r="G37" s="360">
        <v>114.514</v>
      </c>
      <c r="H37" s="395">
        <v>129.602</v>
      </c>
      <c r="I37" s="359">
        <v>341.09800000000001</v>
      </c>
      <c r="J37" s="360">
        <v>156.221</v>
      </c>
      <c r="K37" s="360">
        <v>114.73399999999999</v>
      </c>
      <c r="L37" s="395">
        <v>129.76400000000001</v>
      </c>
    </row>
    <row r="38" spans="1:15" x14ac:dyDescent="0.3">
      <c r="A38" s="212"/>
      <c r="B38" s="356"/>
      <c r="C38" s="357" t="s">
        <v>152</v>
      </c>
      <c r="D38" s="358"/>
      <c r="E38" s="359">
        <v>46.472000000000001</v>
      </c>
      <c r="F38" s="360">
        <v>20.803000000000001</v>
      </c>
      <c r="G38" s="360">
        <v>18.702999999999999</v>
      </c>
      <c r="H38" s="395">
        <v>17.32</v>
      </c>
      <c r="I38" s="359">
        <v>46.472000000000001</v>
      </c>
      <c r="J38" s="360">
        <v>20.803000000000001</v>
      </c>
      <c r="K38" s="360">
        <v>18.702999999999999</v>
      </c>
      <c r="L38" s="395">
        <v>17.32</v>
      </c>
    </row>
    <row r="39" spans="1:15" ht="17.25" thickBot="1" x14ac:dyDescent="0.35">
      <c r="A39" s="212"/>
      <c r="B39" s="356"/>
      <c r="C39" s="357" t="s">
        <v>153</v>
      </c>
      <c r="D39" s="358"/>
      <c r="E39" s="359">
        <v>7.298</v>
      </c>
      <c r="F39" s="360">
        <v>3.6840000000000002</v>
      </c>
      <c r="G39" s="360">
        <v>2.883</v>
      </c>
      <c r="H39" s="395">
        <v>3.423</v>
      </c>
      <c r="I39" s="359">
        <v>7.298</v>
      </c>
      <c r="J39" s="360">
        <v>3.6840000000000002</v>
      </c>
      <c r="K39" s="360">
        <v>2.883</v>
      </c>
      <c r="L39" s="395">
        <v>3.423</v>
      </c>
    </row>
    <row r="40" spans="1:15" ht="17.25" thickBot="1" x14ac:dyDescent="0.35">
      <c r="A40" s="212"/>
      <c r="B40" s="351" t="s">
        <v>133</v>
      </c>
      <c r="C40" s="352"/>
      <c r="D40" s="353"/>
      <c r="E40" s="354">
        <v>60.368000000000002</v>
      </c>
      <c r="F40" s="355">
        <v>27.516999999999999</v>
      </c>
      <c r="G40" s="355">
        <v>24.652999999999999</v>
      </c>
      <c r="H40" s="394">
        <v>22.353999999999999</v>
      </c>
      <c r="I40" s="354">
        <v>60.475999999999999</v>
      </c>
      <c r="J40" s="355">
        <v>27.553000000000001</v>
      </c>
      <c r="K40" s="355">
        <v>24.681000000000001</v>
      </c>
      <c r="L40" s="394">
        <v>22.369</v>
      </c>
    </row>
    <row r="41" spans="1:15" x14ac:dyDescent="0.3">
      <c r="A41" s="163"/>
      <c r="B41" s="163"/>
      <c r="C41" s="163"/>
      <c r="D41" s="163"/>
      <c r="E41" s="163"/>
      <c r="F41" s="163"/>
      <c r="G41" s="163"/>
      <c r="H41" s="163"/>
      <c r="I41" s="163"/>
      <c r="J41" s="163"/>
      <c r="K41" s="163"/>
      <c r="L41" s="163"/>
    </row>
    <row r="43" spans="1:15" x14ac:dyDescent="0.3">
      <c r="B43" s="1" t="s">
        <v>179</v>
      </c>
      <c r="C43" s="392" t="s">
        <v>134</v>
      </c>
      <c r="D43" s="391"/>
      <c r="E43" s="390"/>
      <c r="F43" s="390"/>
      <c r="G43" s="390"/>
      <c r="H43" s="390"/>
      <c r="I43" s="390"/>
      <c r="J43" s="390"/>
      <c r="K43" s="390"/>
      <c r="L43" s="390"/>
      <c r="M43" s="336"/>
    </row>
    <row r="44" spans="1:15" x14ac:dyDescent="0.3">
      <c r="B44" s="390"/>
      <c r="C44" s="390"/>
      <c r="D44" s="390"/>
      <c r="E44" s="390"/>
      <c r="F44" s="390"/>
      <c r="G44" s="390"/>
      <c r="H44" s="390"/>
      <c r="I44" s="390"/>
      <c r="J44" s="390"/>
      <c r="K44" s="390"/>
      <c r="L44" s="390"/>
      <c r="M44" s="336"/>
    </row>
    <row r="47" spans="1:15" s="150" customFormat="1" x14ac:dyDescent="0.3">
      <c r="A47" s="151"/>
      <c r="B47" s="151"/>
      <c r="C47" s="151"/>
      <c r="D47" s="151"/>
      <c r="E47" s="151"/>
      <c r="F47" s="151"/>
      <c r="G47" s="151"/>
      <c r="H47" s="151"/>
      <c r="I47" s="151"/>
      <c r="J47" s="151"/>
      <c r="K47" s="151"/>
      <c r="L47" s="151"/>
      <c r="M47" s="151"/>
      <c r="N47" s="160"/>
      <c r="O47" s="151"/>
    </row>
    <row r="56" spans="1:15" s="150" customFormat="1" x14ac:dyDescent="0.3">
      <c r="A56" s="151"/>
      <c r="B56" s="151"/>
      <c r="C56" s="151"/>
      <c r="D56" s="151"/>
      <c r="E56" s="151"/>
      <c r="F56" s="151"/>
      <c r="G56" s="151"/>
      <c r="H56" s="151"/>
      <c r="I56" s="151"/>
      <c r="J56" s="151"/>
      <c r="K56" s="151"/>
      <c r="L56" s="151"/>
      <c r="M56" s="151"/>
      <c r="N56" s="160"/>
      <c r="O56" s="151"/>
    </row>
    <row r="62" spans="1:15" s="150" customFormat="1" x14ac:dyDescent="0.3">
      <c r="A62" s="151"/>
      <c r="B62" s="151"/>
      <c r="C62" s="151"/>
      <c r="D62" s="151"/>
      <c r="E62" s="151"/>
      <c r="F62" s="151"/>
      <c r="G62" s="151"/>
      <c r="H62" s="151"/>
      <c r="I62" s="151"/>
      <c r="J62" s="151"/>
      <c r="K62" s="151"/>
      <c r="L62" s="151"/>
      <c r="M62" s="151"/>
      <c r="N62" s="160"/>
      <c r="O62" s="151"/>
    </row>
  </sheetData>
  <hyperlinks>
    <hyperlink ref="C43" r:id="rId1" location="query/open/CONSOVIANDE"/>
  </hyperlinks>
  <pageMargins left="0.7" right="0.7" top="0.75" bottom="0.75" header="0.511811023622047" footer="0.511811023622047"/>
  <pageSetup paperSize="9" orientation="portrait" horizontalDpi="300" verticalDpi="300" r:id="rId2"/>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sheetPr>
  <dimension ref="B1:P26"/>
  <sheetViews>
    <sheetView zoomScaleNormal="100" workbookViewId="0">
      <selection activeCell="F2" sqref="F2"/>
    </sheetView>
  </sheetViews>
  <sheetFormatPr baseColWidth="10" defaultColWidth="11.42578125" defaultRowHeight="12.75" x14ac:dyDescent="0.2"/>
  <cols>
    <col min="1" max="1" width="2.85546875" style="36" customWidth="1"/>
    <col min="2" max="2" width="67" style="36" customWidth="1"/>
    <col min="3" max="7" width="8.7109375" style="36" customWidth="1"/>
    <col min="8" max="16384" width="11.42578125" style="36"/>
  </cols>
  <sheetData>
    <row r="1" spans="2:10" ht="15" customHeight="1" x14ac:dyDescent="0.2"/>
    <row r="2" spans="2:10" ht="15" customHeight="1" x14ac:dyDescent="0.35">
      <c r="B2" s="165"/>
      <c r="C2" s="164"/>
    </row>
    <row r="3" spans="2:10" ht="15" customHeight="1" x14ac:dyDescent="0.2"/>
    <row r="4" spans="2:10" ht="15" customHeight="1" x14ac:dyDescent="0.25">
      <c r="B4" s="90" t="s">
        <v>154</v>
      </c>
      <c r="C4" s="109"/>
      <c r="D4" s="109"/>
      <c r="E4" s="109"/>
      <c r="F4" s="109"/>
      <c r="G4" s="109"/>
      <c r="H4" s="109"/>
      <c r="I4" s="109"/>
      <c r="J4" s="109"/>
    </row>
    <row r="5" spans="2:10" ht="15" customHeight="1" thickBot="1" x14ac:dyDescent="0.25">
      <c r="B5" s="109" t="s">
        <v>155</v>
      </c>
      <c r="C5" s="109"/>
      <c r="D5" s="109"/>
      <c r="E5" s="109"/>
      <c r="F5" s="109"/>
      <c r="G5" s="109"/>
      <c r="H5" s="109"/>
      <c r="I5" s="109"/>
      <c r="J5" s="109"/>
    </row>
    <row r="6" spans="2:10" ht="15" customHeight="1" thickBot="1" x14ac:dyDescent="0.25">
      <c r="B6" s="166" t="s">
        <v>156</v>
      </c>
      <c r="C6" s="167">
        <v>2010</v>
      </c>
      <c r="D6" s="168">
        <v>2015</v>
      </c>
      <c r="E6" s="169">
        <v>2020</v>
      </c>
      <c r="F6" s="170">
        <v>2021</v>
      </c>
      <c r="G6" s="167">
        <v>2022</v>
      </c>
      <c r="H6" s="171">
        <v>2023</v>
      </c>
      <c r="J6" s="172" t="s">
        <v>157</v>
      </c>
    </row>
    <row r="7" spans="2:10" s="110" customFormat="1" ht="15" customHeight="1" thickBot="1" x14ac:dyDescent="0.25">
      <c r="B7" s="115" t="s">
        <v>158</v>
      </c>
      <c r="C7" s="117">
        <v>1519</v>
      </c>
      <c r="D7" s="173">
        <v>1453</v>
      </c>
      <c r="E7" s="174">
        <v>1440.5</v>
      </c>
      <c r="F7" s="175">
        <v>1430.2</v>
      </c>
      <c r="G7" s="176">
        <v>1364.6847009999999</v>
      </c>
      <c r="H7" s="177">
        <v>1305.2304179999999</v>
      </c>
      <c r="J7" s="178">
        <f>(H7-C7)/C7</f>
        <v>-0.14073046872942735</v>
      </c>
    </row>
    <row r="8" spans="2:10" ht="15" customHeight="1" x14ac:dyDescent="0.2">
      <c r="B8" s="121" t="s">
        <v>159</v>
      </c>
      <c r="C8" s="123">
        <v>1758</v>
      </c>
      <c r="D8" s="179">
        <v>1669</v>
      </c>
      <c r="E8" s="180">
        <v>1683.9</v>
      </c>
      <c r="F8" s="181">
        <v>1668.4</v>
      </c>
      <c r="G8" s="182">
        <v>1598.7547179999997</v>
      </c>
      <c r="H8" s="183">
        <v>1524.4729659999996</v>
      </c>
      <c r="J8" s="178">
        <f t="shared" ref="J8:J14" si="0">(H8-C8)/C8</f>
        <v>-0.13283676564277611</v>
      </c>
    </row>
    <row r="9" spans="2:10" ht="15" customHeight="1" x14ac:dyDescent="0.2">
      <c r="B9" s="184" t="s">
        <v>160</v>
      </c>
      <c r="C9" s="185">
        <v>418</v>
      </c>
      <c r="D9" s="95">
        <v>352</v>
      </c>
      <c r="E9" s="186">
        <v>292.3</v>
      </c>
      <c r="F9" s="187">
        <v>326.3</v>
      </c>
      <c r="G9" s="188">
        <v>398.560338</v>
      </c>
      <c r="H9" s="189">
        <v>370.36054399999995</v>
      </c>
      <c r="J9" s="178">
        <f t="shared" si="0"/>
        <v>-0.11396999043062213</v>
      </c>
    </row>
    <row r="10" spans="2:10" ht="15" customHeight="1" x14ac:dyDescent="0.2">
      <c r="B10" s="184" t="s">
        <v>161</v>
      </c>
      <c r="C10" s="185">
        <v>535</v>
      </c>
      <c r="D10" s="95">
        <v>458</v>
      </c>
      <c r="E10" s="186">
        <v>474.8</v>
      </c>
      <c r="F10" s="187">
        <v>493.7</v>
      </c>
      <c r="G10" s="188">
        <v>497.18918100000002</v>
      </c>
      <c r="H10" s="189">
        <v>440.16220999999996</v>
      </c>
      <c r="J10" s="178">
        <f t="shared" si="0"/>
        <v>-0.17726689719626176</v>
      </c>
    </row>
    <row r="11" spans="2:10" ht="15" customHeight="1" thickBot="1" x14ac:dyDescent="0.25">
      <c r="B11" s="190" t="s">
        <v>162</v>
      </c>
      <c r="C11" s="140">
        <v>1642</v>
      </c>
      <c r="D11" s="191">
        <v>1563</v>
      </c>
      <c r="E11" s="192">
        <v>1501.4</v>
      </c>
      <c r="F11" s="193">
        <v>1501</v>
      </c>
      <c r="G11" s="194">
        <v>1500.125875</v>
      </c>
      <c r="H11" s="195">
        <v>1454.6713</v>
      </c>
      <c r="J11" s="178">
        <f t="shared" si="0"/>
        <v>-0.11408568818514009</v>
      </c>
    </row>
    <row r="12" spans="2:10" ht="15" customHeight="1" thickBot="1" x14ac:dyDescent="0.25">
      <c r="B12" s="196" t="s">
        <v>163</v>
      </c>
      <c r="C12" s="197">
        <v>25.3</v>
      </c>
      <c r="D12" s="198">
        <v>23.5</v>
      </c>
      <c r="E12" s="197">
        <v>22.2</v>
      </c>
      <c r="F12" s="199">
        <v>22.2</v>
      </c>
      <c r="G12" s="200">
        <v>22.049325714705663</v>
      </c>
      <c r="H12" s="201">
        <v>21.311367165753463</v>
      </c>
      <c r="J12" s="178">
        <f t="shared" si="0"/>
        <v>-0.15765347170934932</v>
      </c>
    </row>
    <row r="13" spans="2:10" ht="15" customHeight="1" x14ac:dyDescent="0.2">
      <c r="B13" s="196" t="s">
        <v>164</v>
      </c>
      <c r="C13" s="186">
        <v>107.1</v>
      </c>
      <c r="D13" s="97">
        <v>106.8</v>
      </c>
      <c r="E13" s="186">
        <v>112.2</v>
      </c>
      <c r="F13" s="187">
        <v>111.1</v>
      </c>
      <c r="G13" s="202">
        <v>106.57470447271632</v>
      </c>
      <c r="H13" s="203">
        <v>104.79844938165755</v>
      </c>
      <c r="J13" s="178">
        <f t="shared" si="0"/>
        <v>-2.1489734998528912E-2</v>
      </c>
    </row>
    <row r="14" spans="2:10" ht="15" customHeight="1" thickBot="1" x14ac:dyDescent="0.25">
      <c r="B14" s="138" t="s">
        <v>165</v>
      </c>
      <c r="C14" s="204">
        <v>92.6</v>
      </c>
      <c r="D14" s="205">
        <v>93</v>
      </c>
      <c r="E14" s="204">
        <v>95.9</v>
      </c>
      <c r="F14" s="166">
        <v>95.3</v>
      </c>
      <c r="G14" s="206">
        <v>90.971346054543574</v>
      </c>
      <c r="H14" s="207">
        <v>89.726828184484006</v>
      </c>
      <c r="J14" s="178">
        <f t="shared" si="0"/>
        <v>-3.1027773385701819E-2</v>
      </c>
    </row>
    <row r="15" spans="2:10" ht="15" customHeight="1" x14ac:dyDescent="0.2">
      <c r="B15" s="109"/>
      <c r="C15" s="109"/>
      <c r="D15" s="109"/>
      <c r="E15" s="109"/>
      <c r="F15" s="109"/>
    </row>
    <row r="16" spans="2:10" ht="15" customHeight="1" x14ac:dyDescent="0.2">
      <c r="B16" s="144" t="s">
        <v>166</v>
      </c>
      <c r="C16" s="109"/>
      <c r="D16" s="109"/>
      <c r="E16" s="109"/>
      <c r="F16" s="109"/>
    </row>
    <row r="17" spans="2:16" ht="15" customHeight="1" x14ac:dyDescent="0.2">
      <c r="B17" s="144" t="s">
        <v>167</v>
      </c>
      <c r="C17" s="109"/>
      <c r="D17" s="109"/>
      <c r="E17" s="109"/>
      <c r="F17" s="109"/>
    </row>
    <row r="19" spans="2:16" x14ac:dyDescent="0.2">
      <c r="C19" s="85"/>
      <c r="D19" s="85"/>
      <c r="E19" s="85"/>
      <c r="F19" s="85"/>
      <c r="G19" s="85"/>
      <c r="H19" s="85"/>
    </row>
    <row r="21" spans="2:16" ht="18.75" x14ac:dyDescent="0.3">
      <c r="B21" s="387" t="s">
        <v>179</v>
      </c>
      <c r="C21" s="388"/>
      <c r="D21" s="388"/>
      <c r="E21" s="388"/>
      <c r="F21" s="388"/>
      <c r="G21" s="388"/>
      <c r="H21" s="388"/>
      <c r="I21" s="389"/>
      <c r="J21" s="389"/>
      <c r="K21" s="389"/>
      <c r="L21" s="389"/>
      <c r="M21" s="389"/>
      <c r="N21" s="109"/>
      <c r="O21" s="109"/>
      <c r="P21" s="109"/>
    </row>
    <row r="22" spans="2:16" ht="6" customHeight="1" x14ac:dyDescent="0.3">
      <c r="B22" s="387"/>
      <c r="C22" s="388"/>
      <c r="D22" s="388"/>
      <c r="E22" s="388"/>
      <c r="F22" s="388"/>
      <c r="G22" s="388"/>
      <c r="H22" s="388"/>
      <c r="I22" s="389"/>
      <c r="J22" s="389"/>
      <c r="K22" s="389"/>
      <c r="L22" s="389"/>
      <c r="M22" s="389"/>
      <c r="N22" s="109"/>
      <c r="O22" s="109"/>
      <c r="P22" s="109"/>
    </row>
    <row r="23" spans="2:16" ht="15" x14ac:dyDescent="0.25">
      <c r="B23" s="386" t="s">
        <v>0</v>
      </c>
      <c r="C23" s="375" t="s">
        <v>6</v>
      </c>
      <c r="D23" s="1"/>
      <c r="E23" s="389"/>
      <c r="F23" s="389"/>
      <c r="G23" s="389"/>
      <c r="H23" s="389"/>
      <c r="I23" s="389"/>
      <c r="J23" s="389"/>
      <c r="K23" s="389"/>
      <c r="L23" s="389"/>
      <c r="M23" s="389"/>
      <c r="N23" s="109"/>
      <c r="O23" s="109"/>
      <c r="P23" s="109"/>
    </row>
    <row r="24" spans="2:16" ht="15" x14ac:dyDescent="0.25">
      <c r="B24" s="1"/>
      <c r="C24" s="1"/>
      <c r="D24" s="1"/>
      <c r="E24" s="389"/>
      <c r="F24" s="389"/>
      <c r="G24" s="389"/>
      <c r="H24" s="389"/>
      <c r="I24" s="389"/>
      <c r="J24" s="389"/>
      <c r="K24" s="389"/>
      <c r="L24" s="389"/>
      <c r="M24" s="389"/>
      <c r="N24" s="109"/>
      <c r="O24" s="109"/>
      <c r="P24" s="109"/>
    </row>
    <row r="25" spans="2:16" ht="15" x14ac:dyDescent="0.25">
      <c r="B25" s="386" t="s">
        <v>7</v>
      </c>
      <c r="C25" s="375" t="s">
        <v>8</v>
      </c>
      <c r="D25" s="1"/>
      <c r="E25" s="389"/>
      <c r="F25" s="389"/>
      <c r="G25" s="389"/>
      <c r="H25" s="389"/>
      <c r="I25" s="389"/>
      <c r="J25" s="389"/>
      <c r="K25" s="389"/>
      <c r="L25" s="389"/>
      <c r="M25" s="389"/>
      <c r="N25" s="109"/>
      <c r="O25" s="109"/>
      <c r="P25" s="109"/>
    </row>
    <row r="26" spans="2:16" x14ac:dyDescent="0.2">
      <c r="B26" s="389"/>
      <c r="C26" s="389"/>
      <c r="D26" s="389"/>
      <c r="E26" s="389"/>
      <c r="F26" s="389"/>
      <c r="G26" s="389"/>
      <c r="H26" s="389"/>
      <c r="I26" s="389"/>
      <c r="J26" s="389"/>
      <c r="K26" s="389"/>
      <c r="L26" s="389"/>
      <c r="M26" s="389"/>
      <c r="N26" s="109"/>
      <c r="O26" s="109"/>
      <c r="P26" s="109"/>
    </row>
  </sheetData>
  <hyperlinks>
    <hyperlink ref="C23" r:id="rId1"/>
    <hyperlink ref="C25" r:id="rId2"/>
  </hyperlinks>
  <pageMargins left="0.7" right="0.7" top="0.75" bottom="0.75" header="0.511811023622047" footer="0.511811023622047"/>
  <pageSetup paperSize="9" orientation="portrait" horizontalDpi="300" verticalDpi="300"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12"/>
  <sheetViews>
    <sheetView workbookViewId="0">
      <selection activeCell="S2" sqref="S2"/>
    </sheetView>
  </sheetViews>
  <sheetFormatPr baseColWidth="10" defaultRowHeight="15" x14ac:dyDescent="0.25"/>
  <cols>
    <col min="1" max="1" width="6.85546875" style="2" customWidth="1"/>
    <col min="2" max="16384" width="11.42578125" style="2"/>
  </cols>
  <sheetData>
    <row r="2" spans="2:17" ht="18.75" x14ac:dyDescent="0.3">
      <c r="B2" s="3" t="s">
        <v>181</v>
      </c>
      <c r="C2" s="1"/>
      <c r="D2" s="1"/>
      <c r="E2" s="1"/>
      <c r="F2" s="1"/>
      <c r="G2" s="1"/>
      <c r="H2" s="1"/>
      <c r="I2" s="1"/>
      <c r="J2" s="1"/>
      <c r="K2" s="1"/>
      <c r="L2" s="1"/>
      <c r="M2" s="1"/>
      <c r="N2" s="1"/>
      <c r="O2" s="1"/>
      <c r="P2" s="1"/>
      <c r="Q2" s="1"/>
    </row>
    <row r="3" spans="2:17" x14ac:dyDescent="0.25">
      <c r="B3" s="1"/>
      <c r="C3" s="1"/>
      <c r="D3" s="1"/>
      <c r="E3" s="1"/>
      <c r="F3" s="1"/>
      <c r="G3" s="1"/>
      <c r="H3" s="1"/>
      <c r="I3" s="1"/>
      <c r="J3" s="1"/>
      <c r="K3" s="1"/>
      <c r="L3" s="1"/>
      <c r="M3" s="1"/>
      <c r="N3" s="1"/>
      <c r="O3" s="1"/>
      <c r="P3" s="1"/>
      <c r="Q3" s="1"/>
    </row>
    <row r="4" spans="2:17" x14ac:dyDescent="0.25">
      <c r="B4" s="1"/>
      <c r="C4" s="1"/>
      <c r="D4" s="1"/>
      <c r="E4" s="1"/>
      <c r="F4" s="1"/>
      <c r="G4" s="1"/>
      <c r="H4" s="1"/>
      <c r="I4" s="1"/>
      <c r="J4" s="1"/>
      <c r="K4" s="1"/>
      <c r="L4" s="1"/>
      <c r="M4" s="1"/>
      <c r="N4" s="1"/>
      <c r="O4" s="1"/>
      <c r="P4" s="1"/>
      <c r="Q4" s="1"/>
    </row>
    <row r="5" spans="2:17" x14ac:dyDescent="0.25">
      <c r="B5" s="1" t="s">
        <v>1</v>
      </c>
      <c r="C5" s="1"/>
      <c r="D5" s="1"/>
      <c r="E5" s="1" t="s">
        <v>4</v>
      </c>
      <c r="F5" s="1"/>
      <c r="G5" s="1"/>
      <c r="H5" s="1"/>
      <c r="I5" s="1"/>
      <c r="J5" s="1"/>
      <c r="K5" s="1"/>
      <c r="L5" s="1"/>
      <c r="M5" s="1"/>
      <c r="N5" s="1"/>
      <c r="O5" s="1"/>
      <c r="P5" s="1"/>
      <c r="Q5" s="1"/>
    </row>
    <row r="6" spans="2:17" x14ac:dyDescent="0.25">
      <c r="B6" s="1"/>
      <c r="C6" s="1"/>
      <c r="D6" s="1"/>
      <c r="E6" s="1"/>
      <c r="F6" s="1"/>
      <c r="G6" s="1"/>
      <c r="H6" s="1"/>
      <c r="I6" s="1"/>
      <c r="J6" s="1"/>
      <c r="K6" s="1"/>
      <c r="L6" s="1"/>
      <c r="M6" s="1"/>
      <c r="N6" s="1"/>
      <c r="O6" s="1"/>
      <c r="P6" s="1"/>
      <c r="Q6" s="1"/>
    </row>
    <row r="7" spans="2:17" x14ac:dyDescent="0.25">
      <c r="B7" s="1" t="s">
        <v>10</v>
      </c>
      <c r="C7" s="1"/>
      <c r="D7" s="1"/>
      <c r="E7" s="1" t="s">
        <v>12</v>
      </c>
      <c r="F7" s="1"/>
      <c r="G7" s="1"/>
      <c r="H7" s="1"/>
      <c r="I7" s="1"/>
      <c r="J7" s="1"/>
      <c r="K7" s="1"/>
      <c r="L7" s="1"/>
      <c r="M7" s="1"/>
      <c r="N7" s="1"/>
      <c r="O7" s="1"/>
      <c r="P7" s="1"/>
      <c r="Q7" s="1"/>
    </row>
    <row r="8" spans="2:17" x14ac:dyDescent="0.25">
      <c r="B8" s="208"/>
      <c r="C8" s="1"/>
      <c r="D8" s="1"/>
      <c r="E8" s="1" t="s">
        <v>9</v>
      </c>
      <c r="F8" s="1"/>
      <c r="G8" s="1"/>
      <c r="H8" s="1"/>
      <c r="I8" s="1"/>
      <c r="J8" s="1"/>
      <c r="K8" s="1"/>
      <c r="L8" s="1"/>
      <c r="M8" s="1"/>
      <c r="N8" s="1"/>
      <c r="O8" s="1"/>
      <c r="P8" s="1"/>
      <c r="Q8" s="1"/>
    </row>
    <row r="9" spans="2:17" x14ac:dyDescent="0.25">
      <c r="B9" s="1"/>
      <c r="C9" s="1"/>
      <c r="D9" s="1"/>
      <c r="E9" s="1" t="s">
        <v>11</v>
      </c>
      <c r="F9" s="1"/>
      <c r="G9" s="1"/>
      <c r="H9" s="1"/>
      <c r="I9" s="1"/>
      <c r="J9" s="1"/>
      <c r="K9" s="1"/>
      <c r="L9" s="1"/>
      <c r="M9" s="1"/>
      <c r="N9" s="1"/>
      <c r="O9" s="1"/>
      <c r="P9" s="1"/>
      <c r="Q9" s="1"/>
    </row>
    <row r="10" spans="2:17" x14ac:dyDescent="0.25">
      <c r="B10" s="1"/>
      <c r="C10" s="1"/>
      <c r="D10" s="1"/>
      <c r="E10" s="1"/>
      <c r="F10" s="1"/>
      <c r="G10" s="1"/>
      <c r="H10" s="1"/>
      <c r="I10" s="1"/>
      <c r="J10" s="1"/>
      <c r="K10" s="1"/>
      <c r="L10" s="1"/>
      <c r="M10" s="1"/>
      <c r="N10" s="1"/>
      <c r="O10" s="1"/>
      <c r="P10" s="1"/>
      <c r="Q10" s="1"/>
    </row>
    <row r="11" spans="2:17" x14ac:dyDescent="0.25">
      <c r="B11" s="1"/>
      <c r="C11" s="1"/>
      <c r="D11" s="1"/>
      <c r="E11" s="1"/>
      <c r="F11" s="1"/>
      <c r="G11" s="1"/>
      <c r="H11" s="1"/>
      <c r="I11" s="1"/>
      <c r="J11" s="1"/>
      <c r="K11" s="1"/>
      <c r="L11" s="1"/>
      <c r="M11" s="1"/>
      <c r="N11" s="1"/>
      <c r="O11" s="1"/>
      <c r="P11" s="1"/>
      <c r="Q11" s="1"/>
    </row>
    <row r="12" spans="2:17" x14ac:dyDescent="0.25">
      <c r="B12" s="1"/>
      <c r="C12" s="1"/>
      <c r="D12" s="1"/>
      <c r="E12" s="1"/>
      <c r="F12" s="1"/>
      <c r="G12" s="1"/>
      <c r="H12" s="1"/>
      <c r="I12" s="1"/>
      <c r="J12" s="1"/>
      <c r="K12" s="1"/>
      <c r="L12" s="1"/>
      <c r="M12" s="1"/>
      <c r="N12" s="1"/>
      <c r="O12" s="1"/>
      <c r="P12" s="1"/>
      <c r="Q12" s="1"/>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Feuilles de calcul</vt:lpstr>
      </vt:variant>
      <vt:variant>
        <vt:i4>14</vt:i4>
      </vt:variant>
      <vt:variant>
        <vt:lpstr>Plages nommées</vt:lpstr>
      </vt:variant>
      <vt:variant>
        <vt:i4>1</vt:i4>
      </vt:variant>
    </vt:vector>
  </HeadingPairs>
  <TitlesOfParts>
    <vt:vector size="15" baseType="lpstr">
      <vt:lpstr>Carte 1</vt:lpstr>
      <vt:lpstr>Graphe 1</vt:lpstr>
      <vt:lpstr>Tableau 1</vt:lpstr>
      <vt:lpstr>Carte 2</vt:lpstr>
      <vt:lpstr>Graphe 2</vt:lpstr>
      <vt:lpstr>Graphe 3</vt:lpstr>
      <vt:lpstr>Tableaux 2&amp;2bis</vt:lpstr>
      <vt:lpstr>Graphes 4&amp;5_Tableau 3</vt:lpstr>
      <vt:lpstr>Graphe 6</vt:lpstr>
      <vt:lpstr>Cartes 3 &amp; 4</vt:lpstr>
      <vt:lpstr>Tableau 4</vt:lpstr>
      <vt:lpstr>Graphe 7</vt:lpstr>
      <vt:lpstr>Tableau 5</vt:lpstr>
      <vt:lpstr>Autres liens internet</vt:lpstr>
      <vt:lpstr>'Graphes 4&amp;5_Tableau 3'!Zone_d_impression</vt:lpstr>
    </vt:vector>
  </TitlesOfParts>
  <Company>Ministère de l'Agriculture et de l'Alimentation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Bernard ROBERT</dc:creator>
  <cp:lastModifiedBy>Isabelle LAURENS</cp:lastModifiedBy>
  <dcterms:created xsi:type="dcterms:W3CDTF">2025-01-23T10:41:21Z</dcterms:created>
  <dcterms:modified xsi:type="dcterms:W3CDTF">2025-02-27T08:31:19Z</dcterms:modified>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