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c_environnement\BOCAGE-HAIES\01_Pacte en faveur de la Haie\1-AAP animation\"/>
    </mc:Choice>
  </mc:AlternateContent>
  <workbookProtection lockStructure="1"/>
  <bookViews>
    <workbookView xWindow="0" yWindow="0" windowWidth="28800" windowHeight="11400"/>
  </bookViews>
  <sheets>
    <sheet name="Volet 1" sheetId="4" r:id="rId1"/>
    <sheet name="Volet 2" sheetId="3" r:id="rId2"/>
    <sheet name="Volet 3" sheetId="5" r:id="rId3"/>
    <sheet name="Synthèse" sheetId="1" r:id="rId4"/>
    <sheet name="Paramètres" sheetId="2" state="hidden" r:id="rId5"/>
  </sheets>
  <definedNames>
    <definedName name="__xlfn_SUMIFS">NA()</definedName>
    <definedName name="SHARED_FORMULA_0_10_0_10_4">#REF!+1</definedName>
    <definedName name="SHARED_FORMULA_0_11_0_11_1">#REF!+1</definedName>
    <definedName name="SHARED_FORMULA_0_11_0_11_5">#REF!+1</definedName>
    <definedName name="SHARED_FORMULA_0_11_0_11_6">#REF!+1</definedName>
    <definedName name="SHARED_FORMULA_0_11_0_11_7">#REF!+1</definedName>
    <definedName name="SHARED_FORMULA_0_11_0_11_9">#REF!+1</definedName>
    <definedName name="SHARED_FORMULA_11_10_11_10_6">IF(ISBLANK(#REF!),"","heure")</definedName>
    <definedName name="SHARED_FORMULA_12_11_12_11_6">IF(ISBLANK(#REF!),"",IF(#REF!=0,"",ROUND((#REF!/#REF!)*#REF!,2)))</definedName>
    <definedName name="SHARED_FORMULA_5_10_5_10_7">IF(#REF!="Déplacement en voiture de 5CV ou moins",0.25,IF(#REF!="Déplacement en voiture de 6 ou 7CV",0.32,IF(#REF!="Déplacement en voiture de 8CV et plus",0.35,IF(#REF!="Repas",15.25,IF(#REF!="Nuitée(s)",60,"")))))</definedName>
    <definedName name="SHARED_FORMULA_6_10_6_10_4">IF(ISBLANK(#REF!),"","heure")</definedName>
    <definedName name="SHARED_FORMULA_6_10_6_10_5">IF(ISBLANK(#REF!),"","heure")</definedName>
    <definedName name="SHARED_FORMULA_7_9_7_9_4">#REF!*#REF!</definedName>
    <definedName name="SHARED_FORMULA_7_9_7_9_5">#REF!*#REF!</definedName>
    <definedName name="SHARED_FORMULA_7_9_7_9_7">IF(#REF!="Déplacement en voiture de 5CV ou moins","€ par Km",IF(#REF!="Déplacement en voiture de 6 ou 7CV","€ par Km",IF(#REF!="Déplacement en voiture de 8CV et plus","€ par Km",IF(#REF!="Repas","€ par repas",IF(#REF!="Nuitée(s)","€ par nuitée","")))))</definedName>
    <definedName name="SHARED_FORMULA_8_10_8_10_7">IF(#REF!="","",#REF!*#REF!)</definedName>
    <definedName name="SHARED_FORMULA_9_11_9_11_6">IF(ISERROR(#REF!*133*#REF!),"",#REF!*133*#REF!)</definedName>
    <definedName name="Z_86639265_F90E_4EEF_B159_7414184A214E_.wvu.PrintArea" localSheetId="3" hidden="1">Synthèse!$C$2:$E$30</definedName>
    <definedName name="Z_C2585A51_5E07_4E16_A0B3_37D8783D69B3_.wvu.PrintArea" localSheetId="3" hidden="1">Synthèse!$C$2:$E$30</definedName>
    <definedName name="_xlnm.Print_Area" localSheetId="3">Synthèse!$A$1:$E$43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5" l="1"/>
  <c r="I16" i="5"/>
  <c r="I17" i="5"/>
  <c r="I18" i="5"/>
  <c r="I19" i="5"/>
  <c r="I20" i="5"/>
  <c r="I29" i="5" s="1"/>
  <c r="I21" i="5"/>
  <c r="I22" i="5"/>
  <c r="I23" i="5"/>
  <c r="I24" i="5"/>
  <c r="I25" i="5"/>
  <c r="I26" i="5"/>
  <c r="I27" i="5"/>
  <c r="I28" i="5"/>
  <c r="I14" i="5"/>
  <c r="K13" i="3"/>
  <c r="J14" i="5"/>
  <c r="H28" i="3"/>
  <c r="I28" i="3"/>
  <c r="E37" i="1" l="1"/>
  <c r="G24" i="4" l="1"/>
  <c r="B49" i="4" s="1"/>
  <c r="C49" i="4"/>
  <c r="D20" i="1"/>
  <c r="B53" i="5"/>
  <c r="C20" i="1" s="1"/>
  <c r="K15" i="5"/>
  <c r="K17" i="5"/>
  <c r="K18" i="5"/>
  <c r="K19" i="5"/>
  <c r="K20" i="5"/>
  <c r="K21" i="5"/>
  <c r="K22" i="5"/>
  <c r="K23" i="5"/>
  <c r="K24" i="5"/>
  <c r="K25" i="5"/>
  <c r="K26" i="5"/>
  <c r="K27" i="5"/>
  <c r="K28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33" i="5"/>
  <c r="L29" i="5"/>
  <c r="C53" i="5" s="1"/>
  <c r="H29" i="5"/>
  <c r="J15" i="5"/>
  <c r="J16" i="5"/>
  <c r="K16" i="5" s="1"/>
  <c r="J17" i="5"/>
  <c r="J18" i="5"/>
  <c r="J19" i="5"/>
  <c r="J20" i="5"/>
  <c r="J21" i="5"/>
  <c r="J22" i="5"/>
  <c r="J23" i="5"/>
  <c r="J24" i="5"/>
  <c r="J25" i="5"/>
  <c r="J26" i="5"/>
  <c r="J27" i="5"/>
  <c r="J28" i="5"/>
  <c r="K14" i="5"/>
  <c r="J29" i="5" l="1"/>
  <c r="K29" i="5"/>
  <c r="E20" i="1" s="1"/>
  <c r="H48" i="5"/>
  <c r="C54" i="5" s="1"/>
  <c r="F48" i="5"/>
  <c r="B54" i="5" s="1"/>
  <c r="C21" i="1" s="1"/>
  <c r="C22" i="1" s="1"/>
  <c r="E48" i="5"/>
  <c r="F48" i="3"/>
  <c r="G48" i="3"/>
  <c r="B54" i="3" s="1"/>
  <c r="C16" i="1" s="1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33" i="3"/>
  <c r="J13" i="3"/>
  <c r="J14" i="3"/>
  <c r="C55" i="5" l="1"/>
  <c r="D21" i="1"/>
  <c r="D22" i="1" s="1"/>
  <c r="B55" i="5"/>
  <c r="G48" i="5"/>
  <c r="E21" i="1" s="1"/>
  <c r="E48" i="3" l="1"/>
  <c r="J15" i="3"/>
  <c r="L15" i="3" s="1"/>
  <c r="J16" i="3"/>
  <c r="J17" i="3"/>
  <c r="J18" i="3"/>
  <c r="J19" i="3"/>
  <c r="J20" i="3"/>
  <c r="J21" i="3"/>
  <c r="J22" i="3"/>
  <c r="J23" i="3"/>
  <c r="J24" i="3"/>
  <c r="J25" i="3"/>
  <c r="J26" i="3"/>
  <c r="J27" i="3"/>
  <c r="L13" i="3"/>
  <c r="L14" i="3"/>
  <c r="L16" i="3"/>
  <c r="L17" i="3"/>
  <c r="L18" i="3"/>
  <c r="L19" i="3"/>
  <c r="L20" i="3"/>
  <c r="L21" i="3"/>
  <c r="L22" i="3"/>
  <c r="L23" i="3"/>
  <c r="L24" i="3"/>
  <c r="L25" i="3"/>
  <c r="L26" i="3"/>
  <c r="L27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I48" i="3"/>
  <c r="C54" i="3" s="1"/>
  <c r="D16" i="1" s="1"/>
  <c r="M28" i="3"/>
  <c r="C53" i="3" s="1"/>
  <c r="D15" i="1" s="1"/>
  <c r="C38" i="1"/>
  <c r="E44" i="4"/>
  <c r="C50" i="4" s="1"/>
  <c r="D11" i="1" s="1"/>
  <c r="E11" i="1" s="1"/>
  <c r="D44" i="4"/>
  <c r="B50" i="4" s="1"/>
  <c r="C11" i="1" s="1"/>
  <c r="D26" i="1" s="1"/>
  <c r="D17" i="1" l="1"/>
  <c r="H48" i="3"/>
  <c r="E16" i="1" s="1"/>
  <c r="J28" i="3"/>
  <c r="L28" i="3"/>
  <c r="E15" i="1" s="1"/>
  <c r="K28" i="3"/>
  <c r="B53" i="3" s="1"/>
  <c r="C55" i="3"/>
  <c r="I24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9" i="4"/>
  <c r="G9" i="4"/>
  <c r="B55" i="3" l="1"/>
  <c r="C15" i="1"/>
  <c r="C17" i="1" s="1"/>
  <c r="C37" i="1" s="1"/>
  <c r="D10" i="1"/>
  <c r="D12" i="1" s="1"/>
  <c r="D28" i="1" s="1"/>
  <c r="C51" i="4"/>
  <c r="H24" i="4"/>
  <c r="E10" i="1" s="1"/>
  <c r="B51" i="4" l="1"/>
  <c r="C10" i="1"/>
  <c r="E22" i="1"/>
  <c r="E17" i="1"/>
  <c r="E12" i="1"/>
  <c r="C12" i="1" l="1"/>
  <c r="C36" i="1" s="1"/>
  <c r="D25" i="1"/>
  <c r="D27" i="1" s="1"/>
  <c r="E43" i="1"/>
  <c r="C43" i="1" l="1"/>
</calcChain>
</file>

<file path=xl/sharedStrings.xml><?xml version="1.0" encoding="utf-8"?>
<sst xmlns="http://schemas.openxmlformats.org/spreadsheetml/2006/main" count="150" uniqueCount="96">
  <si>
    <t>Assujetti</t>
  </si>
  <si>
    <t>Non assujetti</t>
  </si>
  <si>
    <t>Oui</t>
  </si>
  <si>
    <t>Non</t>
  </si>
  <si>
    <t>Diagnostics</t>
  </si>
  <si>
    <t>Plans de gestion</t>
  </si>
  <si>
    <t>VOLET</t>
  </si>
  <si>
    <t>Elaboration du PAEC</t>
  </si>
  <si>
    <t xml:space="preserve">Animation </t>
  </si>
  <si>
    <t>Coût journalier</t>
  </si>
  <si>
    <t>Nombre de jour consacrés à l'action</t>
  </si>
  <si>
    <t>PLAN DE FINANCEMENT</t>
  </si>
  <si>
    <t>DEPENSES</t>
  </si>
  <si>
    <t>RECETTES</t>
  </si>
  <si>
    <t>FINANCEURS</t>
  </si>
  <si>
    <t>MONTANTS</t>
  </si>
  <si>
    <t xml:space="preserve">Ministère de l'agriculture </t>
  </si>
  <si>
    <t>Autre</t>
  </si>
  <si>
    <t>AIDES PUBLIQUES</t>
  </si>
  <si>
    <t>PARTICIPATION DU DEMANDEUR</t>
  </si>
  <si>
    <t>Auto-financement</t>
  </si>
  <si>
    <t>Emprunt</t>
  </si>
  <si>
    <t>Recettes liées au projet</t>
  </si>
  <si>
    <t>TOTAL RECETTES</t>
  </si>
  <si>
    <t>TOTAL DEPENSES</t>
  </si>
  <si>
    <t>DEPENSES PREVISIONNELLES</t>
  </si>
  <si>
    <t>NOM Demandeur</t>
  </si>
  <si>
    <t>Volet 1 : Action de sensibilisation générale et de communication</t>
  </si>
  <si>
    <t>Volet 2 : Accompagnement des projets de plantation</t>
  </si>
  <si>
    <t xml:space="preserve">Volet 3 : Accompagnement à la mise en œuvre d'une gestion durable du linéaire de haies existant et/ou qui sera planté </t>
  </si>
  <si>
    <t>Volet 2 : Accompagnement projets plantation</t>
  </si>
  <si>
    <t>Volet 3 : Accompagnementà la  gestion durable</t>
  </si>
  <si>
    <t>Volet 1: Sensibilisation et communication</t>
  </si>
  <si>
    <t>Simulation du montant de l'aide</t>
  </si>
  <si>
    <t>Sous-total demandeur + partenaire</t>
  </si>
  <si>
    <t>Sous-total devis (prestataire(s))</t>
  </si>
  <si>
    <t>Description de l'intervention / 
Nature de la dépense</t>
  </si>
  <si>
    <t xml:space="preserve">Nom/prénom 
de l'agent </t>
  </si>
  <si>
    <t xml:space="preserve">Date/Période 
de réalisation </t>
  </si>
  <si>
    <t>Montant d'aide demandé</t>
  </si>
  <si>
    <t>Simulation du montant d'aide</t>
  </si>
  <si>
    <t>Nombre de jour plafonné</t>
  </si>
  <si>
    <t>Agroforesterie</t>
  </si>
  <si>
    <t>Montant total du projet</t>
  </si>
  <si>
    <t>Haie de 700ml et plus</t>
  </si>
  <si>
    <t>Haie de 100 à 700ml</t>
  </si>
  <si>
    <t>PGDH ou équivalent</t>
  </si>
  <si>
    <t>Label Haie ou équivalent</t>
  </si>
  <si>
    <t>Autres labels et diagnostics</t>
  </si>
  <si>
    <t>Plafond par projet</t>
  </si>
  <si>
    <t>VOLET 1 : Actions de sensibilisation générale et de communication</t>
  </si>
  <si>
    <t>sous-total volet 1.1</t>
  </si>
  <si>
    <t>sous-total volet 1.2</t>
  </si>
  <si>
    <t>Actions réalisées par le demandeur ou ses partenaires</t>
  </si>
  <si>
    <t>Actions réalisées par des prestataires</t>
  </si>
  <si>
    <t>montant de l'aide demandée</t>
  </si>
  <si>
    <t xml:space="preserve">TOTAL </t>
  </si>
  <si>
    <t>Nom de la structure 
en charge</t>
  </si>
  <si>
    <t>Montant de l'aide demandée</t>
  </si>
  <si>
    <t>Montant des actions</t>
  </si>
  <si>
    <r>
      <t xml:space="preserve">Volet 1.1: Actions mises en place </t>
    </r>
    <r>
      <rPr>
        <b/>
        <sz val="14"/>
        <color indexed="64"/>
        <rFont val="Marianne"/>
        <family val="3"/>
      </rPr>
      <t>par le demandeur ou ses partenaires</t>
    </r>
    <r>
      <rPr>
        <sz val="14"/>
        <color indexed="64"/>
        <rFont val="Marianne"/>
        <family val="3"/>
      </rPr>
      <t xml:space="preserve"> (raisonnement par Coût/ jour)</t>
    </r>
  </si>
  <si>
    <r>
      <t xml:space="preserve">Volet 1.2 : Actions mises en place </t>
    </r>
    <r>
      <rPr>
        <b/>
        <sz val="14"/>
        <color indexed="64"/>
        <rFont val="Marianne"/>
        <family val="3"/>
      </rPr>
      <t>par des prestataires</t>
    </r>
    <r>
      <rPr>
        <sz val="14"/>
        <color indexed="64"/>
        <rFont val="Marianne"/>
        <family val="3"/>
      </rPr>
      <t xml:space="preserve"> (raisonnement sur devis)</t>
    </r>
  </si>
  <si>
    <t>montant des actions</t>
  </si>
  <si>
    <t>Sous-total V1.1 (actions réalisées par le demandeur ou le(s) partenaire(s)</t>
  </si>
  <si>
    <t>Montant total de l'aide demandée au MASA</t>
  </si>
  <si>
    <t>Total des actions</t>
  </si>
  <si>
    <t>Total Volet 2</t>
  </si>
  <si>
    <t>Total Volet 1</t>
  </si>
  <si>
    <t>Total Volet 3</t>
  </si>
  <si>
    <t>Sous-total V2.1 (actions réalisées par le demandeur ou le(s) partenaire(s)</t>
  </si>
  <si>
    <t>Sous-total V3.1 (actions réalisées par le demandeur ou le(s) partenaire(s)</t>
  </si>
  <si>
    <t>Sous-total V1.2 (actions réalisées par des prestataires)</t>
  </si>
  <si>
    <t>Sous-total V2.2 (actions réalisées par des prestataires)</t>
  </si>
  <si>
    <t>Sous-total V3.2 (actions réalisées par des prestataires)</t>
  </si>
  <si>
    <t xml:space="preserve">Merci de saisir uniquement les cases en jaune </t>
  </si>
  <si>
    <t>VOLET 2 : Accompagnement des projets de plantation</t>
  </si>
  <si>
    <t>Nombre de projet de plantation</t>
  </si>
  <si>
    <t>sous-total volet 2.1</t>
  </si>
  <si>
    <r>
      <rPr>
        <b/>
        <sz val="14"/>
        <color indexed="64"/>
        <rFont val="Marianne"/>
        <family val="3"/>
      </rPr>
      <t xml:space="preserve">Volet 2.1 </t>
    </r>
    <r>
      <rPr>
        <sz val="14"/>
        <color indexed="64"/>
        <rFont val="Marianne"/>
        <family val="3"/>
      </rPr>
      <t xml:space="preserve">: Actions mises en place </t>
    </r>
    <r>
      <rPr>
        <b/>
        <sz val="14"/>
        <color indexed="64"/>
        <rFont val="Marianne"/>
        <family val="3"/>
      </rPr>
      <t>par le demandeur ou ses partenaires</t>
    </r>
    <r>
      <rPr>
        <sz val="14"/>
        <color indexed="64"/>
        <rFont val="Marianne"/>
        <family val="3"/>
      </rPr>
      <t xml:space="preserve"> (raisonnement par Coût/ jour)</t>
    </r>
  </si>
  <si>
    <r>
      <rPr>
        <b/>
        <sz val="14"/>
        <color indexed="64"/>
        <rFont val="Marianne"/>
        <family val="3"/>
      </rPr>
      <t>Volet 2.2</t>
    </r>
    <r>
      <rPr>
        <sz val="14"/>
        <color indexed="64"/>
        <rFont val="Marianne"/>
        <family val="3"/>
      </rPr>
      <t xml:space="preserve"> : Actions mises en place </t>
    </r>
    <r>
      <rPr>
        <b/>
        <sz val="14"/>
        <color indexed="64"/>
        <rFont val="Marianne"/>
        <family val="3"/>
      </rPr>
      <t>par des prestataires</t>
    </r>
    <r>
      <rPr>
        <sz val="14"/>
        <color indexed="64"/>
        <rFont val="Marianne"/>
        <family val="3"/>
      </rPr>
      <t xml:space="preserve"> (raisonnement sur devis)</t>
    </r>
  </si>
  <si>
    <t>sous-total volet 2.2</t>
  </si>
  <si>
    <t>Nombre d'arbre intraparcellaire prévu</t>
  </si>
  <si>
    <t>Linéaire de plantations de haie prévues (en km)</t>
  </si>
  <si>
    <t>Simulation du montant de l'aide maximale</t>
  </si>
  <si>
    <t>Coût de l'action (devis)en €</t>
  </si>
  <si>
    <t>VOLET 3 : Accompagnement à la mise en œuvre d’une gestion durable du linéaire de haies existant et/ou qui sera planté.</t>
  </si>
  <si>
    <r>
      <rPr>
        <b/>
        <sz val="14"/>
        <color indexed="64"/>
        <rFont val="Marianne"/>
        <family val="3"/>
      </rPr>
      <t xml:space="preserve">Volet 3.1 </t>
    </r>
    <r>
      <rPr>
        <sz val="14"/>
        <color indexed="64"/>
        <rFont val="Marianne"/>
        <family val="3"/>
      </rPr>
      <t xml:space="preserve">: Actions mises en place </t>
    </r>
    <r>
      <rPr>
        <b/>
        <sz val="14"/>
        <color indexed="64"/>
        <rFont val="Marianne"/>
        <family val="3"/>
      </rPr>
      <t>par le demandeur ou ses partenaires</t>
    </r>
    <r>
      <rPr>
        <sz val="14"/>
        <color indexed="64"/>
        <rFont val="Marianne"/>
        <family val="3"/>
      </rPr>
      <t xml:space="preserve"> (raisonnement par Coût/ jour)</t>
    </r>
  </si>
  <si>
    <r>
      <rPr>
        <b/>
        <sz val="14"/>
        <color indexed="64"/>
        <rFont val="Marianne"/>
        <family val="3"/>
      </rPr>
      <t>Volet 3.2</t>
    </r>
    <r>
      <rPr>
        <sz val="14"/>
        <color indexed="64"/>
        <rFont val="Marianne"/>
        <family val="3"/>
      </rPr>
      <t xml:space="preserve"> : Actions mises en place </t>
    </r>
    <r>
      <rPr>
        <b/>
        <sz val="14"/>
        <color indexed="64"/>
        <rFont val="Marianne"/>
        <family val="3"/>
      </rPr>
      <t>par des prestataires</t>
    </r>
    <r>
      <rPr>
        <sz val="14"/>
        <color indexed="64"/>
        <rFont val="Marianne"/>
        <family val="3"/>
      </rPr>
      <t xml:space="preserve"> (raisonnement sur devis)</t>
    </r>
  </si>
  <si>
    <t>Nombre de projet de gestion durable accompagné</t>
  </si>
  <si>
    <t>Linéaire de haie accompagné (en km)</t>
  </si>
  <si>
    <t>Montant de l'action</t>
  </si>
  <si>
    <t>sous-total volet 3.1</t>
  </si>
  <si>
    <t>sous-total volet 3.2</t>
  </si>
  <si>
    <r>
      <t xml:space="preserve">Synthèse de la demande sur le </t>
    </r>
    <r>
      <rPr>
        <b/>
        <sz val="11"/>
        <color indexed="64"/>
        <rFont val="Marianne"/>
        <family val="3"/>
      </rPr>
      <t>Volet 1</t>
    </r>
    <r>
      <rPr>
        <sz val="11"/>
        <color indexed="64"/>
        <rFont val="Marianne"/>
        <family val="3"/>
      </rPr>
      <t xml:space="preserve"> (par type de structure(s))</t>
    </r>
  </si>
  <si>
    <r>
      <t xml:space="preserve">Synthèse de la demande sur le </t>
    </r>
    <r>
      <rPr>
        <b/>
        <sz val="11"/>
        <color indexed="64"/>
        <rFont val="Marianne"/>
        <family val="3"/>
      </rPr>
      <t>Volet 2</t>
    </r>
    <r>
      <rPr>
        <sz val="11"/>
        <color indexed="64"/>
        <rFont val="Marianne"/>
        <family val="3"/>
      </rPr>
      <t xml:space="preserve"> (par type de structure(s))</t>
    </r>
  </si>
  <si>
    <r>
      <t>Synthèse de la demande sur le</t>
    </r>
    <r>
      <rPr>
        <b/>
        <sz val="11"/>
        <color indexed="64"/>
        <rFont val="Marianne"/>
        <family val="3"/>
      </rPr>
      <t xml:space="preserve"> Volet 3</t>
    </r>
    <r>
      <rPr>
        <sz val="11"/>
        <color indexed="64"/>
        <rFont val="Marianne"/>
        <family val="3"/>
      </rPr>
      <t xml:space="preserve"> (par type de structure(s))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</si>
</sst>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[$€]"/>
    <numFmt numFmtId="165" formatCode="#,##0.00\ &quot;€&quot;"/>
    <numFmt numFmtId="166" formatCode="_-* #,##0.00\ [$€-40C]_-;\-* #,##0.00\ [$€-40C]_-;_-* &quot;-&quot;??\ [$€-40C]_-;_-@_-"/>
    <numFmt numFmtId="167" formatCode="0.00;[Red]0.00"/>
  </numFmts>
  <fonts count="21" x14ac:knownFonts="1">
    <font>
      <sz val="11"/>
      <color indexed="64"/>
      <name val="Calibri"/>
    </font>
    <font>
      <sz val="11"/>
      <name val="Marianne"/>
      <family val="3"/>
    </font>
    <font>
      <sz val="9"/>
      <color indexed="64"/>
      <name val="Marianne"/>
      <family val="3"/>
    </font>
    <font>
      <sz val="11"/>
      <color indexed="64"/>
      <name val="Marianne"/>
      <family val="3"/>
    </font>
    <font>
      <sz val="10"/>
      <color indexed="64"/>
      <name val="Marianne"/>
      <family val="3"/>
    </font>
    <font>
      <b/>
      <sz val="10"/>
      <color indexed="64"/>
      <name val="Marianne"/>
      <family val="3"/>
    </font>
    <font>
      <sz val="10"/>
      <name val="Arial"/>
      <family val="2"/>
    </font>
    <font>
      <sz val="11"/>
      <color indexed="64"/>
      <name val="Calibri"/>
      <family val="2"/>
    </font>
    <font>
      <b/>
      <sz val="14"/>
      <color indexed="64"/>
      <name val="Arial"/>
      <family val="2"/>
    </font>
    <font>
      <b/>
      <sz val="16"/>
      <color indexed="64"/>
      <name val="Marianne"/>
      <family val="3"/>
    </font>
    <font>
      <b/>
      <sz val="14"/>
      <color indexed="64"/>
      <name val="Marianne"/>
      <family val="3"/>
    </font>
    <font>
      <b/>
      <sz val="14"/>
      <name val="Marianne"/>
      <family val="3"/>
    </font>
    <font>
      <b/>
      <sz val="11"/>
      <color indexed="64"/>
      <name val="Marianne"/>
      <family val="3"/>
    </font>
    <font>
      <sz val="11"/>
      <color indexed="64"/>
      <name val="Calibri"/>
    </font>
    <font>
      <b/>
      <sz val="10"/>
      <name val="Marianne"/>
      <family val="3"/>
    </font>
    <font>
      <sz val="10"/>
      <name val="Marianne"/>
      <family val="3"/>
    </font>
    <font>
      <b/>
      <sz val="20"/>
      <color indexed="64"/>
      <name val="Marianne"/>
      <family val="3"/>
    </font>
    <font>
      <sz val="14"/>
      <color indexed="64"/>
      <name val="Marianne"/>
      <family val="3"/>
    </font>
    <font>
      <sz val="16"/>
      <color indexed="64"/>
      <name val="Marianne"/>
      <family val="3"/>
    </font>
    <font>
      <sz val="14"/>
      <name val="Marianne"/>
      <family val="3"/>
    </font>
    <font>
      <b/>
      <sz val="16"/>
      <name val="Marianne"/>
      <family val="3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43"/>
      </patternFill>
    </fill>
    <fill>
      <patternFill patternType="solid">
        <fgColor theme="0" tint="-0.249977111117893"/>
        <bgColor indexed="4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43"/>
      </patternFill>
    </fill>
    <fill>
      <patternFill patternType="solid">
        <fgColor theme="4" tint="0.59999389629810485"/>
        <bgColor indexed="43"/>
      </patternFill>
    </fill>
    <fill>
      <patternFill patternType="solid">
        <fgColor theme="4" tint="0.79998168889431442"/>
        <bgColor indexed="43"/>
      </patternFill>
    </fill>
    <fill>
      <patternFill patternType="solid">
        <fgColor theme="9" tint="0.59999389629810485"/>
        <bgColor indexed="43"/>
      </patternFill>
    </fill>
    <fill>
      <patternFill patternType="solid">
        <fgColor theme="5" tint="0.59999389629810485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theme="9" tint="0.79998168889431442"/>
        <bgColor indexed="43"/>
      </patternFill>
    </fill>
    <fill>
      <patternFill patternType="solid">
        <fgColor theme="5" tint="0.79998168889431442"/>
        <bgColor indexed="43"/>
      </patternFill>
    </fill>
    <fill>
      <patternFill patternType="solid">
        <fgColor rgb="FF93E3FF"/>
        <bgColor indexed="18"/>
      </patternFill>
    </fill>
    <fill>
      <patternFill patternType="solid">
        <fgColor rgb="FF93E3FF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43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44" fontId="13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2"/>
    <xf numFmtId="0" fontId="1" fillId="0" borderId="0" xfId="0" applyFont="1" applyAlignment="1">
      <alignment vertical="center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" fontId="8" fillId="0" borderId="0" xfId="0" applyNumberFormat="1" applyFont="1" applyAlignment="1" applyProtection="1">
      <alignment horizontal="center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2" borderId="5" xfId="3" applyFont="1" applyFill="1" applyBorder="1" applyAlignment="1" applyProtection="1">
      <alignment horizontal="center" vertical="center" wrapText="1"/>
      <protection locked="0"/>
    </xf>
    <xf numFmtId="44" fontId="4" fillId="2" borderId="2" xfId="3" applyFont="1" applyFill="1" applyBorder="1" applyAlignment="1" applyProtection="1">
      <alignment horizontal="center" vertical="center" wrapText="1"/>
      <protection locked="0"/>
    </xf>
    <xf numFmtId="44" fontId="4" fillId="2" borderId="1" xfId="3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44" fontId="15" fillId="5" borderId="2" xfId="3" applyFont="1" applyFill="1" applyBorder="1" applyAlignment="1" applyProtection="1">
      <alignment horizontal="center" vertical="center"/>
    </xf>
    <xf numFmtId="44" fontId="4" fillId="10" borderId="5" xfId="3" applyFont="1" applyFill="1" applyBorder="1" applyAlignment="1" applyProtection="1">
      <alignment horizontal="center" vertical="center" wrapText="1"/>
    </xf>
    <xf numFmtId="44" fontId="4" fillId="10" borderId="2" xfId="3" applyFont="1" applyFill="1" applyBorder="1" applyAlignment="1" applyProtection="1">
      <alignment horizontal="center" vertical="center" wrapText="1"/>
    </xf>
    <xf numFmtId="0" fontId="14" fillId="8" borderId="1" xfId="0" applyFont="1" applyFill="1" applyBorder="1" applyAlignment="1" applyProtection="1">
      <alignment horizontal="center" vertical="center" wrapText="1"/>
    </xf>
    <xf numFmtId="1" fontId="5" fillId="7" borderId="2" xfId="0" applyNumberFormat="1" applyFont="1" applyFill="1" applyBorder="1" applyAlignment="1" applyProtection="1">
      <alignment vertical="center" wrapText="1"/>
    </xf>
    <xf numFmtId="1" fontId="5" fillId="7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5" fillId="8" borderId="2" xfId="0" applyFont="1" applyFill="1" applyBorder="1" applyAlignment="1" applyProtection="1">
      <alignment horizontal="center" vertical="center" wrapText="1"/>
    </xf>
    <xf numFmtId="0" fontId="14" fillId="8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/>
    <xf numFmtId="0" fontId="0" fillId="0" borderId="0" xfId="0" applyBorder="1"/>
    <xf numFmtId="166" fontId="15" fillId="5" borderId="2" xfId="3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wrapText="1"/>
    </xf>
    <xf numFmtId="166" fontId="3" fillId="6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9" fillId="6" borderId="1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1" fontId="17" fillId="7" borderId="11" xfId="0" applyNumberFormat="1" applyFont="1" applyFill="1" applyBorder="1" applyAlignment="1" applyProtection="1">
      <alignment horizontal="left" vertical="center" wrapText="1"/>
      <protection locked="0"/>
    </xf>
    <xf numFmtId="1" fontId="17" fillId="1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3" xfId="0" applyFont="1" applyFill="1" applyBorder="1" applyAlignment="1">
      <alignment vertical="center"/>
    </xf>
    <xf numFmtId="1" fontId="17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>
      <alignment vertical="center"/>
    </xf>
    <xf numFmtId="0" fontId="19" fillId="0" borderId="0" xfId="2" applyFont="1"/>
    <xf numFmtId="0" fontId="19" fillId="4" borderId="12" xfId="0" applyFont="1" applyFill="1" applyBorder="1" applyAlignment="1">
      <alignment horizontal="right" vertical="center"/>
    </xf>
    <xf numFmtId="165" fontId="11" fillId="6" borderId="15" xfId="0" applyNumberFormat="1" applyFont="1" applyFill="1" applyBorder="1" applyAlignment="1">
      <alignment horizontal="right" vertical="center"/>
    </xf>
    <xf numFmtId="166" fontId="17" fillId="2" borderId="8" xfId="3" applyNumberFormat="1" applyFont="1" applyFill="1" applyBorder="1" applyAlignment="1" applyProtection="1">
      <alignment horizontal="right" vertical="center" wrapText="1"/>
      <protection locked="0"/>
    </xf>
    <xf numFmtId="166" fontId="11" fillId="6" borderId="15" xfId="3" applyNumberFormat="1" applyFont="1" applyFill="1" applyBorder="1" applyAlignment="1">
      <alignment horizontal="right" vertical="center"/>
    </xf>
    <xf numFmtId="1" fontId="10" fillId="9" borderId="3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66" fontId="19" fillId="17" borderId="2" xfId="0" applyNumberFormat="1" applyFont="1" applyFill="1" applyBorder="1" applyAlignment="1" applyProtection="1">
      <alignment horizontal="center" vertical="center" wrapText="1"/>
    </xf>
    <xf numFmtId="166" fontId="17" fillId="21" borderId="2" xfId="0" applyNumberFormat="1" applyFont="1" applyFill="1" applyBorder="1" applyAlignment="1" applyProtection="1">
      <alignment horizontal="center" vertical="center" wrapText="1"/>
    </xf>
    <xf numFmtId="166" fontId="10" fillId="7" borderId="2" xfId="0" applyNumberFormat="1" applyFont="1" applyFill="1" applyBorder="1" applyAlignment="1" applyProtection="1">
      <alignment vertical="center" wrapText="1"/>
    </xf>
    <xf numFmtId="164" fontId="11" fillId="5" borderId="8" xfId="0" applyNumberFormat="1" applyFont="1" applyFill="1" applyBorder="1" applyAlignment="1" applyProtection="1">
      <alignment vertical="center" wrapText="1"/>
    </xf>
    <xf numFmtId="165" fontId="11" fillId="6" borderId="29" xfId="2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10" fillId="8" borderId="30" xfId="0" applyFont="1" applyFill="1" applyBorder="1" applyAlignment="1" applyProtection="1">
      <alignment horizontal="center" vertical="center" wrapText="1"/>
    </xf>
    <xf numFmtId="0" fontId="10" fillId="8" borderId="25" xfId="0" applyFont="1" applyFill="1" applyBorder="1" applyAlignment="1" applyProtection="1">
      <alignment horizontal="center" vertical="center" wrapText="1"/>
    </xf>
    <xf numFmtId="0" fontId="11" fillId="8" borderId="26" xfId="0" applyFont="1" applyFill="1" applyBorder="1" applyAlignment="1" applyProtection="1">
      <alignment horizontal="center" vertical="center" wrapText="1"/>
    </xf>
    <xf numFmtId="1" fontId="19" fillId="17" borderId="11" xfId="0" applyNumberFormat="1" applyFont="1" applyFill="1" applyBorder="1" applyAlignment="1" applyProtection="1">
      <alignment horizontal="left" vertical="center" wrapText="1"/>
    </xf>
    <xf numFmtId="166" fontId="17" fillId="7" borderId="8" xfId="0" applyNumberFormat="1" applyFont="1" applyFill="1" applyBorder="1" applyAlignment="1" applyProtection="1">
      <alignment horizontal="right" vertical="center" wrapText="1"/>
    </xf>
    <xf numFmtId="1" fontId="10" fillId="7" borderId="11" xfId="0" applyNumberFormat="1" applyFont="1" applyFill="1" applyBorder="1" applyAlignment="1" applyProtection="1">
      <alignment vertical="center" wrapText="1"/>
    </xf>
    <xf numFmtId="166" fontId="19" fillId="5" borderId="8" xfId="0" applyNumberFormat="1" applyFont="1" applyFill="1" applyBorder="1" applyAlignment="1" applyProtection="1">
      <alignment horizontal="right" vertical="center"/>
    </xf>
    <xf numFmtId="1" fontId="10" fillId="9" borderId="17" xfId="0" applyNumberFormat="1" applyFont="1" applyFill="1" applyBorder="1" applyAlignment="1" applyProtection="1">
      <alignment horizontal="right" vertical="center" wrapText="1"/>
    </xf>
    <xf numFmtId="165" fontId="19" fillId="4" borderId="10" xfId="0" applyNumberFormat="1" applyFont="1" applyFill="1" applyBorder="1" applyAlignment="1" applyProtection="1">
      <alignment horizontal="center" vertical="center"/>
    </xf>
    <xf numFmtId="1" fontId="17" fillId="21" borderId="11" xfId="0" applyNumberFormat="1" applyFont="1" applyFill="1" applyBorder="1" applyAlignment="1" applyProtection="1">
      <alignment horizontal="left" vertical="center" wrapText="1"/>
    </xf>
    <xf numFmtId="1" fontId="10" fillId="7" borderId="17" xfId="0" applyNumberFormat="1" applyFont="1" applyFill="1" applyBorder="1" applyAlignment="1" applyProtection="1">
      <alignment vertical="center" wrapText="1"/>
    </xf>
    <xf numFmtId="1" fontId="17" fillId="22" borderId="31" xfId="0" applyNumberFormat="1" applyFont="1" applyFill="1" applyBorder="1" applyAlignment="1" applyProtection="1">
      <alignment horizontal="left" vertical="center" wrapText="1"/>
    </xf>
    <xf numFmtId="1" fontId="17" fillId="22" borderId="11" xfId="0" applyNumberFormat="1" applyFont="1" applyFill="1" applyBorder="1" applyAlignment="1" applyProtection="1">
      <alignment horizontal="left" vertical="center" wrapText="1"/>
    </xf>
    <xf numFmtId="1" fontId="10" fillId="7" borderId="32" xfId="0" applyNumberFormat="1" applyFont="1" applyFill="1" applyBorder="1" applyAlignment="1" applyProtection="1">
      <alignment vertical="center" wrapText="1"/>
    </xf>
    <xf numFmtId="165" fontId="17" fillId="7" borderId="29" xfId="0" applyNumberFormat="1" applyFont="1" applyFill="1" applyBorder="1" applyAlignment="1" applyProtection="1">
      <alignment horizontal="right" vertical="center" wrapText="1"/>
    </xf>
    <xf numFmtId="166" fontId="4" fillId="2" borderId="5" xfId="3" applyNumberFormat="1" applyFont="1" applyFill="1" applyBorder="1" applyAlignment="1" applyProtection="1">
      <alignment horizontal="center" vertical="center" wrapText="1"/>
      <protection locked="0"/>
    </xf>
    <xf numFmtId="166" fontId="4" fillId="2" borderId="2" xfId="3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1" fontId="5" fillId="7" borderId="3" xfId="0" applyNumberFormat="1" applyFont="1" applyFill="1" applyBorder="1" applyAlignment="1" applyProtection="1">
      <alignment horizontal="center" vertical="center" wrapText="1"/>
    </xf>
    <xf numFmtId="1" fontId="15" fillId="20" borderId="5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44" fontId="15" fillId="5" borderId="2" xfId="3" applyFont="1" applyFill="1" applyBorder="1" applyAlignment="1" applyProtection="1">
      <alignment horizontal="center" vertical="center"/>
      <protection locked="0"/>
    </xf>
    <xf numFmtId="44" fontId="4" fillId="27" borderId="5" xfId="3" applyFont="1" applyFill="1" applyBorder="1" applyAlignment="1" applyProtection="1">
      <alignment horizontal="center" vertical="center" wrapText="1"/>
      <protection locked="0"/>
    </xf>
    <xf numFmtId="44" fontId="4" fillId="10" borderId="34" xfId="3" applyFont="1" applyFill="1" applyBorder="1" applyAlignment="1" applyProtection="1">
      <alignment horizontal="center" vertical="center" wrapText="1"/>
    </xf>
    <xf numFmtId="44" fontId="0" fillId="5" borderId="2" xfId="0" applyNumberFormat="1" applyFill="1" applyBorder="1"/>
    <xf numFmtId="167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7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167" fontId="5" fillId="7" borderId="2" xfId="0" applyNumberFormat="1" applyFont="1" applyFill="1" applyBorder="1" applyAlignment="1" applyProtection="1">
      <alignment horizontal="right" vertical="center" wrapText="1"/>
    </xf>
    <xf numFmtId="166" fontId="5" fillId="7" borderId="2" xfId="0" applyNumberFormat="1" applyFont="1" applyFill="1" applyBorder="1" applyAlignment="1" applyProtection="1">
      <alignment horizontal="right" vertical="center" wrapText="1"/>
    </xf>
    <xf numFmtId="166" fontId="17" fillId="22" borderId="5" xfId="0" applyNumberFormat="1" applyFont="1" applyFill="1" applyBorder="1" applyAlignment="1" applyProtection="1">
      <alignment horizontal="center" vertical="center" wrapText="1"/>
    </xf>
    <xf numFmtId="166" fontId="17" fillId="22" borderId="2" xfId="0" applyNumberFormat="1" applyFont="1" applyFill="1" applyBorder="1" applyAlignment="1" applyProtection="1">
      <alignment horizontal="center" vertical="center" wrapText="1"/>
    </xf>
    <xf numFmtId="166" fontId="10" fillId="7" borderId="28" xfId="0" applyNumberFormat="1" applyFont="1" applyFill="1" applyBorder="1" applyAlignment="1" applyProtection="1">
      <alignment vertical="center" wrapText="1"/>
    </xf>
    <xf numFmtId="0" fontId="17" fillId="4" borderId="0" xfId="0" applyFont="1" applyFill="1" applyBorder="1" applyAlignment="1"/>
    <xf numFmtId="44" fontId="12" fillId="6" borderId="2" xfId="0" applyNumberFormat="1" applyFont="1" applyFill="1" applyBorder="1" applyAlignment="1">
      <alignment horizontal="center" wrapText="1"/>
    </xf>
    <xf numFmtId="166" fontId="12" fillId="6" borderId="2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3" fillId="6" borderId="2" xfId="0" applyFont="1" applyFill="1" applyBorder="1" applyAlignment="1" applyProtection="1">
      <alignment horizont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44" fontId="3" fillId="6" borderId="2" xfId="0" applyNumberFormat="1" applyFont="1" applyFill="1" applyBorder="1" applyAlignment="1" applyProtection="1">
      <alignment horizontal="center" wrapText="1"/>
    </xf>
    <xf numFmtId="166" fontId="3" fillId="6" borderId="2" xfId="0" applyNumberFormat="1" applyFont="1" applyFill="1" applyBorder="1" applyAlignment="1" applyProtection="1">
      <alignment horizontal="center" wrapText="1"/>
    </xf>
    <xf numFmtId="165" fontId="17" fillId="7" borderId="8" xfId="0" applyNumberFormat="1" applyFont="1" applyFill="1" applyBorder="1" applyAlignment="1" applyProtection="1">
      <alignment horizontal="right" vertical="center" wrapText="1"/>
    </xf>
    <xf numFmtId="164" fontId="10" fillId="3" borderId="26" xfId="0" applyNumberFormat="1" applyFont="1" applyFill="1" applyBorder="1" applyAlignment="1" applyProtection="1">
      <alignment vertical="center" wrapText="1"/>
    </xf>
    <xf numFmtId="164" fontId="10" fillId="3" borderId="8" xfId="0" applyNumberFormat="1" applyFont="1" applyFill="1" applyBorder="1" applyAlignment="1" applyProtection="1">
      <alignment vertical="center" wrapText="1"/>
    </xf>
    <xf numFmtId="0" fontId="9" fillId="24" borderId="19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0" fillId="24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0" fillId="24" borderId="19" xfId="0" applyFont="1" applyFill="1" applyBorder="1" applyAlignment="1" applyProtection="1">
      <alignment horizontal="center" vertical="center" wrapText="1"/>
    </xf>
    <xf numFmtId="0" fontId="17" fillId="28" borderId="4" xfId="0" applyFont="1" applyFill="1" applyBorder="1" applyAlignment="1">
      <alignment horizontal="left"/>
    </xf>
    <xf numFmtId="0" fontId="3" fillId="12" borderId="6" xfId="0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16" fillId="12" borderId="0" xfId="0" applyFont="1" applyFill="1" applyAlignment="1" applyProtection="1">
      <alignment horizontal="center"/>
    </xf>
    <xf numFmtId="1" fontId="10" fillId="14" borderId="35" xfId="0" applyNumberFormat="1" applyFont="1" applyFill="1" applyBorder="1" applyAlignment="1" applyProtection="1">
      <alignment horizontal="center" vertical="center" wrapText="1"/>
    </xf>
    <xf numFmtId="1" fontId="10" fillId="14" borderId="36" xfId="0" applyNumberFormat="1" applyFont="1" applyFill="1" applyBorder="1" applyAlignment="1" applyProtection="1">
      <alignment horizontal="center" vertical="center" wrapText="1"/>
    </xf>
    <xf numFmtId="1" fontId="10" fillId="14" borderId="33" xfId="0" applyNumberFormat="1" applyFont="1" applyFill="1" applyBorder="1" applyAlignment="1" applyProtection="1">
      <alignment horizontal="center" vertical="center" wrapText="1"/>
    </xf>
    <xf numFmtId="1" fontId="10" fillId="14" borderId="12" xfId="0" applyNumberFormat="1" applyFont="1" applyFill="1" applyBorder="1" applyAlignment="1" applyProtection="1">
      <alignment horizontal="center" vertical="center" wrapText="1"/>
    </xf>
    <xf numFmtId="1" fontId="10" fillId="14" borderId="37" xfId="0" applyNumberFormat="1" applyFont="1" applyFill="1" applyBorder="1" applyAlignment="1" applyProtection="1">
      <alignment horizontal="center" vertical="center" wrapText="1"/>
    </xf>
    <xf numFmtId="1" fontId="10" fillId="14" borderId="38" xfId="0" applyNumberFormat="1" applyFont="1" applyFill="1" applyBorder="1" applyAlignment="1" applyProtection="1">
      <alignment horizontal="center" vertical="center" wrapText="1"/>
    </xf>
    <xf numFmtId="0" fontId="9" fillId="14" borderId="18" xfId="0" applyFont="1" applyFill="1" applyBorder="1" applyAlignment="1" applyProtection="1">
      <alignment horizontal="center"/>
      <protection locked="0"/>
    </xf>
    <xf numFmtId="0" fontId="9" fillId="14" borderId="0" xfId="0" applyFont="1" applyFill="1" applyBorder="1" applyAlignment="1" applyProtection="1">
      <alignment horizontal="center"/>
      <protection locked="0"/>
    </xf>
    <xf numFmtId="0" fontId="9" fillId="14" borderId="16" xfId="0" applyFont="1" applyFill="1" applyBorder="1" applyAlignment="1" applyProtection="1">
      <alignment horizontal="center"/>
      <protection locked="0"/>
    </xf>
    <xf numFmtId="0" fontId="16" fillId="26" borderId="0" xfId="0" applyFont="1" applyFill="1" applyAlignment="1">
      <alignment horizontal="center"/>
    </xf>
    <xf numFmtId="0" fontId="9" fillId="14" borderId="33" xfId="0" applyFont="1" applyFill="1" applyBorder="1" applyAlignment="1" applyProtection="1">
      <alignment horizontal="center"/>
      <protection locked="0"/>
    </xf>
    <xf numFmtId="0" fontId="3" fillId="26" borderId="2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center" vertical="center" wrapText="1"/>
    </xf>
    <xf numFmtId="0" fontId="17" fillId="25" borderId="4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9" fillId="14" borderId="20" xfId="0" applyFont="1" applyFill="1" applyBorder="1" applyAlignment="1" applyProtection="1">
      <alignment horizontal="center"/>
      <protection locked="0"/>
    </xf>
    <xf numFmtId="0" fontId="9" fillId="14" borderId="21" xfId="0" applyFont="1" applyFill="1" applyBorder="1" applyAlignment="1" applyProtection="1">
      <alignment horizontal="center"/>
      <protection locked="0"/>
    </xf>
    <xf numFmtId="0" fontId="9" fillId="14" borderId="15" xfId="0" applyFont="1" applyFill="1" applyBorder="1" applyAlignment="1" applyProtection="1">
      <alignment horizontal="center"/>
      <protection locked="0"/>
    </xf>
    <xf numFmtId="165" fontId="10" fillId="7" borderId="17" xfId="0" applyNumberFormat="1" applyFont="1" applyFill="1" applyBorder="1" applyAlignment="1" applyProtection="1">
      <alignment horizontal="center" vertical="center" wrapText="1"/>
      <protection locked="0"/>
    </xf>
    <xf numFmtId="165" fontId="10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20" fillId="23" borderId="20" xfId="0" applyFont="1" applyFill="1" applyBorder="1" applyAlignment="1" applyProtection="1">
      <alignment horizontal="center" vertical="center" wrapText="1"/>
      <protection locked="0"/>
    </xf>
    <xf numFmtId="0" fontId="20" fillId="23" borderId="21" xfId="0" applyFont="1" applyFill="1" applyBorder="1" applyAlignment="1" applyProtection="1">
      <alignment horizontal="center" vertical="center" wrapText="1"/>
      <protection locked="0"/>
    </xf>
    <xf numFmtId="0" fontId="20" fillId="23" borderId="15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right" vertical="center" wrapText="1"/>
    </xf>
    <xf numFmtId="0" fontId="10" fillId="3" borderId="25" xfId="0" applyFont="1" applyFill="1" applyBorder="1" applyAlignment="1" applyProtection="1">
      <alignment horizontal="right" vertical="center" wrapText="1"/>
    </xf>
    <xf numFmtId="0" fontId="10" fillId="3" borderId="11" xfId="0" applyFont="1" applyFill="1" applyBorder="1" applyAlignment="1" applyProtection="1">
      <alignment horizontal="right" vertical="center" wrapText="1"/>
    </xf>
    <xf numFmtId="0" fontId="10" fillId="3" borderId="2" xfId="0" applyFont="1" applyFill="1" applyBorder="1" applyAlignment="1" applyProtection="1">
      <alignment horizontal="right" vertical="center" wrapText="1"/>
    </xf>
    <xf numFmtId="0" fontId="11" fillId="5" borderId="11" xfId="0" applyFont="1" applyFill="1" applyBorder="1" applyAlignment="1" applyProtection="1">
      <alignment horizontal="right" vertical="center"/>
    </xf>
    <xf numFmtId="0" fontId="11" fillId="5" borderId="2" xfId="0" applyFont="1" applyFill="1" applyBorder="1" applyAlignment="1" applyProtection="1">
      <alignment horizontal="right" vertical="center"/>
    </xf>
    <xf numFmtId="0" fontId="11" fillId="6" borderId="27" xfId="2" applyFont="1" applyFill="1" applyBorder="1" applyAlignment="1" applyProtection="1">
      <alignment horizontal="right" vertical="center"/>
    </xf>
    <xf numFmtId="0" fontId="11" fillId="6" borderId="28" xfId="2" applyFont="1" applyFill="1" applyBorder="1" applyAlignment="1" applyProtection="1">
      <alignment horizontal="right" vertical="center"/>
    </xf>
    <xf numFmtId="1" fontId="18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23" borderId="20" xfId="0" applyFont="1" applyFill="1" applyBorder="1" applyAlignment="1" applyProtection="1">
      <alignment horizontal="center" vertical="center" wrapText="1"/>
    </xf>
    <xf numFmtId="0" fontId="20" fillId="23" borderId="21" xfId="0" applyFont="1" applyFill="1" applyBorder="1" applyAlignment="1" applyProtection="1">
      <alignment horizontal="center" vertical="center" wrapText="1"/>
    </xf>
    <xf numFmtId="0" fontId="20" fillId="23" borderId="15" xfId="0" applyFont="1" applyFill="1" applyBorder="1" applyAlignment="1" applyProtection="1">
      <alignment horizontal="center" vertical="center" wrapText="1"/>
    </xf>
    <xf numFmtId="1" fontId="10" fillId="19" borderId="17" xfId="0" applyNumberFormat="1" applyFont="1" applyFill="1" applyBorder="1" applyAlignment="1" applyProtection="1">
      <alignment horizontal="left" vertical="center" wrapText="1"/>
    </xf>
    <xf numFmtId="1" fontId="10" fillId="19" borderId="3" xfId="0" applyNumberFormat="1" applyFont="1" applyFill="1" applyBorder="1" applyAlignment="1" applyProtection="1">
      <alignment horizontal="left" vertical="center" wrapText="1"/>
    </xf>
    <xf numFmtId="1" fontId="10" fillId="19" borderId="10" xfId="0" applyNumberFormat="1" applyFont="1" applyFill="1" applyBorder="1" applyAlignment="1" applyProtection="1">
      <alignment horizontal="left" vertical="center" wrapText="1"/>
    </xf>
    <xf numFmtId="1" fontId="10" fillId="18" borderId="17" xfId="0" applyNumberFormat="1" applyFont="1" applyFill="1" applyBorder="1" applyAlignment="1" applyProtection="1">
      <alignment horizontal="left" vertical="center" wrapText="1"/>
    </xf>
    <xf numFmtId="1" fontId="10" fillId="18" borderId="3" xfId="0" applyNumberFormat="1" applyFont="1" applyFill="1" applyBorder="1" applyAlignment="1" applyProtection="1">
      <alignment horizontal="left" vertical="center" wrapText="1"/>
    </xf>
    <xf numFmtId="1" fontId="10" fillId="18" borderId="10" xfId="0" applyNumberFormat="1" applyFont="1" applyFill="1" applyBorder="1" applyAlignment="1" applyProtection="1">
      <alignment horizontal="left" vertical="center" wrapText="1"/>
    </xf>
    <xf numFmtId="1" fontId="10" fillId="14" borderId="22" xfId="0" applyNumberFormat="1" applyFont="1" applyFill="1" applyBorder="1" applyAlignment="1" applyProtection="1">
      <alignment horizontal="center" vertical="center" wrapText="1"/>
    </xf>
    <xf numFmtId="1" fontId="10" fillId="14" borderId="0" xfId="0" applyNumberFormat="1" applyFont="1" applyFill="1" applyBorder="1" applyAlignment="1" applyProtection="1">
      <alignment horizontal="center" vertical="center" wrapText="1"/>
    </xf>
    <xf numFmtId="1" fontId="10" fillId="14" borderId="23" xfId="0" applyNumberFormat="1" applyFont="1" applyFill="1" applyBorder="1" applyAlignment="1" applyProtection="1">
      <alignment horizontal="center" vertical="center" wrapText="1"/>
    </xf>
    <xf numFmtId="1" fontId="10" fillId="16" borderId="17" xfId="0" applyNumberFormat="1" applyFont="1" applyFill="1" applyBorder="1" applyAlignment="1" applyProtection="1">
      <alignment horizontal="left" vertical="center" wrapText="1"/>
    </xf>
    <xf numFmtId="1" fontId="10" fillId="16" borderId="3" xfId="0" applyNumberFormat="1" applyFont="1" applyFill="1" applyBorder="1" applyAlignment="1" applyProtection="1">
      <alignment horizontal="left" vertical="center" wrapText="1"/>
    </xf>
    <xf numFmtId="1" fontId="10" fillId="16" borderId="10" xfId="0" applyNumberFormat="1" applyFont="1" applyFill="1" applyBorder="1" applyAlignment="1" applyProtection="1">
      <alignment horizontal="left" vertical="center" wrapText="1"/>
    </xf>
    <xf numFmtId="2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10" borderId="5" xfId="0" applyNumberFormat="1" applyFont="1" applyFill="1" applyBorder="1" applyAlignment="1" applyProtection="1">
      <alignment horizontal="center" vertical="center" wrapText="1"/>
    </xf>
  </cellXfs>
  <cellStyles count="4">
    <cellStyle name="Monétaire" xfId="3" builtinId="4"/>
    <cellStyle name="Normal" xfId="0" builtinId="0"/>
    <cellStyle name="Normal 2 2" xfId="2"/>
    <cellStyle name="Normal 3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93E3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Normal="100" workbookViewId="0">
      <selection activeCell="J2" sqref="J2"/>
    </sheetView>
  </sheetViews>
  <sheetFormatPr baseColWidth="10" defaultRowHeight="15" x14ac:dyDescent="0.25"/>
  <cols>
    <col min="1" max="1" width="29" customWidth="1"/>
    <col min="2" max="2" width="40.140625" customWidth="1"/>
    <col min="3" max="6" width="20.7109375" customWidth="1"/>
    <col min="7" max="7" width="17.85546875" customWidth="1"/>
    <col min="8" max="8" width="17.42578125" customWidth="1"/>
    <col min="9" max="9" width="20.7109375" customWidth="1"/>
  </cols>
  <sheetData>
    <row r="1" spans="1:12" ht="30.75" x14ac:dyDescent="0.55000000000000004">
      <c r="A1" s="123" t="s">
        <v>50</v>
      </c>
      <c r="B1" s="123"/>
      <c r="C1" s="123"/>
      <c r="D1" s="123"/>
      <c r="E1" s="123"/>
      <c r="F1" s="123"/>
      <c r="G1" s="123"/>
      <c r="H1" s="123"/>
      <c r="I1" s="123"/>
    </row>
    <row r="2" spans="1:12" ht="18.75" thickBot="1" x14ac:dyDescent="0.3">
      <c r="A2" s="117"/>
      <c r="B2" s="117"/>
      <c r="C2" s="117"/>
      <c r="D2" s="117"/>
      <c r="E2" s="117"/>
      <c r="F2" s="117"/>
      <c r="G2" s="116"/>
      <c r="H2" s="117"/>
      <c r="I2" s="118"/>
      <c r="J2" s="7"/>
      <c r="K2" s="7"/>
      <c r="L2" s="10"/>
    </row>
    <row r="3" spans="1:12" ht="24.75" customHeight="1" x14ac:dyDescent="0.45">
      <c r="A3" s="115" t="s">
        <v>26</v>
      </c>
      <c r="B3" s="130"/>
      <c r="C3" s="131"/>
      <c r="D3" s="131"/>
      <c r="E3" s="131"/>
      <c r="F3" s="132"/>
      <c r="G3" s="124" t="s">
        <v>74</v>
      </c>
      <c r="H3" s="125"/>
      <c r="K3" s="18"/>
      <c r="L3" s="10"/>
    </row>
    <row r="4" spans="1:12" ht="18" customHeight="1" x14ac:dyDescent="0.25">
      <c r="A4" s="113"/>
      <c r="B4" s="2"/>
      <c r="C4" s="8"/>
      <c r="D4" s="8"/>
      <c r="E4" s="8"/>
      <c r="F4" s="8"/>
      <c r="G4" s="126"/>
      <c r="H4" s="127"/>
      <c r="K4" s="18"/>
      <c r="L4" s="10"/>
    </row>
    <row r="5" spans="1:12" ht="15.75" customHeight="1" thickBot="1" x14ac:dyDescent="0.3">
      <c r="A5" s="113"/>
      <c r="B5" s="2"/>
      <c r="C5" s="8"/>
      <c r="D5" s="8"/>
      <c r="E5" s="8"/>
      <c r="F5" s="8"/>
      <c r="G5" s="128"/>
      <c r="H5" s="129"/>
      <c r="K5" s="15"/>
      <c r="L5" s="10"/>
    </row>
    <row r="6" spans="1:12" x14ac:dyDescent="0.25">
      <c r="A6" s="116"/>
    </row>
    <row r="7" spans="1:12" ht="21.75" x14ac:dyDescent="0.4">
      <c r="A7" s="120" t="s">
        <v>60</v>
      </c>
      <c r="B7" s="120"/>
      <c r="C7" s="120"/>
      <c r="D7" s="120"/>
      <c r="E7" s="120"/>
      <c r="F7" s="120"/>
      <c r="G7" s="120"/>
      <c r="H7" s="120"/>
      <c r="I7" s="120"/>
    </row>
    <row r="8" spans="1:12" ht="31.5" x14ac:dyDescent="0.25">
      <c r="A8" s="33" t="s">
        <v>57</v>
      </c>
      <c r="B8" s="33" t="s">
        <v>36</v>
      </c>
      <c r="C8" s="33" t="s">
        <v>37</v>
      </c>
      <c r="D8" s="33" t="s">
        <v>38</v>
      </c>
      <c r="E8" s="34" t="s">
        <v>10</v>
      </c>
      <c r="F8" s="34" t="s">
        <v>9</v>
      </c>
      <c r="G8" s="34" t="s">
        <v>43</v>
      </c>
      <c r="H8" s="34" t="s">
        <v>40</v>
      </c>
      <c r="I8" s="34" t="s">
        <v>39</v>
      </c>
    </row>
    <row r="9" spans="1:12" ht="15.75" x14ac:dyDescent="0.25">
      <c r="A9" s="14"/>
      <c r="B9" s="14"/>
      <c r="C9" s="14"/>
      <c r="D9" s="14"/>
      <c r="E9" s="14"/>
      <c r="F9" s="12"/>
      <c r="G9" s="27">
        <f>E9*F9</f>
        <v>0</v>
      </c>
      <c r="H9" s="27">
        <f>IF(OR(ISBLANK(E9),ISBLANK(F9)),0,E9*MIN(F9,550))</f>
        <v>0</v>
      </c>
      <c r="I9" s="20"/>
    </row>
    <row r="10" spans="1:12" ht="15.75" x14ac:dyDescent="0.25">
      <c r="A10" s="13"/>
      <c r="B10" s="13"/>
      <c r="C10" s="13"/>
      <c r="D10" s="13"/>
      <c r="E10" s="13"/>
      <c r="F10" s="11"/>
      <c r="G10" s="27">
        <f t="shared" ref="G10:G23" si="0">E10*F10</f>
        <v>0</v>
      </c>
      <c r="H10" s="27">
        <f t="shared" ref="H10:H23" si="1">IF(OR(ISBLANK(E10),ISBLANK(F10)),0,E10*MIN(F10,550))</f>
        <v>0</v>
      </c>
      <c r="I10" s="21"/>
    </row>
    <row r="11" spans="1:12" ht="15.75" x14ac:dyDescent="0.25">
      <c r="A11" s="13"/>
      <c r="B11" s="13"/>
      <c r="C11" s="13"/>
      <c r="D11" s="13"/>
      <c r="E11" s="13"/>
      <c r="F11" s="11"/>
      <c r="G11" s="27">
        <f t="shared" si="0"/>
        <v>0</v>
      </c>
      <c r="H11" s="27">
        <f t="shared" si="1"/>
        <v>0</v>
      </c>
      <c r="I11" s="21"/>
    </row>
    <row r="12" spans="1:12" ht="15.75" x14ac:dyDescent="0.25">
      <c r="A12" s="13"/>
      <c r="B12" s="13"/>
      <c r="C12" s="13"/>
      <c r="D12" s="13"/>
      <c r="E12" s="13"/>
      <c r="F12" s="11"/>
      <c r="G12" s="27">
        <f t="shared" si="0"/>
        <v>0</v>
      </c>
      <c r="H12" s="27">
        <f t="shared" si="1"/>
        <v>0</v>
      </c>
      <c r="I12" s="21"/>
    </row>
    <row r="13" spans="1:12" ht="15.75" x14ac:dyDescent="0.25">
      <c r="A13" s="13"/>
      <c r="B13" s="13"/>
      <c r="C13" s="13"/>
      <c r="D13" s="13"/>
      <c r="E13" s="13"/>
      <c r="F13" s="11"/>
      <c r="G13" s="27">
        <f t="shared" si="0"/>
        <v>0</v>
      </c>
      <c r="H13" s="27">
        <f t="shared" si="1"/>
        <v>0</v>
      </c>
      <c r="I13" s="21"/>
    </row>
    <row r="14" spans="1:12" ht="15.75" x14ac:dyDescent="0.25">
      <c r="A14" s="13"/>
      <c r="B14" s="13"/>
      <c r="C14" s="13"/>
      <c r="D14" s="13"/>
      <c r="E14" s="13"/>
      <c r="F14" s="11"/>
      <c r="G14" s="27">
        <f t="shared" si="0"/>
        <v>0</v>
      </c>
      <c r="H14" s="27">
        <f t="shared" si="1"/>
        <v>0</v>
      </c>
      <c r="I14" s="21"/>
    </row>
    <row r="15" spans="1:12" ht="15.75" x14ac:dyDescent="0.25">
      <c r="A15" s="13"/>
      <c r="B15" s="13"/>
      <c r="C15" s="13"/>
      <c r="D15" s="13"/>
      <c r="E15" s="13"/>
      <c r="F15" s="11"/>
      <c r="G15" s="27">
        <f t="shared" si="0"/>
        <v>0</v>
      </c>
      <c r="H15" s="27">
        <f t="shared" si="1"/>
        <v>0</v>
      </c>
      <c r="I15" s="21"/>
    </row>
    <row r="16" spans="1:12" ht="15.75" x14ac:dyDescent="0.25">
      <c r="A16" s="13"/>
      <c r="B16" s="13"/>
      <c r="C16" s="13"/>
      <c r="D16" s="13"/>
      <c r="E16" s="13"/>
      <c r="F16" s="11"/>
      <c r="G16" s="27">
        <f t="shared" si="0"/>
        <v>0</v>
      </c>
      <c r="H16" s="27">
        <f t="shared" si="1"/>
        <v>0</v>
      </c>
      <c r="I16" s="21"/>
    </row>
    <row r="17" spans="1:9" ht="15.75" x14ac:dyDescent="0.25">
      <c r="A17" s="13"/>
      <c r="B17" s="13"/>
      <c r="C17" s="13"/>
      <c r="D17" s="13"/>
      <c r="E17" s="13"/>
      <c r="F17" s="11"/>
      <c r="G17" s="27">
        <f t="shared" si="0"/>
        <v>0</v>
      </c>
      <c r="H17" s="27">
        <f t="shared" si="1"/>
        <v>0</v>
      </c>
      <c r="I17" s="21"/>
    </row>
    <row r="18" spans="1:9" ht="15.75" x14ac:dyDescent="0.25">
      <c r="A18" s="13"/>
      <c r="B18" s="13"/>
      <c r="C18" s="13"/>
      <c r="D18" s="13"/>
      <c r="E18" s="13"/>
      <c r="F18" s="11"/>
      <c r="G18" s="27">
        <f t="shared" si="0"/>
        <v>0</v>
      </c>
      <c r="H18" s="27">
        <f t="shared" si="1"/>
        <v>0</v>
      </c>
      <c r="I18" s="21"/>
    </row>
    <row r="19" spans="1:9" ht="15.75" x14ac:dyDescent="0.25">
      <c r="A19" s="13"/>
      <c r="B19" s="13"/>
      <c r="C19" s="13"/>
      <c r="D19" s="13"/>
      <c r="E19" s="13"/>
      <c r="F19" s="11"/>
      <c r="G19" s="27">
        <f t="shared" si="0"/>
        <v>0</v>
      </c>
      <c r="H19" s="27">
        <f t="shared" si="1"/>
        <v>0</v>
      </c>
      <c r="I19" s="21"/>
    </row>
    <row r="20" spans="1:9" ht="15.75" x14ac:dyDescent="0.25">
      <c r="A20" s="13"/>
      <c r="B20" s="13"/>
      <c r="C20" s="13"/>
      <c r="D20" s="13"/>
      <c r="E20" s="13"/>
      <c r="F20" s="11"/>
      <c r="G20" s="27">
        <f t="shared" si="0"/>
        <v>0</v>
      </c>
      <c r="H20" s="27">
        <f t="shared" si="1"/>
        <v>0</v>
      </c>
      <c r="I20" s="21"/>
    </row>
    <row r="21" spans="1:9" ht="15.75" x14ac:dyDescent="0.25">
      <c r="A21" s="13"/>
      <c r="B21" s="13"/>
      <c r="C21" s="13"/>
      <c r="D21" s="13"/>
      <c r="E21" s="13"/>
      <c r="F21" s="11"/>
      <c r="G21" s="27">
        <f t="shared" si="0"/>
        <v>0</v>
      </c>
      <c r="H21" s="27">
        <f t="shared" si="1"/>
        <v>0</v>
      </c>
      <c r="I21" s="21"/>
    </row>
    <row r="22" spans="1:9" ht="15.75" x14ac:dyDescent="0.25">
      <c r="A22" s="13"/>
      <c r="B22" s="13"/>
      <c r="C22" s="13"/>
      <c r="D22" s="13"/>
      <c r="E22" s="13"/>
      <c r="F22" s="11"/>
      <c r="G22" s="27">
        <f t="shared" si="0"/>
        <v>0</v>
      </c>
      <c r="H22" s="27">
        <f t="shared" si="1"/>
        <v>0</v>
      </c>
      <c r="I22" s="21"/>
    </row>
    <row r="23" spans="1:9" ht="15.75" x14ac:dyDescent="0.25">
      <c r="A23" s="13"/>
      <c r="B23" s="13"/>
      <c r="C23" s="13"/>
      <c r="D23" s="13"/>
      <c r="E23" s="13"/>
      <c r="F23" s="11"/>
      <c r="G23" s="27">
        <f t="shared" si="0"/>
        <v>0</v>
      </c>
      <c r="H23" s="27">
        <f t="shared" si="1"/>
        <v>0</v>
      </c>
      <c r="I23" s="22"/>
    </row>
    <row r="24" spans="1:9" ht="15.75" x14ac:dyDescent="0.25">
      <c r="A24" s="30"/>
      <c r="B24" s="30"/>
      <c r="C24" s="30"/>
      <c r="D24" s="30"/>
      <c r="E24" s="30"/>
      <c r="F24" s="31" t="s">
        <v>51</v>
      </c>
      <c r="G24" s="26">
        <f>SUM(G9:G23)</f>
        <v>0</v>
      </c>
      <c r="H24" s="26">
        <f>SUM(H9:H23)</f>
        <v>0</v>
      </c>
      <c r="I24" s="26">
        <f>SUM(I9:I23)</f>
        <v>0</v>
      </c>
    </row>
    <row r="27" spans="1:9" ht="21.75" x14ac:dyDescent="0.4">
      <c r="A27" s="120" t="s">
        <v>61</v>
      </c>
      <c r="B27" s="120"/>
      <c r="C27" s="120"/>
      <c r="D27" s="120"/>
      <c r="E27" s="120"/>
      <c r="F27" s="35"/>
      <c r="G27" s="35"/>
      <c r="H27" s="35"/>
      <c r="I27" s="35"/>
    </row>
    <row r="28" spans="1:9" ht="31.5" x14ac:dyDescent="0.25">
      <c r="A28" s="33" t="s">
        <v>57</v>
      </c>
      <c r="B28" s="33" t="s">
        <v>36</v>
      </c>
      <c r="C28" s="33" t="s">
        <v>38</v>
      </c>
      <c r="D28" s="34" t="s">
        <v>84</v>
      </c>
      <c r="E28" s="34" t="s">
        <v>39</v>
      </c>
      <c r="F28" s="36"/>
      <c r="G28" s="36"/>
      <c r="H28" s="36"/>
      <c r="I28" s="36"/>
    </row>
    <row r="29" spans="1:9" ht="15.75" x14ac:dyDescent="0.25">
      <c r="A29" s="14"/>
      <c r="B29" s="14"/>
      <c r="C29" s="14"/>
      <c r="D29" s="12"/>
      <c r="E29" s="20"/>
    </row>
    <row r="30" spans="1:9" ht="15.75" x14ac:dyDescent="0.25">
      <c r="A30" s="13"/>
      <c r="B30" s="13"/>
      <c r="C30" s="13"/>
      <c r="D30" s="11"/>
      <c r="E30" s="21"/>
    </row>
    <row r="31" spans="1:9" ht="15.75" x14ac:dyDescent="0.25">
      <c r="A31" s="13"/>
      <c r="B31" s="13"/>
      <c r="C31" s="13"/>
      <c r="D31" s="11"/>
      <c r="E31" s="21"/>
    </row>
    <row r="32" spans="1:9" ht="15.75" x14ac:dyDescent="0.25">
      <c r="A32" s="13"/>
      <c r="B32" s="13"/>
      <c r="C32" s="13"/>
      <c r="D32" s="11"/>
      <c r="E32" s="21"/>
    </row>
    <row r="33" spans="1:5" ht="15.75" x14ac:dyDescent="0.25">
      <c r="A33" s="13"/>
      <c r="B33" s="13"/>
      <c r="C33" s="13"/>
      <c r="D33" s="11"/>
      <c r="E33" s="21"/>
    </row>
    <row r="34" spans="1:5" ht="15.75" x14ac:dyDescent="0.25">
      <c r="A34" s="13"/>
      <c r="B34" s="13"/>
      <c r="C34" s="13"/>
      <c r="D34" s="11"/>
      <c r="E34" s="21"/>
    </row>
    <row r="35" spans="1:5" ht="15.75" x14ac:dyDescent="0.25">
      <c r="A35" s="13"/>
      <c r="B35" s="13"/>
      <c r="C35" s="13"/>
      <c r="D35" s="11"/>
      <c r="E35" s="21"/>
    </row>
    <row r="36" spans="1:5" ht="15.75" x14ac:dyDescent="0.25">
      <c r="A36" s="13"/>
      <c r="B36" s="13"/>
      <c r="C36" s="13"/>
      <c r="D36" s="11"/>
      <c r="E36" s="21"/>
    </row>
    <row r="37" spans="1:5" ht="15.75" x14ac:dyDescent="0.25">
      <c r="A37" s="13"/>
      <c r="B37" s="13"/>
      <c r="C37" s="13"/>
      <c r="D37" s="11"/>
      <c r="E37" s="21"/>
    </row>
    <row r="38" spans="1:5" ht="15.75" x14ac:dyDescent="0.25">
      <c r="A38" s="13"/>
      <c r="B38" s="13"/>
      <c r="C38" s="13"/>
      <c r="D38" s="11"/>
      <c r="E38" s="21"/>
    </row>
    <row r="39" spans="1:5" ht="15.75" x14ac:dyDescent="0.25">
      <c r="A39" s="13"/>
      <c r="B39" s="13"/>
      <c r="C39" s="13"/>
      <c r="D39" s="11"/>
      <c r="E39" s="21"/>
    </row>
    <row r="40" spans="1:5" ht="15.75" x14ac:dyDescent="0.25">
      <c r="A40" s="13"/>
      <c r="B40" s="13"/>
      <c r="C40" s="13"/>
      <c r="D40" s="11"/>
      <c r="E40" s="21"/>
    </row>
    <row r="41" spans="1:5" ht="15.75" x14ac:dyDescent="0.25">
      <c r="A41" s="13"/>
      <c r="B41" s="13"/>
      <c r="C41" s="13"/>
      <c r="D41" s="11"/>
      <c r="E41" s="21"/>
    </row>
    <row r="42" spans="1:5" ht="15.75" x14ac:dyDescent="0.25">
      <c r="A42" s="13"/>
      <c r="B42" s="13"/>
      <c r="C42" s="13"/>
      <c r="D42" s="11"/>
      <c r="E42" s="21"/>
    </row>
    <row r="43" spans="1:5" ht="15.75" x14ac:dyDescent="0.25">
      <c r="A43" s="13"/>
      <c r="B43" s="13"/>
      <c r="C43" s="13"/>
      <c r="D43" s="11"/>
      <c r="E43" s="22"/>
    </row>
    <row r="44" spans="1:5" ht="15.75" x14ac:dyDescent="0.25">
      <c r="A44" s="30"/>
      <c r="B44" s="30"/>
      <c r="C44" s="31" t="s">
        <v>52</v>
      </c>
      <c r="D44" s="37">
        <f>SUM(D29:D43)</f>
        <v>0</v>
      </c>
      <c r="E44" s="37">
        <f>SUM(E29:E43)</f>
        <v>0</v>
      </c>
    </row>
    <row r="47" spans="1:5" ht="36" customHeight="1" x14ac:dyDescent="0.25">
      <c r="A47" s="121" t="s">
        <v>93</v>
      </c>
      <c r="B47" s="122"/>
      <c r="C47" s="122"/>
      <c r="D47" s="32"/>
    </row>
    <row r="48" spans="1:5" ht="36" x14ac:dyDescent="0.35">
      <c r="A48" s="105"/>
      <c r="B48" s="106" t="s">
        <v>59</v>
      </c>
      <c r="C48" s="105" t="s">
        <v>58</v>
      </c>
    </row>
    <row r="49" spans="1:3" ht="54" x14ac:dyDescent="0.35">
      <c r="A49" s="105" t="s">
        <v>53</v>
      </c>
      <c r="B49" s="107">
        <f>G24</f>
        <v>0</v>
      </c>
      <c r="C49" s="107">
        <f>I24</f>
        <v>0</v>
      </c>
    </row>
    <row r="50" spans="1:3" ht="36" x14ac:dyDescent="0.35">
      <c r="A50" s="105" t="s">
        <v>54</v>
      </c>
      <c r="B50" s="108">
        <f>D44</f>
        <v>0</v>
      </c>
      <c r="C50" s="108">
        <f>E44</f>
        <v>0</v>
      </c>
    </row>
    <row r="51" spans="1:3" ht="18" x14ac:dyDescent="0.35">
      <c r="A51" s="105" t="s">
        <v>56</v>
      </c>
      <c r="B51" s="107">
        <f>SUM(B49:B50)</f>
        <v>0</v>
      </c>
      <c r="C51" s="107">
        <f>SUM(C49:C50)</f>
        <v>0</v>
      </c>
    </row>
  </sheetData>
  <sheetProtection sheet="1" objects="1" scenarios="1" insertRows="0" selectLockedCells="1"/>
  <mergeCells count="6">
    <mergeCell ref="A27:E27"/>
    <mergeCell ref="A47:C47"/>
    <mergeCell ref="A1:I1"/>
    <mergeCell ref="G3:H5"/>
    <mergeCell ref="A7:I7"/>
    <mergeCell ref="B3:F3"/>
  </mergeCells>
  <pageMargins left="0.51181102362204722" right="0.51181102362204722" top="0.74803149606299213" bottom="0.74803149606299213" header="0.31496062992125984" footer="0.31496062992125984"/>
  <pageSetup paperSize="9" scale="51" orientation="landscape" r:id="rId1"/>
  <headerFooter>
    <oddHeader>&amp;CAAP Animation Pacte en faveur de la Haie 2024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opLeftCell="B4" zoomScale="85" zoomScaleNormal="85" workbookViewId="0">
      <selection activeCell="G37" sqref="G37"/>
    </sheetView>
  </sheetViews>
  <sheetFormatPr baseColWidth="10" defaultRowHeight="15" x14ac:dyDescent="0.25"/>
  <cols>
    <col min="1" max="1" width="40.140625" style="16" customWidth="1"/>
    <col min="2" max="3" width="26.42578125" style="16" customWidth="1"/>
    <col min="4" max="4" width="22" style="16" customWidth="1"/>
    <col min="5" max="5" width="26.140625" style="16" customWidth="1"/>
    <col min="6" max="8" width="20.7109375" style="16" customWidth="1"/>
    <col min="9" max="9" width="23.85546875" style="16" customWidth="1"/>
    <col min="10" max="11" width="20.7109375" style="16" customWidth="1"/>
    <col min="12" max="12" width="24.7109375" style="16" customWidth="1"/>
    <col min="13" max="13" width="20.7109375" style="16" customWidth="1"/>
    <col min="14" max="14" width="20" customWidth="1"/>
    <col min="15" max="15" width="24.85546875" customWidth="1"/>
    <col min="16" max="16" width="18.140625" customWidth="1"/>
  </cols>
  <sheetData>
    <row r="1" spans="1:16" hidden="1" x14ac:dyDescent="0.25">
      <c r="A1" s="25" t="s">
        <v>45</v>
      </c>
    </row>
    <row r="2" spans="1:16" hidden="1" x14ac:dyDescent="0.25">
      <c r="A2" s="25" t="s">
        <v>44</v>
      </c>
    </row>
    <row r="3" spans="1:16" hidden="1" x14ac:dyDescent="0.25">
      <c r="A3" s="25" t="s">
        <v>42</v>
      </c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3"/>
      <c r="N4" s="23"/>
      <c r="O4" s="23"/>
      <c r="P4" s="23"/>
    </row>
    <row r="5" spans="1:16" ht="30.75" x14ac:dyDescent="0.55000000000000004">
      <c r="A5" s="133" t="s">
        <v>75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23"/>
      <c r="O5" s="23"/>
      <c r="P5" s="23"/>
    </row>
    <row r="6" spans="1:16" ht="18.75" thickBot="1" x14ac:dyDescent="0.3">
      <c r="A6" s="117"/>
      <c r="B6" s="7"/>
      <c r="C6" s="7"/>
      <c r="D6" s="7"/>
      <c r="E6" s="7"/>
      <c r="F6" s="7"/>
      <c r="G6" s="7"/>
      <c r="H6" s="7"/>
      <c r="I6" s="7"/>
      <c r="J6" s="7"/>
      <c r="K6"/>
      <c r="L6" s="7"/>
      <c r="M6" s="9"/>
      <c r="N6" s="23"/>
      <c r="O6" s="23"/>
      <c r="P6" s="23"/>
    </row>
    <row r="7" spans="1:16" ht="25.5" customHeight="1" thickBot="1" x14ac:dyDescent="0.5">
      <c r="A7" s="119" t="s">
        <v>26</v>
      </c>
      <c r="B7" s="134"/>
      <c r="C7" s="131"/>
      <c r="D7" s="131"/>
      <c r="E7" s="131"/>
      <c r="F7" s="131"/>
      <c r="G7" s="131"/>
      <c r="H7" s="131"/>
      <c r="I7" s="124" t="s">
        <v>74</v>
      </c>
      <c r="J7" s="125"/>
      <c r="M7"/>
    </row>
    <row r="8" spans="1:16" ht="18" customHeight="1" x14ac:dyDescent="0.25">
      <c r="A8" s="113"/>
      <c r="B8" s="2"/>
      <c r="C8" s="2"/>
      <c r="D8" s="8"/>
      <c r="E8" s="8"/>
      <c r="F8" s="8"/>
      <c r="G8" s="8"/>
      <c r="H8" s="8"/>
      <c r="I8" s="126"/>
      <c r="J8" s="127"/>
      <c r="M8"/>
    </row>
    <row r="9" spans="1:16" ht="18.75" customHeight="1" thickBot="1" x14ac:dyDescent="0.3">
      <c r="A9" s="113"/>
      <c r="B9" s="2"/>
      <c r="C9" s="2"/>
      <c r="D9" s="8"/>
      <c r="E9" s="8"/>
      <c r="F9" s="8"/>
      <c r="G9" s="8"/>
      <c r="H9" s="8"/>
      <c r="I9" s="128"/>
      <c r="J9" s="129"/>
      <c r="M9"/>
    </row>
    <row r="10" spans="1:16" x14ac:dyDescent="0.25">
      <c r="A10" s="116"/>
      <c r="B10"/>
      <c r="C10"/>
      <c r="D10"/>
      <c r="E10"/>
      <c r="F10"/>
      <c r="G10"/>
      <c r="H10"/>
      <c r="I10"/>
      <c r="J10"/>
      <c r="K10"/>
      <c r="L10"/>
      <c r="M10"/>
    </row>
    <row r="11" spans="1:16" ht="21.75" x14ac:dyDescent="0.4">
      <c r="A11" s="136" t="s">
        <v>78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6" ht="47.25" x14ac:dyDescent="0.25">
      <c r="A12" s="33" t="s">
        <v>57</v>
      </c>
      <c r="B12" s="33" t="s">
        <v>36</v>
      </c>
      <c r="C12" s="33" t="s">
        <v>76</v>
      </c>
      <c r="D12" s="33" t="s">
        <v>37</v>
      </c>
      <c r="E12" s="33" t="s">
        <v>38</v>
      </c>
      <c r="F12" s="34" t="s">
        <v>10</v>
      </c>
      <c r="G12" s="34" t="s">
        <v>9</v>
      </c>
      <c r="H12" s="34" t="s">
        <v>82</v>
      </c>
      <c r="I12" s="34" t="s">
        <v>81</v>
      </c>
      <c r="J12" s="29" t="s">
        <v>41</v>
      </c>
      <c r="K12" s="34" t="s">
        <v>43</v>
      </c>
      <c r="L12" s="34" t="s">
        <v>83</v>
      </c>
      <c r="M12" s="34" t="s">
        <v>39</v>
      </c>
    </row>
    <row r="13" spans="1:16" ht="15.75" x14ac:dyDescent="0.25">
      <c r="A13" s="14"/>
      <c r="B13" s="14"/>
      <c r="C13" s="14"/>
      <c r="D13" s="14"/>
      <c r="E13" s="14"/>
      <c r="F13" s="14"/>
      <c r="G13" s="12"/>
      <c r="H13" s="176"/>
      <c r="I13" s="176"/>
      <c r="J13" s="85" t="str">
        <f>IF(ISBLANK(B13),"",MIN(IF(B13="Haie de 100 à 700ml",3*C13,IF(B13="Haie de 700ml et plus",5*C13,IF(B13="Agroforesterie",5*C13))),F13))</f>
        <v/>
      </c>
      <c r="K13" s="27">
        <f>F13*G13</f>
        <v>0</v>
      </c>
      <c r="L13" s="27">
        <f>IF(OR(ISBLANK(B13),ISBLANK(G13),ISBLANK(F13)),0,MIN(J13,F13)*MIN(G13,550))</f>
        <v>0</v>
      </c>
      <c r="M13" s="82"/>
    </row>
    <row r="14" spans="1:16" ht="15.75" x14ac:dyDescent="0.25">
      <c r="A14" s="13"/>
      <c r="B14" s="13"/>
      <c r="C14" s="13"/>
      <c r="D14" s="13"/>
      <c r="E14" s="13"/>
      <c r="F14" s="13"/>
      <c r="G14" s="11"/>
      <c r="H14" s="176"/>
      <c r="I14" s="176"/>
      <c r="J14" s="85" t="str">
        <f>IF(ISBLANK(B14),"",MIN(IF(B14="Haie de 100 à 700ml",3*C14,IF(B14="Haie de 700ml et plus",5*C14,IF(B14="Agroforesterie",5*C14))),F14))</f>
        <v/>
      </c>
      <c r="K14" s="27">
        <f t="shared" ref="K14:K27" si="0">F14*G14</f>
        <v>0</v>
      </c>
      <c r="L14" s="27">
        <f t="shared" ref="L14:L27" si="1">IF(OR(ISBLANK(B14),ISBLANK(G14),ISBLANK(F14)),0,MIN(J14,F14)*MIN(G14,550))</f>
        <v>0</v>
      </c>
      <c r="M14" s="83"/>
    </row>
    <row r="15" spans="1:16" ht="15.75" x14ac:dyDescent="0.25">
      <c r="A15" s="13"/>
      <c r="B15" s="13"/>
      <c r="C15" s="13"/>
      <c r="D15" s="13"/>
      <c r="E15" s="13"/>
      <c r="F15" s="13"/>
      <c r="G15" s="11"/>
      <c r="H15" s="176"/>
      <c r="I15" s="176"/>
      <c r="J15" s="85" t="str">
        <f t="shared" ref="J15:J27" si="2">IF(ISBLANK(B15),"",MIN(IF(B15="Haie de 100 à 700ml",3*C15,IF(B15="Haie de 700ml et plus",5*C15,IF(B15="Agroforesterie",5*C15))),F15))</f>
        <v/>
      </c>
      <c r="K15" s="27">
        <f t="shared" si="0"/>
        <v>0</v>
      </c>
      <c r="L15" s="27">
        <f t="shared" si="1"/>
        <v>0</v>
      </c>
      <c r="M15" s="83"/>
    </row>
    <row r="16" spans="1:16" ht="15.75" x14ac:dyDescent="0.25">
      <c r="A16" s="13"/>
      <c r="B16" s="13"/>
      <c r="C16" s="13"/>
      <c r="D16" s="13"/>
      <c r="E16" s="13"/>
      <c r="F16" s="13"/>
      <c r="G16" s="11"/>
      <c r="H16" s="176"/>
      <c r="I16" s="176"/>
      <c r="J16" s="85" t="str">
        <f t="shared" si="2"/>
        <v/>
      </c>
      <c r="K16" s="27">
        <f t="shared" si="0"/>
        <v>0</v>
      </c>
      <c r="L16" s="27">
        <f t="shared" si="1"/>
        <v>0</v>
      </c>
      <c r="M16" s="83"/>
    </row>
    <row r="17" spans="1:13" ht="15.75" x14ac:dyDescent="0.25">
      <c r="A17" s="13"/>
      <c r="B17" s="13"/>
      <c r="C17" s="13"/>
      <c r="D17" s="13"/>
      <c r="E17" s="13"/>
      <c r="F17" s="13"/>
      <c r="G17" s="11"/>
      <c r="H17" s="176"/>
      <c r="I17" s="176"/>
      <c r="J17" s="85" t="str">
        <f t="shared" si="2"/>
        <v/>
      </c>
      <c r="K17" s="27">
        <f t="shared" si="0"/>
        <v>0</v>
      </c>
      <c r="L17" s="27">
        <f t="shared" si="1"/>
        <v>0</v>
      </c>
      <c r="M17" s="83"/>
    </row>
    <row r="18" spans="1:13" ht="15.75" x14ac:dyDescent="0.25">
      <c r="A18" s="13"/>
      <c r="B18" s="13"/>
      <c r="C18" s="13"/>
      <c r="D18" s="13"/>
      <c r="E18" s="13"/>
      <c r="F18" s="13"/>
      <c r="G18" s="11"/>
      <c r="H18" s="176"/>
      <c r="I18" s="176"/>
      <c r="J18" s="85" t="str">
        <f t="shared" si="2"/>
        <v/>
      </c>
      <c r="K18" s="27">
        <f t="shared" si="0"/>
        <v>0</v>
      </c>
      <c r="L18" s="27">
        <f t="shared" si="1"/>
        <v>0</v>
      </c>
      <c r="M18" s="83"/>
    </row>
    <row r="19" spans="1:13" ht="15.75" x14ac:dyDescent="0.25">
      <c r="A19" s="13"/>
      <c r="B19" s="13"/>
      <c r="C19" s="13"/>
      <c r="D19" s="13"/>
      <c r="E19" s="13"/>
      <c r="F19" s="13"/>
      <c r="G19" s="11"/>
      <c r="H19" s="176"/>
      <c r="I19" s="176"/>
      <c r="J19" s="85" t="str">
        <f t="shared" si="2"/>
        <v/>
      </c>
      <c r="K19" s="27">
        <f t="shared" si="0"/>
        <v>0</v>
      </c>
      <c r="L19" s="27">
        <f t="shared" si="1"/>
        <v>0</v>
      </c>
      <c r="M19" s="83"/>
    </row>
    <row r="20" spans="1:13" ht="15.75" x14ac:dyDescent="0.25">
      <c r="A20" s="13"/>
      <c r="B20" s="13"/>
      <c r="C20" s="13"/>
      <c r="D20" s="13"/>
      <c r="E20" s="13"/>
      <c r="F20" s="13"/>
      <c r="G20" s="11"/>
      <c r="H20" s="176"/>
      <c r="I20" s="176"/>
      <c r="J20" s="85" t="str">
        <f t="shared" si="2"/>
        <v/>
      </c>
      <c r="K20" s="27">
        <f t="shared" si="0"/>
        <v>0</v>
      </c>
      <c r="L20" s="27">
        <f t="shared" si="1"/>
        <v>0</v>
      </c>
      <c r="M20" s="83"/>
    </row>
    <row r="21" spans="1:13" ht="15.75" x14ac:dyDescent="0.25">
      <c r="A21" s="13"/>
      <c r="B21" s="13"/>
      <c r="C21" s="13"/>
      <c r="D21" s="13"/>
      <c r="E21" s="13"/>
      <c r="F21" s="13"/>
      <c r="G21" s="11"/>
      <c r="H21" s="176"/>
      <c r="I21" s="176"/>
      <c r="J21" s="85" t="str">
        <f t="shared" si="2"/>
        <v/>
      </c>
      <c r="K21" s="27">
        <f t="shared" si="0"/>
        <v>0</v>
      </c>
      <c r="L21" s="27">
        <f t="shared" si="1"/>
        <v>0</v>
      </c>
      <c r="M21" s="83"/>
    </row>
    <row r="22" spans="1:13" ht="15.75" x14ac:dyDescent="0.25">
      <c r="A22" s="13"/>
      <c r="B22" s="13"/>
      <c r="C22" s="13"/>
      <c r="D22" s="13"/>
      <c r="E22" s="13"/>
      <c r="F22" s="13"/>
      <c r="G22" s="11"/>
      <c r="H22" s="176"/>
      <c r="I22" s="176"/>
      <c r="J22" s="85" t="str">
        <f t="shared" si="2"/>
        <v/>
      </c>
      <c r="K22" s="27">
        <f t="shared" si="0"/>
        <v>0</v>
      </c>
      <c r="L22" s="27">
        <f t="shared" si="1"/>
        <v>0</v>
      </c>
      <c r="M22" s="83"/>
    </row>
    <row r="23" spans="1:13" ht="15.75" x14ac:dyDescent="0.25">
      <c r="A23" s="13"/>
      <c r="B23" s="13"/>
      <c r="C23" s="13"/>
      <c r="D23" s="13"/>
      <c r="E23" s="13"/>
      <c r="F23" s="13"/>
      <c r="G23" s="11"/>
      <c r="H23" s="176"/>
      <c r="I23" s="176"/>
      <c r="J23" s="85" t="str">
        <f t="shared" si="2"/>
        <v/>
      </c>
      <c r="K23" s="27">
        <f t="shared" si="0"/>
        <v>0</v>
      </c>
      <c r="L23" s="27">
        <f t="shared" si="1"/>
        <v>0</v>
      </c>
      <c r="M23" s="83"/>
    </row>
    <row r="24" spans="1:13" ht="15.75" x14ac:dyDescent="0.25">
      <c r="A24" s="13"/>
      <c r="B24" s="13"/>
      <c r="C24" s="13"/>
      <c r="D24" s="13"/>
      <c r="E24" s="13"/>
      <c r="F24" s="13"/>
      <c r="G24" s="11"/>
      <c r="H24" s="176"/>
      <c r="I24" s="176"/>
      <c r="J24" s="85" t="str">
        <f t="shared" si="2"/>
        <v/>
      </c>
      <c r="K24" s="27">
        <f t="shared" si="0"/>
        <v>0</v>
      </c>
      <c r="L24" s="27">
        <f t="shared" si="1"/>
        <v>0</v>
      </c>
      <c r="M24" s="83"/>
    </row>
    <row r="25" spans="1:13" ht="15.75" x14ac:dyDescent="0.25">
      <c r="A25" s="13"/>
      <c r="B25" s="13"/>
      <c r="C25" s="13"/>
      <c r="D25" s="13"/>
      <c r="E25" s="13"/>
      <c r="F25" s="13"/>
      <c r="G25" s="11"/>
      <c r="H25" s="176"/>
      <c r="I25" s="176"/>
      <c r="J25" s="85" t="str">
        <f t="shared" si="2"/>
        <v/>
      </c>
      <c r="K25" s="27">
        <f t="shared" si="0"/>
        <v>0</v>
      </c>
      <c r="L25" s="27">
        <f t="shared" si="1"/>
        <v>0</v>
      </c>
      <c r="M25" s="83"/>
    </row>
    <row r="26" spans="1:13" ht="15.75" x14ac:dyDescent="0.25">
      <c r="A26" s="13"/>
      <c r="B26" s="13"/>
      <c r="C26" s="13"/>
      <c r="D26" s="13"/>
      <c r="E26" s="13"/>
      <c r="F26" s="13"/>
      <c r="G26" s="11"/>
      <c r="H26" s="176"/>
      <c r="I26" s="176"/>
      <c r="J26" s="85" t="str">
        <f t="shared" si="2"/>
        <v/>
      </c>
      <c r="K26" s="27">
        <f t="shared" si="0"/>
        <v>0</v>
      </c>
      <c r="L26" s="27">
        <f t="shared" si="1"/>
        <v>0</v>
      </c>
      <c r="M26" s="83"/>
    </row>
    <row r="27" spans="1:13" ht="15.75" x14ac:dyDescent="0.25">
      <c r="A27" s="13"/>
      <c r="B27" s="19"/>
      <c r="C27" s="19"/>
      <c r="D27" s="13"/>
      <c r="E27" s="13"/>
      <c r="F27" s="13"/>
      <c r="G27" s="11"/>
      <c r="H27" s="176"/>
      <c r="I27" s="176"/>
      <c r="J27" s="85" t="str">
        <f t="shared" si="2"/>
        <v/>
      </c>
      <c r="K27" s="27">
        <f t="shared" si="0"/>
        <v>0</v>
      </c>
      <c r="L27" s="27">
        <f t="shared" si="1"/>
        <v>0</v>
      </c>
      <c r="M27" s="84"/>
    </row>
    <row r="28" spans="1:13" ht="15.75" x14ac:dyDescent="0.25">
      <c r="A28" s="30"/>
      <c r="B28" s="30"/>
      <c r="C28" s="30"/>
      <c r="D28" s="30"/>
      <c r="E28" s="30"/>
      <c r="F28" s="30"/>
      <c r="G28" s="31" t="s">
        <v>77</v>
      </c>
      <c r="H28" s="31">
        <f>SUM(H13:H27)</f>
        <v>0</v>
      </c>
      <c r="I28" s="31">
        <f>SUM(I13:I27)</f>
        <v>0</v>
      </c>
      <c r="J28" s="86">
        <f>SUM(J13:J27)</f>
        <v>0</v>
      </c>
      <c r="K28" s="26">
        <f>SUM(K13:K27)</f>
        <v>0</v>
      </c>
      <c r="L28" s="26">
        <f>SUM(L13:L27)</f>
        <v>0</v>
      </c>
      <c r="M28" s="26">
        <f>SUM(M13:M27)</f>
        <v>0</v>
      </c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x14ac:dyDescent="0.4">
      <c r="A31" s="136" t="s">
        <v>79</v>
      </c>
      <c r="B31" s="136"/>
      <c r="C31" s="136"/>
      <c r="D31" s="136"/>
      <c r="E31" s="136"/>
      <c r="F31" s="136"/>
      <c r="G31" s="136"/>
      <c r="H31" s="136"/>
      <c r="I31" s="136"/>
      <c r="J31" s="99"/>
      <c r="K31" s="99"/>
      <c r="L31" s="102"/>
      <c r="M31" s="35"/>
    </row>
    <row r="32" spans="1:13" ht="47.25" x14ac:dyDescent="0.25">
      <c r="A32" s="33" t="s">
        <v>57</v>
      </c>
      <c r="B32" s="33" t="s">
        <v>36</v>
      </c>
      <c r="C32" s="33" t="s">
        <v>76</v>
      </c>
      <c r="D32" s="33" t="s">
        <v>38</v>
      </c>
      <c r="E32" s="34" t="s">
        <v>82</v>
      </c>
      <c r="F32" s="34" t="s">
        <v>81</v>
      </c>
      <c r="G32" s="34" t="s">
        <v>43</v>
      </c>
      <c r="H32" s="34" t="s">
        <v>83</v>
      </c>
      <c r="I32" s="34" t="s">
        <v>39</v>
      </c>
      <c r="J32" s="104"/>
      <c r="K32" s="103"/>
      <c r="L32" s="103"/>
      <c r="M32"/>
    </row>
    <row r="33" spans="1:13" ht="15.75" x14ac:dyDescent="0.25">
      <c r="A33" s="14"/>
      <c r="B33" s="14"/>
      <c r="C33" s="14"/>
      <c r="D33" s="14"/>
      <c r="E33" s="12"/>
      <c r="F33" s="12"/>
      <c r="G33" s="89"/>
      <c r="H33" s="27" t="str">
        <f>IF(ISBLANK(B33),"",MIN(IF(B33="Haie de 100 à 700ml",C33*1650,IF(B33="Haie de 700ml et plus",C33*2750,IF(B33="Agroforesterie",C33*2750))),G33))</f>
        <v/>
      </c>
      <c r="I33" s="20"/>
      <c r="K33"/>
      <c r="L33"/>
      <c r="M33"/>
    </row>
    <row r="34" spans="1:13" ht="15.75" x14ac:dyDescent="0.25">
      <c r="A34" s="13"/>
      <c r="B34" s="13"/>
      <c r="C34" s="13"/>
      <c r="D34" s="13"/>
      <c r="E34" s="12"/>
      <c r="F34" s="12"/>
      <c r="G34" s="89"/>
      <c r="H34" s="27" t="str">
        <f t="shared" ref="H34:H47" si="3">IF(ISBLANK(B34),"",MIN(IF(B34="Haie de 100 à 700ml",C34*1650,IF(B34="Haie de 700ml et plus",C34*2750,IF(B34="Agroforesterie",C34*2750))),G34))</f>
        <v/>
      </c>
      <c r="I34" s="21"/>
      <c r="K34"/>
      <c r="L34"/>
      <c r="M34"/>
    </row>
    <row r="35" spans="1:13" ht="15.75" x14ac:dyDescent="0.25">
      <c r="A35" s="13"/>
      <c r="B35" s="13"/>
      <c r="C35" s="13"/>
      <c r="D35" s="13"/>
      <c r="E35" s="12"/>
      <c r="F35" s="12"/>
      <c r="G35" s="89"/>
      <c r="H35" s="27" t="str">
        <f t="shared" si="3"/>
        <v/>
      </c>
      <c r="I35" s="21"/>
      <c r="K35"/>
      <c r="L35"/>
      <c r="M35"/>
    </row>
    <row r="36" spans="1:13" ht="15.75" x14ac:dyDescent="0.25">
      <c r="A36" s="13"/>
      <c r="B36" s="13"/>
      <c r="C36" s="13"/>
      <c r="D36" s="13"/>
      <c r="E36" s="12"/>
      <c r="F36" s="12"/>
      <c r="G36" s="89"/>
      <c r="H36" s="27" t="str">
        <f t="shared" si="3"/>
        <v/>
      </c>
      <c r="I36" s="21"/>
      <c r="K36"/>
      <c r="L36"/>
      <c r="M36"/>
    </row>
    <row r="37" spans="1:13" ht="15.75" x14ac:dyDescent="0.25">
      <c r="A37" s="13"/>
      <c r="B37" s="13"/>
      <c r="C37" s="13"/>
      <c r="D37" s="13"/>
      <c r="E37" s="12"/>
      <c r="F37" s="12"/>
      <c r="G37" s="89"/>
      <c r="H37" s="27" t="str">
        <f t="shared" si="3"/>
        <v/>
      </c>
      <c r="I37" s="21"/>
      <c r="K37"/>
      <c r="L37"/>
      <c r="M37"/>
    </row>
    <row r="38" spans="1:13" ht="15.75" x14ac:dyDescent="0.25">
      <c r="A38" s="13"/>
      <c r="B38" s="13"/>
      <c r="C38" s="13"/>
      <c r="D38" s="13"/>
      <c r="E38" s="12"/>
      <c r="F38" s="12"/>
      <c r="G38" s="89"/>
      <c r="H38" s="27" t="str">
        <f t="shared" si="3"/>
        <v/>
      </c>
      <c r="I38" s="21"/>
      <c r="K38"/>
      <c r="L38"/>
      <c r="M38"/>
    </row>
    <row r="39" spans="1:13" ht="15.75" x14ac:dyDescent="0.25">
      <c r="A39" s="13"/>
      <c r="B39" s="13"/>
      <c r="C39" s="13"/>
      <c r="D39" s="13"/>
      <c r="E39" s="12"/>
      <c r="F39" s="12"/>
      <c r="G39" s="89"/>
      <c r="H39" s="27" t="str">
        <f t="shared" si="3"/>
        <v/>
      </c>
      <c r="I39" s="21"/>
      <c r="K39"/>
      <c r="L39"/>
      <c r="M39"/>
    </row>
    <row r="40" spans="1:13" ht="15.75" x14ac:dyDescent="0.25">
      <c r="A40" s="13"/>
      <c r="B40" s="13"/>
      <c r="C40" s="13"/>
      <c r="D40" s="13"/>
      <c r="E40" s="12"/>
      <c r="F40" s="12"/>
      <c r="G40" s="89"/>
      <c r="H40" s="27" t="str">
        <f t="shared" si="3"/>
        <v/>
      </c>
      <c r="I40" s="21"/>
      <c r="K40"/>
      <c r="L40"/>
      <c r="M40"/>
    </row>
    <row r="41" spans="1:13" ht="15.75" x14ac:dyDescent="0.25">
      <c r="A41" s="13"/>
      <c r="B41" s="13"/>
      <c r="C41" s="13"/>
      <c r="D41" s="13"/>
      <c r="E41" s="12"/>
      <c r="F41" s="12"/>
      <c r="G41" s="89"/>
      <c r="H41" s="27" t="str">
        <f t="shared" si="3"/>
        <v/>
      </c>
      <c r="I41" s="21"/>
      <c r="K41"/>
      <c r="L41"/>
      <c r="M41"/>
    </row>
    <row r="42" spans="1:13" ht="15.75" x14ac:dyDescent="0.25">
      <c r="A42" s="13"/>
      <c r="B42" s="13"/>
      <c r="C42" s="13"/>
      <c r="D42" s="13"/>
      <c r="E42" s="12"/>
      <c r="F42" s="12"/>
      <c r="G42" s="89"/>
      <c r="H42" s="27" t="str">
        <f t="shared" si="3"/>
        <v/>
      </c>
      <c r="I42" s="21"/>
      <c r="K42"/>
      <c r="L42"/>
      <c r="M42"/>
    </row>
    <row r="43" spans="1:13" ht="15.75" x14ac:dyDescent="0.25">
      <c r="A43" s="13"/>
      <c r="B43" s="13"/>
      <c r="C43" s="13"/>
      <c r="D43" s="13"/>
      <c r="E43" s="12"/>
      <c r="F43" s="12"/>
      <c r="G43" s="89"/>
      <c r="H43" s="27" t="str">
        <f t="shared" si="3"/>
        <v/>
      </c>
      <c r="I43" s="21"/>
      <c r="K43"/>
      <c r="L43"/>
      <c r="M43"/>
    </row>
    <row r="44" spans="1:13" ht="15.75" x14ac:dyDescent="0.25">
      <c r="A44" s="13"/>
      <c r="B44" s="13"/>
      <c r="C44" s="13"/>
      <c r="D44" s="13"/>
      <c r="E44" s="12"/>
      <c r="F44" s="12"/>
      <c r="G44" s="89"/>
      <c r="H44" s="27" t="str">
        <f t="shared" si="3"/>
        <v/>
      </c>
      <c r="I44" s="21"/>
      <c r="K44"/>
      <c r="L44"/>
      <c r="M44"/>
    </row>
    <row r="45" spans="1:13" ht="15.75" x14ac:dyDescent="0.25">
      <c r="A45" s="13"/>
      <c r="B45" s="13"/>
      <c r="C45" s="13"/>
      <c r="D45" s="13"/>
      <c r="E45" s="12"/>
      <c r="F45" s="12"/>
      <c r="G45" s="89"/>
      <c r="H45" s="27" t="str">
        <f t="shared" si="3"/>
        <v/>
      </c>
      <c r="I45" s="21"/>
      <c r="K45"/>
      <c r="L45"/>
      <c r="M45"/>
    </row>
    <row r="46" spans="1:13" ht="15.75" x14ac:dyDescent="0.25">
      <c r="A46" s="13"/>
      <c r="B46" s="13"/>
      <c r="C46" s="13"/>
      <c r="D46" s="13"/>
      <c r="E46" s="12"/>
      <c r="F46" s="12"/>
      <c r="G46" s="89"/>
      <c r="H46" s="27" t="str">
        <f t="shared" si="3"/>
        <v/>
      </c>
      <c r="I46" s="21"/>
      <c r="K46"/>
      <c r="L46"/>
      <c r="M46"/>
    </row>
    <row r="47" spans="1:13" ht="15.75" x14ac:dyDescent="0.25">
      <c r="A47" s="13"/>
      <c r="B47" s="19"/>
      <c r="C47" s="19"/>
      <c r="D47" s="13"/>
      <c r="E47" s="12"/>
      <c r="F47" s="12"/>
      <c r="G47" s="89"/>
      <c r="H47" s="27" t="str">
        <f t="shared" si="3"/>
        <v/>
      </c>
      <c r="I47" s="22"/>
      <c r="K47"/>
      <c r="L47"/>
      <c r="M47"/>
    </row>
    <row r="48" spans="1:13" ht="15.75" x14ac:dyDescent="0.25">
      <c r="A48" s="30"/>
      <c r="B48" s="30"/>
      <c r="C48" s="30"/>
      <c r="D48" s="31" t="s">
        <v>80</v>
      </c>
      <c r="E48" s="31">
        <f>SUM(E33:E47)</f>
        <v>0</v>
      </c>
      <c r="F48" s="31">
        <f>SUM(F33:F47)</f>
        <v>0</v>
      </c>
      <c r="G48" s="26">
        <f>SUM(G33:G47)</f>
        <v>0</v>
      </c>
      <c r="H48" s="26">
        <f>SUM(H33:H47)</f>
        <v>0</v>
      </c>
      <c r="I48" s="37">
        <f>SUM(I33:I47)</f>
        <v>0</v>
      </c>
      <c r="K48"/>
      <c r="L48"/>
      <c r="M48"/>
    </row>
    <row r="49" spans="1:13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8" customHeight="1" x14ac:dyDescent="0.25">
      <c r="A51" s="135" t="s">
        <v>94</v>
      </c>
      <c r="B51" s="135"/>
      <c r="C51" s="135"/>
      <c r="D51" s="87"/>
      <c r="E51" s="32"/>
      <c r="F51"/>
      <c r="G51"/>
      <c r="H51"/>
      <c r="I51"/>
      <c r="J51"/>
      <c r="K51"/>
      <c r="L51"/>
      <c r="M51"/>
    </row>
    <row r="52" spans="1:13" ht="36" x14ac:dyDescent="0.35">
      <c r="A52" s="38"/>
      <c r="B52" s="39" t="s">
        <v>59</v>
      </c>
      <c r="C52" s="38" t="s">
        <v>58</v>
      </c>
      <c r="D52"/>
      <c r="E52"/>
      <c r="F52"/>
      <c r="G52"/>
      <c r="H52"/>
      <c r="I52"/>
      <c r="J52"/>
      <c r="K52"/>
      <c r="L52"/>
      <c r="M52"/>
    </row>
    <row r="53" spans="1:13" ht="36" x14ac:dyDescent="0.35">
      <c r="A53" s="38" t="s">
        <v>53</v>
      </c>
      <c r="B53" s="40">
        <f>K28</f>
        <v>0</v>
      </c>
      <c r="C53" s="40">
        <f>M28</f>
        <v>0</v>
      </c>
      <c r="D53"/>
      <c r="E53"/>
      <c r="F53"/>
      <c r="G53"/>
      <c r="H53"/>
      <c r="I53"/>
      <c r="J53"/>
      <c r="K53"/>
      <c r="L53"/>
      <c r="M53"/>
    </row>
    <row r="54" spans="1:13" ht="36" x14ac:dyDescent="0.35">
      <c r="A54" s="38" t="s">
        <v>54</v>
      </c>
      <c r="B54" s="41">
        <f>G48</f>
        <v>0</v>
      </c>
      <c r="C54" s="41">
        <f>I48</f>
        <v>0</v>
      </c>
      <c r="D54"/>
      <c r="E54"/>
      <c r="F54"/>
      <c r="G54"/>
      <c r="H54"/>
      <c r="I54"/>
      <c r="J54"/>
      <c r="K54"/>
      <c r="L54"/>
      <c r="M54"/>
    </row>
    <row r="55" spans="1:13" ht="18" x14ac:dyDescent="0.35">
      <c r="A55" s="38" t="s">
        <v>56</v>
      </c>
      <c r="B55" s="40">
        <f>SUM(B53:B54)</f>
        <v>0</v>
      </c>
      <c r="C55" s="40">
        <f>SUM(C53:C54)</f>
        <v>0</v>
      </c>
      <c r="D55"/>
      <c r="E55"/>
      <c r="F55"/>
      <c r="G55"/>
      <c r="H55"/>
      <c r="I55"/>
      <c r="J55"/>
      <c r="K55"/>
      <c r="L55"/>
      <c r="M55"/>
    </row>
  </sheetData>
  <sheetProtection sheet="1" objects="1" scenarios="1" insertRows="0" selectLockedCells="1"/>
  <mergeCells count="6">
    <mergeCell ref="A5:M5"/>
    <mergeCell ref="B7:H7"/>
    <mergeCell ref="A51:C51"/>
    <mergeCell ref="A31:I31"/>
    <mergeCell ref="I7:J9"/>
    <mergeCell ref="A11:M11"/>
  </mergeCells>
  <dataValidations count="1">
    <dataValidation type="list" allowBlank="1" showInputMessage="1" showErrorMessage="1" sqref="B13:B27 B33:B47">
      <formula1>$A$1:$A$3</formula1>
    </dataValidation>
  </dataValidations>
  <pageMargins left="0.51181102362204722" right="0.51181102362204722" top="0.74803149606299213" bottom="0.74803149606299213" header="0.31496062992125984" footer="0.31496062992125984"/>
  <pageSetup paperSize="9" scale="43" orientation="landscape" r:id="rId1"/>
  <headerFooter>
    <oddHeader>&amp;CAAP Animation Pacte en faveur de la Haie 2024</oddHeader>
    <oddFooter>&amp;C&amp;F</oddFooter>
  </headerFooter>
  <colBreaks count="1" manualBreakCount="1">
    <brk id="2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5" zoomScale="85" zoomScaleNormal="85" workbookViewId="0">
      <selection activeCell="A5" sqref="A5"/>
    </sheetView>
  </sheetViews>
  <sheetFormatPr baseColWidth="10" defaultRowHeight="15" x14ac:dyDescent="0.25"/>
  <cols>
    <col min="1" max="1" width="40.140625" customWidth="1"/>
    <col min="2" max="2" width="26.42578125" customWidth="1"/>
    <col min="3" max="3" width="26.140625" customWidth="1"/>
    <col min="4" max="7" width="20.7109375" customWidth="1"/>
    <col min="8" max="8" width="24.140625" customWidth="1"/>
    <col min="9" max="9" width="23.5703125" customWidth="1"/>
    <col min="10" max="12" width="16.28515625" customWidth="1"/>
    <col min="13" max="13" width="17.140625" customWidth="1"/>
  </cols>
  <sheetData>
    <row r="1" spans="1:13" hidden="1" x14ac:dyDescent="0.25">
      <c r="H1" s="16"/>
    </row>
    <row r="2" spans="1:13" hidden="1" x14ac:dyDescent="0.25">
      <c r="A2" s="17" t="s">
        <v>46</v>
      </c>
      <c r="B2">
        <v>2750</v>
      </c>
    </row>
    <row r="3" spans="1:13" hidden="1" x14ac:dyDescent="0.25">
      <c r="A3" s="17" t="s">
        <v>47</v>
      </c>
      <c r="B3">
        <v>1650</v>
      </c>
    </row>
    <row r="4" spans="1:13" hidden="1" x14ac:dyDescent="0.25">
      <c r="A4" s="17" t="s">
        <v>48</v>
      </c>
      <c r="B4">
        <v>1100</v>
      </c>
    </row>
    <row r="5" spans="1:13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3"/>
    </row>
    <row r="6" spans="1:13" ht="30.75" x14ac:dyDescent="0.55000000000000004">
      <c r="A6" s="139" t="s">
        <v>85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18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L7" s="7"/>
      <c r="M7" s="9"/>
    </row>
    <row r="8" spans="1:13" ht="25.5" customHeight="1" thickBot="1" x14ac:dyDescent="0.5">
      <c r="A8" s="119" t="s">
        <v>26</v>
      </c>
      <c r="B8" s="140"/>
      <c r="C8" s="141"/>
      <c r="D8" s="141"/>
      <c r="E8" s="141"/>
      <c r="F8" s="141"/>
      <c r="G8" s="141"/>
      <c r="H8" s="142"/>
      <c r="I8" s="124" t="s">
        <v>74</v>
      </c>
      <c r="J8" s="125"/>
      <c r="K8" s="16"/>
      <c r="L8" s="16"/>
    </row>
    <row r="9" spans="1:13" ht="18" customHeight="1" x14ac:dyDescent="0.25">
      <c r="A9" s="113"/>
      <c r="B9" s="2"/>
      <c r="C9" s="2"/>
      <c r="D9" s="8"/>
      <c r="E9" s="8"/>
      <c r="F9" s="8"/>
      <c r="G9" s="8"/>
      <c r="H9" s="8"/>
      <c r="I9" s="126"/>
      <c r="J9" s="127"/>
      <c r="K9" s="16"/>
      <c r="L9" s="16"/>
    </row>
    <row r="10" spans="1:13" ht="18.75" thickBot="1" x14ac:dyDescent="0.3">
      <c r="A10" s="113"/>
      <c r="B10" s="2"/>
      <c r="C10" s="2"/>
      <c r="D10" s="8"/>
      <c r="E10" s="8"/>
      <c r="F10" s="8"/>
      <c r="G10" s="8"/>
      <c r="H10" s="8"/>
      <c r="I10" s="128"/>
      <c r="J10" s="129"/>
      <c r="K10" s="16"/>
      <c r="L10" s="16"/>
    </row>
    <row r="11" spans="1:13" x14ac:dyDescent="0.25">
      <c r="A11" s="116"/>
    </row>
    <row r="12" spans="1:13" ht="21.75" x14ac:dyDescent="0.4">
      <c r="A12" s="138" t="s">
        <v>86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99"/>
    </row>
    <row r="13" spans="1:13" ht="47.25" x14ac:dyDescent="0.25">
      <c r="A13" s="33" t="s">
        <v>57</v>
      </c>
      <c r="B13" s="33" t="s">
        <v>36</v>
      </c>
      <c r="C13" s="33" t="s">
        <v>88</v>
      </c>
      <c r="D13" s="33" t="s">
        <v>37</v>
      </c>
      <c r="E13" s="33" t="s">
        <v>38</v>
      </c>
      <c r="F13" s="34" t="s">
        <v>10</v>
      </c>
      <c r="G13" s="34" t="s">
        <v>9</v>
      </c>
      <c r="H13" s="34" t="s">
        <v>89</v>
      </c>
      <c r="I13" s="34" t="s">
        <v>90</v>
      </c>
      <c r="J13" s="34" t="s">
        <v>49</v>
      </c>
      <c r="K13" s="34" t="s">
        <v>83</v>
      </c>
      <c r="L13" s="34" t="s">
        <v>39</v>
      </c>
    </row>
    <row r="14" spans="1:13" ht="15.75" x14ac:dyDescent="0.25">
      <c r="A14" s="14"/>
      <c r="B14" s="14"/>
      <c r="C14" s="14"/>
      <c r="D14" s="14"/>
      <c r="E14" s="14"/>
      <c r="F14" s="14"/>
      <c r="G14" s="12"/>
      <c r="H14" s="92"/>
      <c r="I14" s="177">
        <f>G14*F14</f>
        <v>0</v>
      </c>
      <c r="J14" s="28">
        <f>IF(ISBLANK(B14),0,SUMIF(A$2:A$4,B14,B$2:B$4))</f>
        <v>0</v>
      </c>
      <c r="K14" s="28">
        <f>IF(OR(ISBLANK(F14),ISBLANK(G14),ISBLANK(B14)),0,MIN(J14*C14,F14*MIN(G14,550),I14))</f>
        <v>0</v>
      </c>
      <c r="L14" s="20"/>
    </row>
    <row r="15" spans="1:13" ht="15.75" x14ac:dyDescent="0.25">
      <c r="A15" s="13"/>
      <c r="B15" s="13"/>
      <c r="C15" s="13"/>
      <c r="D15" s="13"/>
      <c r="E15" s="13"/>
      <c r="F15" s="13"/>
      <c r="G15" s="11"/>
      <c r="H15" s="92"/>
      <c r="I15" s="177">
        <f t="shared" ref="I15:I28" si="0">G15*F15</f>
        <v>0</v>
      </c>
      <c r="J15" s="27">
        <f t="shared" ref="J14:J28" si="1">IF(ISBLANK(B15),0,SUMIF(A$2:A$4,B15,B$2:B$4))</f>
        <v>0</v>
      </c>
      <c r="K15" s="28">
        <f t="shared" ref="K15:K28" si="2">IF(OR(ISBLANK(F15),ISBLANK(G15),ISBLANK(B15)),0,MIN(J15*C15,F15*MIN(G15,550),I15))</f>
        <v>0</v>
      </c>
      <c r="L15" s="21"/>
    </row>
    <row r="16" spans="1:13" ht="15.75" x14ac:dyDescent="0.25">
      <c r="A16" s="13"/>
      <c r="B16" s="13"/>
      <c r="C16" s="13"/>
      <c r="D16" s="13"/>
      <c r="E16" s="13"/>
      <c r="F16" s="13"/>
      <c r="G16" s="11"/>
      <c r="H16" s="92"/>
      <c r="I16" s="177">
        <f t="shared" si="0"/>
        <v>0</v>
      </c>
      <c r="J16" s="27">
        <f t="shared" si="1"/>
        <v>0</v>
      </c>
      <c r="K16" s="28">
        <f t="shared" si="2"/>
        <v>0</v>
      </c>
      <c r="L16" s="21"/>
    </row>
    <row r="17" spans="1:13" ht="15.75" x14ac:dyDescent="0.25">
      <c r="A17" s="13"/>
      <c r="B17" s="13"/>
      <c r="C17" s="13"/>
      <c r="D17" s="13"/>
      <c r="E17" s="13"/>
      <c r="F17" s="13"/>
      <c r="G17" s="11"/>
      <c r="H17" s="92"/>
      <c r="I17" s="177">
        <f t="shared" si="0"/>
        <v>0</v>
      </c>
      <c r="J17" s="27">
        <f t="shared" si="1"/>
        <v>0</v>
      </c>
      <c r="K17" s="28">
        <f t="shared" si="2"/>
        <v>0</v>
      </c>
      <c r="L17" s="21"/>
    </row>
    <row r="18" spans="1:13" ht="15.75" x14ac:dyDescent="0.25">
      <c r="A18" s="13"/>
      <c r="B18" s="13"/>
      <c r="C18" s="13"/>
      <c r="D18" s="13"/>
      <c r="E18" s="13"/>
      <c r="F18" s="13"/>
      <c r="G18" s="11"/>
      <c r="H18" s="92"/>
      <c r="I18" s="177">
        <f t="shared" si="0"/>
        <v>0</v>
      </c>
      <c r="J18" s="27">
        <f t="shared" si="1"/>
        <v>0</v>
      </c>
      <c r="K18" s="28">
        <f t="shared" si="2"/>
        <v>0</v>
      </c>
      <c r="L18" s="21"/>
    </row>
    <row r="19" spans="1:13" ht="15.75" x14ac:dyDescent="0.25">
      <c r="A19" s="13"/>
      <c r="B19" s="13"/>
      <c r="C19" s="13"/>
      <c r="D19" s="13"/>
      <c r="E19" s="13"/>
      <c r="F19" s="13"/>
      <c r="G19" s="11"/>
      <c r="H19" s="92"/>
      <c r="I19" s="177">
        <f t="shared" si="0"/>
        <v>0</v>
      </c>
      <c r="J19" s="27">
        <f t="shared" si="1"/>
        <v>0</v>
      </c>
      <c r="K19" s="28">
        <f t="shared" si="2"/>
        <v>0</v>
      </c>
      <c r="L19" s="21"/>
    </row>
    <row r="20" spans="1:13" ht="15.75" x14ac:dyDescent="0.25">
      <c r="A20" s="13"/>
      <c r="B20" s="13"/>
      <c r="C20" s="13"/>
      <c r="D20" s="13"/>
      <c r="E20" s="13"/>
      <c r="F20" s="13"/>
      <c r="G20" s="11"/>
      <c r="H20" s="92"/>
      <c r="I20" s="177">
        <f t="shared" si="0"/>
        <v>0</v>
      </c>
      <c r="J20" s="27">
        <f t="shared" si="1"/>
        <v>0</v>
      </c>
      <c r="K20" s="28">
        <f t="shared" si="2"/>
        <v>0</v>
      </c>
      <c r="L20" s="21"/>
    </row>
    <row r="21" spans="1:13" ht="15.75" x14ac:dyDescent="0.25">
      <c r="A21" s="13"/>
      <c r="B21" s="13"/>
      <c r="C21" s="13"/>
      <c r="D21" s="13"/>
      <c r="E21" s="13"/>
      <c r="F21" s="13"/>
      <c r="G21" s="11"/>
      <c r="H21" s="92"/>
      <c r="I21" s="177">
        <f t="shared" si="0"/>
        <v>0</v>
      </c>
      <c r="J21" s="27">
        <f t="shared" si="1"/>
        <v>0</v>
      </c>
      <c r="K21" s="28">
        <f t="shared" si="2"/>
        <v>0</v>
      </c>
      <c r="L21" s="21"/>
    </row>
    <row r="22" spans="1:13" ht="15.75" x14ac:dyDescent="0.25">
      <c r="A22" s="13"/>
      <c r="B22" s="13"/>
      <c r="C22" s="13"/>
      <c r="D22" s="13"/>
      <c r="E22" s="13"/>
      <c r="F22" s="13"/>
      <c r="G22" s="11"/>
      <c r="H22" s="92"/>
      <c r="I22" s="177">
        <f t="shared" si="0"/>
        <v>0</v>
      </c>
      <c r="J22" s="27">
        <f t="shared" si="1"/>
        <v>0</v>
      </c>
      <c r="K22" s="28">
        <f t="shared" si="2"/>
        <v>0</v>
      </c>
      <c r="L22" s="21"/>
    </row>
    <row r="23" spans="1:13" ht="15.75" x14ac:dyDescent="0.25">
      <c r="A23" s="13"/>
      <c r="B23" s="13"/>
      <c r="C23" s="13"/>
      <c r="D23" s="13"/>
      <c r="E23" s="13"/>
      <c r="F23" s="13"/>
      <c r="G23" s="11"/>
      <c r="H23" s="92"/>
      <c r="I23" s="177">
        <f t="shared" si="0"/>
        <v>0</v>
      </c>
      <c r="J23" s="27">
        <f t="shared" si="1"/>
        <v>0</v>
      </c>
      <c r="K23" s="28">
        <f t="shared" si="2"/>
        <v>0</v>
      </c>
      <c r="L23" s="21"/>
    </row>
    <row r="24" spans="1:13" ht="15.75" x14ac:dyDescent="0.25">
      <c r="A24" s="13"/>
      <c r="B24" s="13"/>
      <c r="C24" s="13"/>
      <c r="D24" s="13"/>
      <c r="E24" s="13"/>
      <c r="F24" s="13"/>
      <c r="G24" s="11"/>
      <c r="H24" s="92"/>
      <c r="I24" s="177">
        <f t="shared" si="0"/>
        <v>0</v>
      </c>
      <c r="J24" s="27">
        <f t="shared" si="1"/>
        <v>0</v>
      </c>
      <c r="K24" s="28">
        <f t="shared" si="2"/>
        <v>0</v>
      </c>
      <c r="L24" s="21"/>
    </row>
    <row r="25" spans="1:13" ht="15.75" x14ac:dyDescent="0.25">
      <c r="A25" s="13"/>
      <c r="B25" s="13"/>
      <c r="C25" s="13"/>
      <c r="D25" s="13"/>
      <c r="E25" s="13"/>
      <c r="F25" s="13"/>
      <c r="G25" s="11"/>
      <c r="H25" s="92"/>
      <c r="I25" s="177">
        <f t="shared" si="0"/>
        <v>0</v>
      </c>
      <c r="J25" s="27">
        <f t="shared" si="1"/>
        <v>0</v>
      </c>
      <c r="K25" s="28">
        <f t="shared" si="2"/>
        <v>0</v>
      </c>
      <c r="L25" s="21"/>
    </row>
    <row r="26" spans="1:13" ht="15.75" x14ac:dyDescent="0.25">
      <c r="A26" s="13"/>
      <c r="B26" s="13"/>
      <c r="C26" s="13"/>
      <c r="D26" s="13"/>
      <c r="E26" s="13"/>
      <c r="F26" s="13"/>
      <c r="G26" s="11"/>
      <c r="H26" s="92"/>
      <c r="I26" s="177">
        <f t="shared" si="0"/>
        <v>0</v>
      </c>
      <c r="J26" s="27">
        <f t="shared" si="1"/>
        <v>0</v>
      </c>
      <c r="K26" s="28">
        <f t="shared" si="2"/>
        <v>0</v>
      </c>
      <c r="L26" s="21"/>
    </row>
    <row r="27" spans="1:13" ht="15.75" x14ac:dyDescent="0.25">
      <c r="A27" s="13"/>
      <c r="B27" s="13"/>
      <c r="C27" s="13"/>
      <c r="D27" s="13"/>
      <c r="E27" s="13"/>
      <c r="F27" s="13"/>
      <c r="G27" s="11"/>
      <c r="H27" s="92"/>
      <c r="I27" s="177">
        <f t="shared" si="0"/>
        <v>0</v>
      </c>
      <c r="J27" s="27">
        <f t="shared" si="1"/>
        <v>0</v>
      </c>
      <c r="K27" s="28">
        <f t="shared" si="2"/>
        <v>0</v>
      </c>
      <c r="L27" s="21"/>
    </row>
    <row r="28" spans="1:13" ht="15.75" x14ac:dyDescent="0.25">
      <c r="A28" s="13"/>
      <c r="B28" s="19"/>
      <c r="C28" s="19"/>
      <c r="D28" s="13"/>
      <c r="E28" s="13"/>
      <c r="F28" s="13"/>
      <c r="G28" s="11"/>
      <c r="H28" s="93"/>
      <c r="I28" s="177">
        <f t="shared" si="0"/>
        <v>0</v>
      </c>
      <c r="J28" s="90">
        <f t="shared" si="1"/>
        <v>0</v>
      </c>
      <c r="K28" s="28">
        <f t="shared" si="2"/>
        <v>0</v>
      </c>
      <c r="L28" s="22"/>
    </row>
    <row r="29" spans="1:13" ht="15.75" x14ac:dyDescent="0.25">
      <c r="A29" s="30"/>
      <c r="B29" s="30"/>
      <c r="C29" s="30"/>
      <c r="D29" s="30"/>
      <c r="E29" s="30"/>
      <c r="F29" s="30"/>
      <c r="G29" s="31" t="s">
        <v>91</v>
      </c>
      <c r="H29" s="94">
        <f>SUM(H14:H28)</f>
        <v>0</v>
      </c>
      <c r="I29" s="95">
        <f>SUM(I14:I28)</f>
        <v>0</v>
      </c>
      <c r="J29" s="91">
        <f>SUM(J14:J28)</f>
        <v>0</v>
      </c>
      <c r="K29" s="91">
        <f t="shared" ref="K29:L29" si="3">SUM(K14:K28)</f>
        <v>0</v>
      </c>
      <c r="L29" s="91">
        <f t="shared" si="3"/>
        <v>0</v>
      </c>
    </row>
    <row r="31" spans="1:13" ht="21.75" x14ac:dyDescent="0.4">
      <c r="A31" s="138" t="s">
        <v>87</v>
      </c>
      <c r="B31" s="138"/>
      <c r="C31" s="138"/>
      <c r="D31" s="138"/>
      <c r="E31" s="138"/>
      <c r="F31" s="138"/>
      <c r="G31" s="138"/>
      <c r="H31" s="138"/>
      <c r="I31" s="99"/>
      <c r="J31" s="99"/>
      <c r="K31" s="99"/>
      <c r="L31" s="35"/>
      <c r="M31" s="35"/>
    </row>
    <row r="32" spans="1:13" ht="47.25" x14ac:dyDescent="0.25">
      <c r="A32" s="33" t="s">
        <v>57</v>
      </c>
      <c r="B32" s="33" t="s">
        <v>36</v>
      </c>
      <c r="C32" s="33" t="s">
        <v>88</v>
      </c>
      <c r="D32" s="33" t="s">
        <v>38</v>
      </c>
      <c r="E32" s="34" t="s">
        <v>89</v>
      </c>
      <c r="F32" s="34" t="s">
        <v>90</v>
      </c>
      <c r="G32" s="34" t="s">
        <v>83</v>
      </c>
      <c r="H32" s="34" t="s">
        <v>39</v>
      </c>
      <c r="I32" s="16"/>
      <c r="J32" s="36"/>
      <c r="K32" s="36"/>
    </row>
    <row r="33" spans="1:9" ht="15.75" x14ac:dyDescent="0.25">
      <c r="A33" s="14"/>
      <c r="B33" s="14"/>
      <c r="C33" s="14"/>
      <c r="D33" s="14"/>
      <c r="E33" s="92"/>
      <c r="F33" s="89"/>
      <c r="G33" s="27" t="str">
        <f>IF(ISBLANK(B33),"",MIN(IF(B33="Label Haie ou équivalent",C33*1650,IF(B33="PGDH ou équivalent",C33*2750,IF(B33="Autres labels et diagnostics",C33*1100))),F33))</f>
        <v/>
      </c>
      <c r="H33" s="20"/>
      <c r="I33" s="16"/>
    </row>
    <row r="34" spans="1:9" ht="15.75" x14ac:dyDescent="0.25">
      <c r="A34" s="13"/>
      <c r="B34" s="13"/>
      <c r="C34" s="13"/>
      <c r="D34" s="13"/>
      <c r="E34" s="92"/>
      <c r="F34" s="89"/>
      <c r="G34" s="27" t="str">
        <f t="shared" ref="G34:G47" si="4">IF(ISBLANK(B34),"",MIN(IF(B34="Label Haie ou équivalent",C34*1650,IF(B34="PGDH ou équivalent",C34*2750,IF(B34="Autres labels et diagnostics",C34*1100))),F34))</f>
        <v/>
      </c>
      <c r="H34" s="21"/>
      <c r="I34" s="16"/>
    </row>
    <row r="35" spans="1:9" ht="15.75" x14ac:dyDescent="0.25">
      <c r="A35" s="13"/>
      <c r="B35" s="13"/>
      <c r="C35" s="13"/>
      <c r="D35" s="13"/>
      <c r="E35" s="92"/>
      <c r="F35" s="89"/>
      <c r="G35" s="27" t="str">
        <f t="shared" si="4"/>
        <v/>
      </c>
      <c r="H35" s="21"/>
      <c r="I35" s="16"/>
    </row>
    <row r="36" spans="1:9" ht="15.75" x14ac:dyDescent="0.25">
      <c r="A36" s="13"/>
      <c r="B36" s="13"/>
      <c r="C36" s="13"/>
      <c r="D36" s="13"/>
      <c r="E36" s="92"/>
      <c r="F36" s="89"/>
      <c r="G36" s="27" t="str">
        <f t="shared" si="4"/>
        <v/>
      </c>
      <c r="H36" s="21"/>
      <c r="I36" s="16"/>
    </row>
    <row r="37" spans="1:9" ht="15.75" x14ac:dyDescent="0.25">
      <c r="A37" s="13"/>
      <c r="B37" s="13"/>
      <c r="C37" s="13"/>
      <c r="D37" s="13"/>
      <c r="E37" s="92"/>
      <c r="F37" s="89"/>
      <c r="G37" s="27" t="str">
        <f t="shared" si="4"/>
        <v/>
      </c>
      <c r="H37" s="21"/>
      <c r="I37" s="16"/>
    </row>
    <row r="38" spans="1:9" ht="15.75" x14ac:dyDescent="0.25">
      <c r="A38" s="13"/>
      <c r="B38" s="13"/>
      <c r="C38" s="13"/>
      <c r="D38" s="13"/>
      <c r="E38" s="92"/>
      <c r="F38" s="89"/>
      <c r="G38" s="27" t="str">
        <f t="shared" si="4"/>
        <v/>
      </c>
      <c r="H38" s="21"/>
      <c r="I38" s="16"/>
    </row>
    <row r="39" spans="1:9" ht="15.75" x14ac:dyDescent="0.25">
      <c r="A39" s="13"/>
      <c r="B39" s="13"/>
      <c r="C39" s="13"/>
      <c r="D39" s="13"/>
      <c r="E39" s="92"/>
      <c r="F39" s="89"/>
      <c r="G39" s="27" t="str">
        <f t="shared" si="4"/>
        <v/>
      </c>
      <c r="H39" s="21"/>
      <c r="I39" s="16"/>
    </row>
    <row r="40" spans="1:9" ht="15.75" x14ac:dyDescent="0.25">
      <c r="A40" s="13"/>
      <c r="B40" s="13"/>
      <c r="C40" s="13"/>
      <c r="D40" s="13"/>
      <c r="E40" s="92"/>
      <c r="F40" s="89"/>
      <c r="G40" s="27" t="str">
        <f t="shared" si="4"/>
        <v/>
      </c>
      <c r="H40" s="21"/>
      <c r="I40" s="16"/>
    </row>
    <row r="41" spans="1:9" ht="15.75" x14ac:dyDescent="0.25">
      <c r="A41" s="13"/>
      <c r="B41" s="13"/>
      <c r="C41" s="13"/>
      <c r="D41" s="13"/>
      <c r="E41" s="92"/>
      <c r="F41" s="89"/>
      <c r="G41" s="27" t="str">
        <f t="shared" si="4"/>
        <v/>
      </c>
      <c r="H41" s="21"/>
      <c r="I41" s="16"/>
    </row>
    <row r="42" spans="1:9" ht="15.75" x14ac:dyDescent="0.25">
      <c r="A42" s="13"/>
      <c r="B42" s="13"/>
      <c r="C42" s="13"/>
      <c r="D42" s="13"/>
      <c r="E42" s="92"/>
      <c r="F42" s="89"/>
      <c r="G42" s="27" t="str">
        <f t="shared" si="4"/>
        <v/>
      </c>
      <c r="H42" s="21"/>
      <c r="I42" s="16"/>
    </row>
    <row r="43" spans="1:9" ht="15.75" x14ac:dyDescent="0.25">
      <c r="A43" s="13"/>
      <c r="B43" s="13"/>
      <c r="C43" s="13"/>
      <c r="D43" s="13"/>
      <c r="E43" s="92"/>
      <c r="F43" s="89"/>
      <c r="G43" s="27" t="str">
        <f t="shared" si="4"/>
        <v/>
      </c>
      <c r="H43" s="21"/>
      <c r="I43" s="16"/>
    </row>
    <row r="44" spans="1:9" ht="15.75" x14ac:dyDescent="0.25">
      <c r="A44" s="13"/>
      <c r="B44" s="13"/>
      <c r="C44" s="13"/>
      <c r="D44" s="13"/>
      <c r="E44" s="92"/>
      <c r="F44" s="89"/>
      <c r="G44" s="27" t="str">
        <f t="shared" si="4"/>
        <v/>
      </c>
      <c r="H44" s="21"/>
      <c r="I44" s="16"/>
    </row>
    <row r="45" spans="1:9" ht="15.75" x14ac:dyDescent="0.25">
      <c r="A45" s="13"/>
      <c r="B45" s="13"/>
      <c r="C45" s="13"/>
      <c r="D45" s="13"/>
      <c r="E45" s="92"/>
      <c r="F45" s="89"/>
      <c r="G45" s="27" t="str">
        <f t="shared" si="4"/>
        <v/>
      </c>
      <c r="H45" s="21"/>
      <c r="I45" s="16"/>
    </row>
    <row r="46" spans="1:9" ht="15.75" x14ac:dyDescent="0.25">
      <c r="A46" s="13"/>
      <c r="B46" s="13"/>
      <c r="C46" s="13"/>
      <c r="D46" s="13"/>
      <c r="E46" s="92"/>
      <c r="F46" s="89"/>
      <c r="G46" s="27" t="str">
        <f t="shared" si="4"/>
        <v/>
      </c>
      <c r="H46" s="21"/>
      <c r="I46" s="16"/>
    </row>
    <row r="47" spans="1:9" ht="15.75" x14ac:dyDescent="0.25">
      <c r="A47" s="13"/>
      <c r="B47" s="19"/>
      <c r="C47" s="19"/>
      <c r="D47" s="13"/>
      <c r="E47" s="92"/>
      <c r="F47" s="89"/>
      <c r="G47" s="27" t="str">
        <f t="shared" si="4"/>
        <v/>
      </c>
      <c r="H47" s="22"/>
      <c r="I47" s="16"/>
    </row>
    <row r="48" spans="1:9" ht="15.75" x14ac:dyDescent="0.25">
      <c r="A48" s="30"/>
      <c r="B48" s="30"/>
      <c r="C48" s="30"/>
      <c r="D48" s="31" t="s">
        <v>92</v>
      </c>
      <c r="E48" s="94">
        <f>SUM(E33:E47)</f>
        <v>0</v>
      </c>
      <c r="F48" s="88">
        <f>SUM(F33:F47)</f>
        <v>0</v>
      </c>
      <c r="G48" s="26">
        <f>SUM(G33:G47)</f>
        <v>0</v>
      </c>
      <c r="H48" s="37">
        <f>SUM(H33:H47)</f>
        <v>0</v>
      </c>
      <c r="I48" s="16"/>
    </row>
    <row r="51" spans="1:5" ht="18" x14ac:dyDescent="0.25">
      <c r="A51" s="137" t="s">
        <v>95</v>
      </c>
      <c r="B51" s="137"/>
      <c r="C51" s="137"/>
      <c r="D51" s="87"/>
      <c r="E51" s="32"/>
    </row>
    <row r="52" spans="1:5" ht="36" x14ac:dyDescent="0.35">
      <c r="A52" s="38"/>
      <c r="B52" s="39" t="s">
        <v>59</v>
      </c>
      <c r="C52" s="38" t="s">
        <v>58</v>
      </c>
    </row>
    <row r="53" spans="1:5" ht="36" x14ac:dyDescent="0.35">
      <c r="A53" s="38" t="s">
        <v>53</v>
      </c>
      <c r="B53" s="100">
        <f>I29</f>
        <v>0</v>
      </c>
      <c r="C53" s="100">
        <f>L29</f>
        <v>0</v>
      </c>
    </row>
    <row r="54" spans="1:5" ht="36" x14ac:dyDescent="0.35">
      <c r="A54" s="38" t="s">
        <v>54</v>
      </c>
      <c r="B54" s="101">
        <f>F48</f>
        <v>0</v>
      </c>
      <c r="C54" s="101">
        <f>H48</f>
        <v>0</v>
      </c>
    </row>
    <row r="55" spans="1:5" ht="18" x14ac:dyDescent="0.35">
      <c r="A55" s="38" t="s">
        <v>56</v>
      </c>
      <c r="B55" s="100">
        <f>SUM(B53:B54)</f>
        <v>0</v>
      </c>
      <c r="C55" s="100">
        <f>SUM(C53:C54)</f>
        <v>0</v>
      </c>
    </row>
  </sheetData>
  <sheetProtection sheet="1" objects="1" scenarios="1" insertRows="0" selectLockedCells="1"/>
  <mergeCells count="6">
    <mergeCell ref="A51:C51"/>
    <mergeCell ref="I8:J10"/>
    <mergeCell ref="A12:L12"/>
    <mergeCell ref="A6:M6"/>
    <mergeCell ref="B8:H8"/>
    <mergeCell ref="A31:H31"/>
  </mergeCells>
  <dataValidations count="1">
    <dataValidation type="list" allowBlank="1" showInputMessage="1" showErrorMessage="1" sqref="B14:B28 B33:B47">
      <formula1>$A$2:$A$4</formula1>
    </dataValidation>
  </dataValidations>
  <pageMargins left="0.51181102362204722" right="0.51181102362204722" top="0.74803149606299213" bottom="0.74803149606299213" header="0.31496062992125984" footer="0.31496062992125984"/>
  <pageSetup paperSize="9" scale="46" orientation="landscape" r:id="rId1"/>
  <headerFooter>
    <oddHeader>&amp;CAAP Animation Pacte en faveur de la Haie 2024</oddHeader>
    <oddFooter>&amp;C&amp;F</oddFooter>
  </headerFooter>
  <colBreaks count="2" manualBreakCount="2">
    <brk id="2" max="54" man="1"/>
    <brk id="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T58"/>
  <sheetViews>
    <sheetView zoomScale="70" zoomScaleNormal="70" zoomScalePageLayoutView="40" workbookViewId="0">
      <selection activeCell="E40" sqref="E40"/>
    </sheetView>
  </sheetViews>
  <sheetFormatPr baseColWidth="10" defaultColWidth="9.140625" defaultRowHeight="18" x14ac:dyDescent="0.25"/>
  <cols>
    <col min="1" max="1" width="2.85546875" style="2" customWidth="1"/>
    <col min="2" max="2" width="93.85546875" style="2" customWidth="1"/>
    <col min="3" max="3" width="33.5703125" style="1" customWidth="1"/>
    <col min="4" max="4" width="33.5703125" style="10" customWidth="1"/>
    <col min="5" max="5" width="33.7109375" style="4" customWidth="1"/>
    <col min="6" max="648" width="9.7109375" style="1" bestFit="1" customWidth="1"/>
    <col min="649" max="16384" width="9.140625" style="2"/>
  </cols>
  <sheetData>
    <row r="1" spans="1:735" ht="18.75" thickBot="1" x14ac:dyDescent="0.3">
      <c r="B1" s="7"/>
      <c r="C1" s="7"/>
      <c r="D1" s="7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2"/>
    </row>
    <row r="2" spans="1:735" ht="24.75" customHeight="1" thickBot="1" x14ac:dyDescent="0.3">
      <c r="B2" s="112" t="s">
        <v>26</v>
      </c>
      <c r="C2" s="158"/>
      <c r="D2" s="159"/>
      <c r="E2" s="160"/>
      <c r="XX2" s="2"/>
    </row>
    <row r="3" spans="1:735" ht="24.75" customHeight="1" x14ac:dyDescent="0.25">
      <c r="A3" s="114"/>
      <c r="B3" s="113"/>
      <c r="C3" s="113"/>
      <c r="D3" s="170" t="s">
        <v>74</v>
      </c>
      <c r="E3" s="170"/>
      <c r="XX3" s="2"/>
    </row>
    <row r="4" spans="1:735" ht="18" customHeight="1" x14ac:dyDescent="0.25">
      <c r="A4" s="114"/>
      <c r="B4" s="113"/>
      <c r="C4" s="113"/>
      <c r="D4" s="171"/>
      <c r="E4" s="171"/>
      <c r="XX4" s="2"/>
    </row>
    <row r="5" spans="1:735" ht="18" customHeight="1" thickBot="1" x14ac:dyDescent="0.3">
      <c r="A5" s="114"/>
      <c r="B5" s="114"/>
      <c r="C5" s="114"/>
      <c r="D5" s="172"/>
      <c r="E5" s="172"/>
      <c r="XX5" s="2"/>
    </row>
    <row r="6" spans="1:735" ht="21.75" customHeight="1" thickBot="1" x14ac:dyDescent="0.3">
      <c r="A6" s="161" t="s">
        <v>25</v>
      </c>
      <c r="B6" s="162"/>
      <c r="C6" s="162"/>
      <c r="D6" s="162"/>
      <c r="E6" s="163"/>
      <c r="F6" s="6"/>
      <c r="XX6" s="2"/>
    </row>
    <row r="7" spans="1:735" ht="18" customHeight="1" thickBot="1" x14ac:dyDescent="0.3">
      <c r="A7" s="42"/>
      <c r="B7" s="66"/>
      <c r="C7" s="66"/>
      <c r="D7" s="66"/>
      <c r="E7" s="66"/>
      <c r="F7" s="6"/>
      <c r="XX7" s="2"/>
    </row>
    <row r="8" spans="1:735" ht="43.5" x14ac:dyDescent="0.25">
      <c r="A8" s="42"/>
      <c r="B8" s="67"/>
      <c r="C8" s="68" t="s">
        <v>62</v>
      </c>
      <c r="D8" s="68" t="s">
        <v>55</v>
      </c>
      <c r="E8" s="69" t="s">
        <v>33</v>
      </c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</row>
    <row r="9" spans="1:735" ht="21.75" customHeight="1" x14ac:dyDescent="0.25">
      <c r="A9" s="42"/>
      <c r="B9" s="173" t="s">
        <v>27</v>
      </c>
      <c r="C9" s="174"/>
      <c r="D9" s="174"/>
      <c r="E9" s="175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</row>
    <row r="10" spans="1:735" ht="18" customHeight="1" x14ac:dyDescent="0.25">
      <c r="A10" s="42"/>
      <c r="B10" s="70" t="s">
        <v>63</v>
      </c>
      <c r="C10" s="61">
        <f>'Volet 1'!B49</f>
        <v>0</v>
      </c>
      <c r="D10" s="61">
        <f>'Volet 1'!C49</f>
        <v>0</v>
      </c>
      <c r="E10" s="71">
        <f>'Volet 1'!H24</f>
        <v>0</v>
      </c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</row>
    <row r="11" spans="1:735" ht="18" customHeight="1" x14ac:dyDescent="0.25">
      <c r="A11" s="42"/>
      <c r="B11" s="70" t="s">
        <v>71</v>
      </c>
      <c r="C11" s="61">
        <f>'Volet 1'!B50</f>
        <v>0</v>
      </c>
      <c r="D11" s="61">
        <f>'Volet 1'!C50</f>
        <v>0</v>
      </c>
      <c r="E11" s="71">
        <f>D11</f>
        <v>0</v>
      </c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</row>
    <row r="12" spans="1:735" ht="18" customHeight="1" x14ac:dyDescent="0.25">
      <c r="A12" s="42"/>
      <c r="B12" s="72" t="s">
        <v>67</v>
      </c>
      <c r="C12" s="63">
        <f>C10+C11</f>
        <v>0</v>
      </c>
      <c r="D12" s="63">
        <f>D10+D11</f>
        <v>0</v>
      </c>
      <c r="E12" s="73">
        <f>SUM(E10:E11)</f>
        <v>0</v>
      </c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</row>
    <row r="13" spans="1:735" ht="18" customHeight="1" x14ac:dyDescent="0.25">
      <c r="A13" s="42"/>
      <c r="B13" s="74"/>
      <c r="C13" s="58"/>
      <c r="D13" s="58"/>
      <c r="E13" s="7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</row>
    <row r="14" spans="1:735" ht="18" customHeight="1" x14ac:dyDescent="0.25">
      <c r="A14" s="42"/>
      <c r="B14" s="167" t="s">
        <v>28</v>
      </c>
      <c r="C14" s="168"/>
      <c r="D14" s="168"/>
      <c r="E14" s="169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</row>
    <row r="15" spans="1:735" s="1" customFormat="1" ht="18" customHeight="1" x14ac:dyDescent="0.25">
      <c r="A15" s="43"/>
      <c r="B15" s="76" t="s">
        <v>69</v>
      </c>
      <c r="C15" s="62">
        <f>'Volet 2'!B53</f>
        <v>0</v>
      </c>
      <c r="D15" s="62">
        <f>'Volet 2'!C53</f>
        <v>0</v>
      </c>
      <c r="E15" s="71">
        <f>'Volet 2'!L28</f>
        <v>0</v>
      </c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</row>
    <row r="16" spans="1:735" s="1" customFormat="1" ht="18" customHeight="1" x14ac:dyDescent="0.25">
      <c r="A16" s="43"/>
      <c r="B16" s="76" t="s">
        <v>72</v>
      </c>
      <c r="C16" s="62">
        <f>'Volet 2'!B54</f>
        <v>0</v>
      </c>
      <c r="D16" s="62">
        <f>'Volet 2'!C54</f>
        <v>0</v>
      </c>
      <c r="E16" s="71">
        <f>'Volet 2'!H48</f>
        <v>0</v>
      </c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</row>
    <row r="17" spans="1:748" s="1" customFormat="1" ht="18" customHeight="1" x14ac:dyDescent="0.25">
      <c r="A17" s="43"/>
      <c r="B17" s="77" t="s">
        <v>66</v>
      </c>
      <c r="C17" s="63">
        <f>C15+C16</f>
        <v>0</v>
      </c>
      <c r="D17" s="63">
        <f>D15+D16</f>
        <v>0</v>
      </c>
      <c r="E17" s="73">
        <f>SUM(E15:E16)</f>
        <v>0</v>
      </c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</row>
    <row r="18" spans="1:748" s="10" customFormat="1" ht="18" customHeight="1" x14ac:dyDescent="0.25">
      <c r="A18" s="43"/>
      <c r="B18" s="74"/>
      <c r="C18" s="58"/>
      <c r="D18" s="58"/>
      <c r="E18" s="75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</row>
    <row r="19" spans="1:748" s="1" customFormat="1" ht="18" customHeight="1" x14ac:dyDescent="0.25">
      <c r="A19" s="43"/>
      <c r="B19" s="164" t="s">
        <v>29</v>
      </c>
      <c r="C19" s="165"/>
      <c r="D19" s="165"/>
      <c r="E19" s="166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</row>
    <row r="20" spans="1:748" s="1" customFormat="1" ht="18" customHeight="1" x14ac:dyDescent="0.25">
      <c r="A20" s="43"/>
      <c r="B20" s="78" t="s">
        <v>70</v>
      </c>
      <c r="C20" s="96">
        <f>'Volet 3'!B53</f>
        <v>0</v>
      </c>
      <c r="D20" s="96">
        <f>'Volet 3'!C53</f>
        <v>0</v>
      </c>
      <c r="E20" s="71">
        <f>'Volet 3'!K29</f>
        <v>0</v>
      </c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</row>
    <row r="21" spans="1:748" s="1" customFormat="1" ht="18" customHeight="1" x14ac:dyDescent="0.25">
      <c r="A21" s="43"/>
      <c r="B21" s="79" t="s">
        <v>73</v>
      </c>
      <c r="C21" s="97">
        <f>'Volet 3'!B54</f>
        <v>0</v>
      </c>
      <c r="D21" s="97">
        <f>'Volet 3'!C54</f>
        <v>0</v>
      </c>
      <c r="E21" s="71">
        <f>'Volet 3'!G48</f>
        <v>0</v>
      </c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</row>
    <row r="22" spans="1:748" s="1" customFormat="1" ht="18" customHeight="1" thickBot="1" x14ac:dyDescent="0.3">
      <c r="A22" s="43"/>
      <c r="B22" s="80" t="s">
        <v>68</v>
      </c>
      <c r="C22" s="98">
        <f>C20+C21</f>
        <v>0</v>
      </c>
      <c r="D22" s="98">
        <f>D20+D21</f>
        <v>0</v>
      </c>
      <c r="E22" s="81">
        <f>SUM(E20:E21)</f>
        <v>0</v>
      </c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</row>
    <row r="23" spans="1:748" s="10" customFormat="1" ht="18" customHeight="1" x14ac:dyDescent="0.25">
      <c r="A23" s="43"/>
      <c r="B23" s="59"/>
      <c r="C23" s="59"/>
      <c r="D23" s="59"/>
      <c r="E23" s="59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</row>
    <row r="24" spans="1:748" s="1" customFormat="1" ht="18" customHeight="1" thickBot="1" x14ac:dyDescent="0.3">
      <c r="A24" s="43"/>
      <c r="B24" s="60"/>
      <c r="C24" s="59"/>
      <c r="D24" s="59"/>
      <c r="E24" s="60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</row>
    <row r="25" spans="1:748" s="10" customFormat="1" ht="18" customHeight="1" x14ac:dyDescent="0.25">
      <c r="A25" s="43"/>
      <c r="B25" s="150" t="s">
        <v>34</v>
      </c>
      <c r="C25" s="151"/>
      <c r="D25" s="110">
        <f>C10+C15+C20</f>
        <v>0</v>
      </c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</row>
    <row r="26" spans="1:748" s="10" customFormat="1" ht="18" customHeight="1" x14ac:dyDescent="0.25">
      <c r="A26" s="43"/>
      <c r="B26" s="152" t="s">
        <v>35</v>
      </c>
      <c r="C26" s="153"/>
      <c r="D26" s="111">
        <f>C11+C16+C21</f>
        <v>0</v>
      </c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</row>
    <row r="27" spans="1:748" s="1" customFormat="1" ht="18" customHeight="1" x14ac:dyDescent="0.25">
      <c r="A27" s="43"/>
      <c r="B27" s="154" t="s">
        <v>65</v>
      </c>
      <c r="C27" s="155"/>
      <c r="D27" s="64">
        <f>D25+D26</f>
        <v>0</v>
      </c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</row>
    <row r="28" spans="1:748" s="10" customFormat="1" ht="18" customHeight="1" thickBot="1" x14ac:dyDescent="0.3">
      <c r="A28" s="43"/>
      <c r="B28" s="156" t="s">
        <v>64</v>
      </c>
      <c r="C28" s="157"/>
      <c r="D28" s="65">
        <f>D12+D17+D22</f>
        <v>0</v>
      </c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</row>
    <row r="29" spans="1:748" s="1" customFormat="1" ht="18" customHeight="1" x14ac:dyDescent="0.25">
      <c r="A29" s="43"/>
      <c r="B29" s="43"/>
      <c r="C29" s="44"/>
      <c r="D29" s="43"/>
      <c r="E29" s="43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</row>
    <row r="30" spans="1:748" s="3" customFormat="1" ht="23.25" customHeight="1" x14ac:dyDescent="0.4">
      <c r="A30" s="53"/>
      <c r="B30" s="53"/>
      <c r="C30" s="53"/>
      <c r="D30" s="53"/>
      <c r="E30" s="53"/>
    </row>
    <row r="31" spans="1:748" s="3" customFormat="1" ht="23.25" customHeight="1" thickBot="1" x14ac:dyDescent="0.45">
      <c r="A31" s="53"/>
      <c r="B31" s="53"/>
      <c r="C31" s="53"/>
      <c r="D31" s="53"/>
      <c r="E31" s="53"/>
    </row>
    <row r="32" spans="1:748" ht="21.75" customHeight="1" thickBot="1" x14ac:dyDescent="0.3">
      <c r="A32" s="147" t="s">
        <v>11</v>
      </c>
      <c r="B32" s="148"/>
      <c r="C32" s="148"/>
      <c r="D32" s="148"/>
      <c r="E32" s="14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</row>
    <row r="33" spans="1:648" ht="22.5" thickBot="1" x14ac:dyDescent="0.3">
      <c r="A33" s="42"/>
      <c r="B33" s="42"/>
      <c r="C33" s="44"/>
      <c r="D33" s="44"/>
      <c r="E33" s="44"/>
    </row>
    <row r="34" spans="1:648" ht="21.75" x14ac:dyDescent="0.4">
      <c r="A34" s="42"/>
      <c r="B34" s="145" t="s">
        <v>12</v>
      </c>
      <c r="C34" s="146"/>
      <c r="D34" s="145" t="s">
        <v>13</v>
      </c>
      <c r="E34" s="146"/>
      <c r="XW34" s="2"/>
      <c r="XX34" s="2"/>
    </row>
    <row r="35" spans="1:648" ht="21.75" x14ac:dyDescent="0.25">
      <c r="A35" s="42"/>
      <c r="B35" s="45" t="s">
        <v>6</v>
      </c>
      <c r="C35" s="46" t="s">
        <v>15</v>
      </c>
      <c r="D35" s="45" t="s">
        <v>14</v>
      </c>
      <c r="E35" s="47" t="s">
        <v>15</v>
      </c>
      <c r="XW35" s="2"/>
      <c r="XX35" s="2"/>
    </row>
    <row r="36" spans="1:648" ht="21.75" x14ac:dyDescent="0.25">
      <c r="A36" s="42"/>
      <c r="B36" s="48" t="s">
        <v>32</v>
      </c>
      <c r="C36" s="109">
        <f>C12</f>
        <v>0</v>
      </c>
      <c r="D36" s="143" t="s">
        <v>18</v>
      </c>
      <c r="E36" s="144"/>
      <c r="XW36" s="2"/>
      <c r="XX36" s="2"/>
    </row>
    <row r="37" spans="1:648" ht="19.5" customHeight="1" x14ac:dyDescent="0.25">
      <c r="A37" s="42"/>
      <c r="B37" s="48" t="s">
        <v>30</v>
      </c>
      <c r="C37" s="109">
        <f>C17</f>
        <v>0</v>
      </c>
      <c r="D37" s="49" t="s">
        <v>16</v>
      </c>
      <c r="E37" s="109">
        <f>D28</f>
        <v>0</v>
      </c>
      <c r="XW37" s="2"/>
      <c r="XX37" s="2"/>
    </row>
    <row r="38" spans="1:648" ht="21.75" customHeight="1" x14ac:dyDescent="0.25">
      <c r="A38" s="42"/>
      <c r="B38" s="48" t="s">
        <v>31</v>
      </c>
      <c r="C38" s="109">
        <f>C22</f>
        <v>0</v>
      </c>
      <c r="D38" s="143" t="s">
        <v>19</v>
      </c>
      <c r="E38" s="144"/>
      <c r="XW38" s="2"/>
      <c r="XX38" s="2"/>
    </row>
    <row r="39" spans="1:648" ht="23.25" customHeight="1" x14ac:dyDescent="0.25">
      <c r="A39" s="42"/>
      <c r="B39" s="50"/>
      <c r="C39" s="54"/>
      <c r="D39" s="51" t="s">
        <v>20</v>
      </c>
      <c r="E39" s="56"/>
      <c r="XW39" s="2"/>
      <c r="XX39" s="2"/>
    </row>
    <row r="40" spans="1:648" ht="21.75" x14ac:dyDescent="0.25">
      <c r="A40" s="42"/>
      <c r="B40" s="50"/>
      <c r="C40" s="54"/>
      <c r="D40" s="51" t="s">
        <v>21</v>
      </c>
      <c r="E40" s="56"/>
      <c r="XW40" s="2"/>
      <c r="XX40" s="2"/>
    </row>
    <row r="41" spans="1:648" ht="21.75" x14ac:dyDescent="0.25">
      <c r="A41" s="42"/>
      <c r="B41" s="50"/>
      <c r="C41" s="54"/>
      <c r="D41" s="51" t="s">
        <v>22</v>
      </c>
      <c r="E41" s="56"/>
      <c r="XW41" s="2"/>
      <c r="XX41" s="2"/>
    </row>
    <row r="42" spans="1:648" ht="22.5" thickBot="1" x14ac:dyDescent="0.3">
      <c r="A42" s="42"/>
      <c r="B42" s="50"/>
      <c r="C42" s="54"/>
      <c r="D42" s="51" t="s">
        <v>17</v>
      </c>
      <c r="E42" s="56"/>
      <c r="XW42" s="2"/>
      <c r="XX42" s="2"/>
    </row>
    <row r="43" spans="1:648" ht="22.5" thickBot="1" x14ac:dyDescent="0.3">
      <c r="A43" s="42"/>
      <c r="B43" s="52" t="s">
        <v>24</v>
      </c>
      <c r="C43" s="55">
        <f>C36+C37+C38</f>
        <v>0</v>
      </c>
      <c r="D43" s="52" t="s">
        <v>23</v>
      </c>
      <c r="E43" s="57">
        <f>E37+SUM(E39:E42)</f>
        <v>0</v>
      </c>
      <c r="XW43" s="2"/>
      <c r="XX43" s="2"/>
    </row>
    <row r="45" spans="1:648" x14ac:dyDescent="0.25">
      <c r="B45" s="6"/>
      <c r="C45" s="6"/>
      <c r="D45" s="6"/>
      <c r="E45" s="6"/>
    </row>
    <row r="46" spans="1:648" ht="18" customHeight="1" x14ac:dyDescent="0.25">
      <c r="B46" s="6"/>
      <c r="C46" s="6"/>
      <c r="D46" s="6"/>
      <c r="E46" s="6"/>
      <c r="XX46" s="2"/>
    </row>
    <row r="47" spans="1:648" x14ac:dyDescent="0.25">
      <c r="B47" s="6"/>
      <c r="C47" s="6"/>
      <c r="D47" s="6"/>
      <c r="E47" s="6"/>
      <c r="XX47" s="2"/>
    </row>
    <row r="48" spans="1:648" x14ac:dyDescent="0.25">
      <c r="B48" s="6"/>
      <c r="C48" s="6"/>
      <c r="D48" s="6"/>
      <c r="E48" s="6"/>
      <c r="XX48" s="2"/>
    </row>
    <row r="49" spans="2:648" x14ac:dyDescent="0.25">
      <c r="B49" s="6"/>
      <c r="C49" s="6"/>
      <c r="D49" s="6"/>
      <c r="E49" s="6"/>
      <c r="XX49" s="2"/>
    </row>
    <row r="50" spans="2:648" x14ac:dyDescent="0.25">
      <c r="B50" s="6"/>
      <c r="C50" s="6"/>
      <c r="D50" s="6"/>
      <c r="E50" s="6"/>
      <c r="XX50" s="2"/>
    </row>
    <row r="51" spans="2:648" x14ac:dyDescent="0.25">
      <c r="B51" s="6"/>
      <c r="C51" s="6"/>
      <c r="D51" s="6"/>
      <c r="E51" s="6"/>
      <c r="XX51" s="2"/>
    </row>
    <row r="52" spans="2:648" x14ac:dyDescent="0.25">
      <c r="B52" s="6"/>
      <c r="C52" s="6"/>
      <c r="D52" s="6"/>
      <c r="E52" s="6"/>
      <c r="XX52" s="2"/>
    </row>
    <row r="53" spans="2:648" x14ac:dyDescent="0.25">
      <c r="B53" s="6"/>
      <c r="C53" s="6"/>
      <c r="D53" s="6"/>
      <c r="E53" s="6"/>
      <c r="XX53" s="2"/>
    </row>
    <row r="54" spans="2:648" x14ac:dyDescent="0.25">
      <c r="B54" s="6"/>
      <c r="C54" s="6"/>
      <c r="D54" s="6"/>
      <c r="E54" s="6"/>
      <c r="XX54" s="2"/>
    </row>
    <row r="55" spans="2:648" x14ac:dyDescent="0.25">
      <c r="B55" s="6"/>
      <c r="C55" s="6"/>
      <c r="D55" s="6"/>
      <c r="E55" s="6"/>
      <c r="XX55" s="2"/>
    </row>
    <row r="56" spans="2:648" x14ac:dyDescent="0.25">
      <c r="B56" s="6"/>
      <c r="C56" s="6"/>
      <c r="D56" s="6"/>
      <c r="E56" s="6"/>
      <c r="XX56" s="2"/>
    </row>
    <row r="57" spans="2:648" x14ac:dyDescent="0.25">
      <c r="B57" s="6"/>
      <c r="C57" s="6"/>
      <c r="D57" s="6"/>
      <c r="E57" s="6"/>
      <c r="XX57" s="2"/>
    </row>
    <row r="58" spans="2:648" x14ac:dyDescent="0.25">
      <c r="B58" s="6"/>
      <c r="C58" s="6"/>
      <c r="D58" s="6"/>
      <c r="E58" s="6"/>
      <c r="XX58" s="2"/>
    </row>
  </sheetData>
  <sheetProtection sheet="1" objects="1" scenarios="1" insertRows="0" selectLockedCells="1"/>
  <mergeCells count="15">
    <mergeCell ref="C2:E2"/>
    <mergeCell ref="A6:E6"/>
    <mergeCell ref="B19:E19"/>
    <mergeCell ref="B14:E14"/>
    <mergeCell ref="D36:E36"/>
    <mergeCell ref="D3:E5"/>
    <mergeCell ref="B9:E9"/>
    <mergeCell ref="D38:E38"/>
    <mergeCell ref="B34:C34"/>
    <mergeCell ref="D34:E34"/>
    <mergeCell ref="A32:E32"/>
    <mergeCell ref="B25:C25"/>
    <mergeCell ref="B26:C26"/>
    <mergeCell ref="B27:C27"/>
    <mergeCell ref="B28:C28"/>
  </mergeCells>
  <conditionalFormatting sqref="E43">
    <cfRule type="cellIs" dxfId="0" priority="1" operator="notEqual">
      <formula>$C$43</formula>
    </cfRule>
  </conditionalFormatting>
  <dataValidations count="1">
    <dataValidation type="list" allowBlank="1" showInputMessage="1" showErrorMessage="1" sqref="C23:D23">
      <formula1>"Demandeur, Partenaire"</formula1>
    </dataValidation>
  </dataValidations>
  <pageMargins left="0.51181102362204722" right="0.51181102362204722" top="0.74803149606299213" bottom="0.74803149606299213" header="0.31496062992125984" footer="0.31496062992125984"/>
  <pageSetup paperSize="8" scale="86" orientation="landscape" r:id="rId1"/>
  <headerFooter differentOddEven="1">
    <oddHeader>&amp;CAAP Animation Pacte en faveur de la Haie 2024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7"/>
  <sheetViews>
    <sheetView workbookViewId="0">
      <selection activeCell="E25" sqref="E25"/>
    </sheetView>
  </sheetViews>
  <sheetFormatPr baseColWidth="10" defaultRowHeight="15" x14ac:dyDescent="0.25"/>
  <cols>
    <col min="5" max="5" width="72.85546875" bestFit="1" customWidth="1"/>
  </cols>
  <sheetData>
    <row r="4" spans="2:5" x14ac:dyDescent="0.25">
      <c r="B4" t="s">
        <v>0</v>
      </c>
      <c r="D4" t="s">
        <v>2</v>
      </c>
      <c r="E4" s="5" t="s">
        <v>7</v>
      </c>
    </row>
    <row r="5" spans="2:5" x14ac:dyDescent="0.25">
      <c r="B5" t="s">
        <v>1</v>
      </c>
      <c r="D5" t="s">
        <v>3</v>
      </c>
      <c r="E5" s="5" t="s">
        <v>8</v>
      </c>
    </row>
    <row r="6" spans="2:5" x14ac:dyDescent="0.25">
      <c r="E6" s="5" t="s">
        <v>4</v>
      </c>
    </row>
    <row r="7" spans="2:5" x14ac:dyDescent="0.25">
      <c r="E7" s="5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Volet 1</vt:lpstr>
      <vt:lpstr>Volet 2</vt:lpstr>
      <vt:lpstr>Volet 3</vt:lpstr>
      <vt:lpstr>Synthèse</vt:lpstr>
      <vt:lpstr>Paramètres</vt:lpstr>
      <vt:lpstr>Synthèse!Zone_d_impression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corinne.heuclin</dc:creator>
  <cp:lastModifiedBy>sophie durandeau</cp:lastModifiedBy>
  <cp:lastPrinted>2024-03-29T07:56:32Z</cp:lastPrinted>
  <dcterms:created xsi:type="dcterms:W3CDTF">2023-07-26T11:56:35Z</dcterms:created>
  <dcterms:modified xsi:type="dcterms:W3CDTF">2024-04-23T08:59:04Z</dcterms:modified>
</cp:coreProperties>
</file>