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NOTES_CONJONCTURE\6_notes_mensuelles_ttes_filières\2024\2024_11_ttes_filieres\Annexes ls\"/>
    </mc:Choice>
  </mc:AlternateContent>
  <bookViews>
    <workbookView xWindow="0" yWindow="0" windowWidth="20486" windowHeight="7621" activeTab="2"/>
  </bookViews>
  <sheets>
    <sheet name="Définitions" sheetId="1" r:id="rId1"/>
    <sheet name="BovinsPdL" sheetId="2" r:id="rId2"/>
    <sheet name="BovinsFrance" sheetId="3" r:id="rId3"/>
    <sheet name="GraphBovins" sheetId="9" r:id="rId4"/>
    <sheet name="PorcinsPdL" sheetId="4" r:id="rId5"/>
    <sheet name="PorcinsFrance" sheetId="5" r:id="rId6"/>
    <sheet name="GraphPorcins" sheetId="10" r:id="rId7"/>
    <sheet name="OvinsPdL" sheetId="6" r:id="rId8"/>
    <sheet name="OvinsFrance" sheetId="7" r:id="rId9"/>
    <sheet name="GraphOvins" sheetId="11" r:id="rId10"/>
    <sheet name="VolaillesLapinsPdL" sheetId="13" r:id="rId11"/>
    <sheet name="GraphVolaillesLapins" sheetId="12" r:id="rId12"/>
  </sheets>
  <externalReferences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B1" i="3" l="1"/>
  <c r="AC53" i="2" l="1"/>
  <c r="AC38" i="2"/>
  <c r="AC23" i="2"/>
  <c r="N53" i="2" l="1"/>
  <c r="N68" i="2"/>
  <c r="AJ58" i="5" l="1"/>
  <c r="AJ31" i="4"/>
  <c r="AJ23" i="2" l="1"/>
  <c r="C1" i="13" l="1"/>
  <c r="M114" i="13" l="1"/>
  <c r="L114" i="13"/>
  <c r="K114" i="13"/>
  <c r="O114" i="13" l="1" a="1"/>
  <c r="O114" i="13" s="1"/>
  <c r="N114" i="13"/>
  <c r="C1" i="6"/>
  <c r="K23" i="3" l="1"/>
  <c r="L23" i="3"/>
  <c r="M23" i="3"/>
  <c r="AG23" i="3"/>
  <c r="AI23" i="3"/>
  <c r="Z23" i="3"/>
  <c r="AA23" i="3"/>
  <c r="AB23" i="3"/>
  <c r="AJ23" i="3"/>
  <c r="AN23" i="3"/>
  <c r="AP23" i="3"/>
  <c r="AN53" i="2"/>
  <c r="K53" i="2"/>
  <c r="L53" i="2"/>
  <c r="M53" i="2"/>
  <c r="Z53" i="2"/>
  <c r="AA53" i="2"/>
  <c r="AB53" i="2"/>
  <c r="AH23" i="3" l="1"/>
  <c r="AF23" i="3"/>
  <c r="AQ53" i="2"/>
  <c r="AQ23" i="3"/>
  <c r="AP53" i="2"/>
  <c r="AO23" i="3"/>
  <c r="AO53" i="2"/>
  <c r="O23" i="3" a="1"/>
  <c r="O23" i="3" s="1"/>
  <c r="AM23" i="3"/>
  <c r="AM53" i="2"/>
  <c r="AL23" i="3"/>
  <c r="AL53" i="2"/>
  <c r="AG53" i="2"/>
  <c r="AK53" i="2"/>
  <c r="AK23" i="3"/>
  <c r="AI53" i="2"/>
  <c r="AJ53" i="2"/>
  <c r="AF53" i="2"/>
  <c r="AD53" i="2" a="1"/>
  <c r="AD53" i="2" s="1"/>
  <c r="AC23" i="3"/>
  <c r="AH53" i="2"/>
  <c r="AD23" i="3" a="1"/>
  <c r="AD23" i="3" s="1"/>
  <c r="N23" i="3"/>
  <c r="O53" i="2" a="1"/>
  <c r="O53" i="2" s="1"/>
  <c r="B143" i="13"/>
  <c r="AR53" i="2" l="1"/>
  <c r="AR23" i="3"/>
  <c r="B24" i="2"/>
  <c r="C1" i="5" l="1"/>
  <c r="C1" i="4"/>
  <c r="Q1" i="2"/>
  <c r="C143" i="13" l="1"/>
  <c r="D143" i="13"/>
  <c r="E143" i="13"/>
  <c r="F143" i="13"/>
  <c r="G143" i="13"/>
  <c r="H143" i="13"/>
  <c r="I143" i="13"/>
  <c r="J143" i="13"/>
  <c r="K143" i="13"/>
  <c r="L143" i="13"/>
  <c r="M143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B115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B87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B59" i="13"/>
  <c r="O31" i="13"/>
  <c r="B31" i="13"/>
  <c r="O87" i="13" l="1"/>
  <c r="M142" i="13"/>
  <c r="L142" i="13"/>
  <c r="K142" i="13"/>
  <c r="M86" i="13"/>
  <c r="L86" i="13"/>
  <c r="K86" i="13"/>
  <c r="M58" i="13"/>
  <c r="L58" i="13"/>
  <c r="K58" i="13"/>
  <c r="M30" i="13"/>
  <c r="L30" i="13"/>
  <c r="K30" i="13"/>
  <c r="AB27" i="7"/>
  <c r="AA27" i="7"/>
  <c r="Z27" i="7"/>
  <c r="M27" i="7"/>
  <c r="L27" i="7"/>
  <c r="K27" i="7"/>
  <c r="AB58" i="5"/>
  <c r="AA58" i="5"/>
  <c r="Z58" i="5"/>
  <c r="M58" i="5"/>
  <c r="L58" i="5"/>
  <c r="K58" i="5"/>
  <c r="M31" i="5"/>
  <c r="L31" i="5"/>
  <c r="K31" i="5"/>
  <c r="AB31" i="5"/>
  <c r="AA31" i="5"/>
  <c r="Z31" i="5"/>
  <c r="AB143" i="3"/>
  <c r="AA143" i="3"/>
  <c r="Z143" i="3"/>
  <c r="M143" i="3"/>
  <c r="L143" i="3"/>
  <c r="K143" i="3"/>
  <c r="AB128" i="3"/>
  <c r="AA128" i="3"/>
  <c r="Z128" i="3"/>
  <c r="M128" i="3"/>
  <c r="L128" i="3"/>
  <c r="K128" i="3"/>
  <c r="AB113" i="3"/>
  <c r="AA113" i="3"/>
  <c r="Z113" i="3"/>
  <c r="M113" i="3"/>
  <c r="L113" i="3"/>
  <c r="K113" i="3"/>
  <c r="AB98" i="3"/>
  <c r="AA98" i="3"/>
  <c r="Z98" i="3"/>
  <c r="M98" i="3"/>
  <c r="L98" i="3"/>
  <c r="K98" i="3"/>
  <c r="AB83" i="3"/>
  <c r="AA83" i="3"/>
  <c r="Z83" i="3"/>
  <c r="M83" i="3"/>
  <c r="L83" i="3"/>
  <c r="K83" i="3"/>
  <c r="AB68" i="3"/>
  <c r="AA68" i="3"/>
  <c r="Z68" i="3"/>
  <c r="M68" i="3"/>
  <c r="L68" i="3"/>
  <c r="K68" i="3"/>
  <c r="AB53" i="3"/>
  <c r="AA53" i="3"/>
  <c r="Z53" i="3"/>
  <c r="M53" i="3"/>
  <c r="L53" i="3"/>
  <c r="K53" i="3"/>
  <c r="AB38" i="3"/>
  <c r="AA38" i="3"/>
  <c r="Z38" i="3"/>
  <c r="M38" i="3"/>
  <c r="L38" i="3"/>
  <c r="K38" i="3"/>
  <c r="AB34" i="6"/>
  <c r="AA34" i="6"/>
  <c r="Z34" i="6"/>
  <c r="M34" i="6"/>
  <c r="L34" i="6"/>
  <c r="K34" i="6"/>
  <c r="AB58" i="4"/>
  <c r="AA58" i="4"/>
  <c r="Z58" i="4"/>
  <c r="M58" i="4"/>
  <c r="L58" i="4"/>
  <c r="K58" i="4"/>
  <c r="AB31" i="4"/>
  <c r="AA31" i="4"/>
  <c r="Z31" i="4"/>
  <c r="M31" i="4"/>
  <c r="L31" i="4"/>
  <c r="K31" i="4"/>
  <c r="AB143" i="2"/>
  <c r="AA143" i="2"/>
  <c r="Z143" i="2"/>
  <c r="M143" i="2"/>
  <c r="L143" i="2"/>
  <c r="K143" i="2"/>
  <c r="AB128" i="2"/>
  <c r="AA128" i="2"/>
  <c r="Z128" i="2"/>
  <c r="M128" i="2"/>
  <c r="L128" i="2"/>
  <c r="K128" i="2"/>
  <c r="AB113" i="2"/>
  <c r="AA113" i="2"/>
  <c r="Z113" i="2"/>
  <c r="M113" i="2"/>
  <c r="L113" i="2"/>
  <c r="K113" i="2"/>
  <c r="AB98" i="2"/>
  <c r="AA98" i="2"/>
  <c r="Z98" i="2"/>
  <c r="M98" i="2"/>
  <c r="L98" i="2"/>
  <c r="K98" i="2"/>
  <c r="AB83" i="2"/>
  <c r="AA83" i="2"/>
  <c r="Z83" i="2"/>
  <c r="M83" i="2"/>
  <c r="L83" i="2"/>
  <c r="K83" i="2"/>
  <c r="AB68" i="2"/>
  <c r="AA68" i="2"/>
  <c r="Z68" i="2"/>
  <c r="M68" i="2"/>
  <c r="L68" i="2"/>
  <c r="K68" i="2"/>
  <c r="AB38" i="2"/>
  <c r="AA38" i="2"/>
  <c r="Z38" i="2"/>
  <c r="M38" i="2"/>
  <c r="L38" i="2"/>
  <c r="K38" i="2"/>
  <c r="AB23" i="2"/>
  <c r="AA23" i="2"/>
  <c r="Z23" i="2"/>
  <c r="M23" i="2"/>
  <c r="L23" i="2"/>
  <c r="K23" i="2"/>
  <c r="O30" i="13" l="1" a="1"/>
  <c r="O30" i="13" s="1"/>
  <c r="O58" i="13" a="1"/>
  <c r="O58" i="13" s="1"/>
  <c r="D144" i="2"/>
  <c r="AG1" i="6" l="1"/>
  <c r="R1" i="6"/>
  <c r="AG1" i="5"/>
  <c r="AG1" i="4"/>
  <c r="R1" i="4"/>
  <c r="M32" i="13" l="1"/>
  <c r="L115" i="2" l="1"/>
  <c r="M144" i="13" l="1"/>
  <c r="L144" i="13"/>
  <c r="K144" i="13"/>
  <c r="J144" i="13"/>
  <c r="I144" i="13"/>
  <c r="H144" i="13"/>
  <c r="G144" i="13"/>
  <c r="F144" i="13"/>
  <c r="E144" i="13"/>
  <c r="D144" i="13"/>
  <c r="C144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K32" i="13"/>
  <c r="O142" i="13" l="1" a="1"/>
  <c r="O142" i="13" s="1"/>
  <c r="B144" i="13"/>
  <c r="O86" i="13" a="1"/>
  <c r="O86" i="13" s="1"/>
  <c r="N142" i="13"/>
  <c r="N58" i="13"/>
  <c r="N86" i="13"/>
  <c r="B33" i="5"/>
  <c r="AG31" i="5" l="1"/>
  <c r="C33" i="5"/>
  <c r="AK31" i="5"/>
  <c r="G33" i="5"/>
  <c r="AO31" i="5"/>
  <c r="K33" i="5"/>
  <c r="AH31" i="5"/>
  <c r="D33" i="5"/>
  <c r="AL31" i="5"/>
  <c r="H33" i="5"/>
  <c r="AP31" i="5"/>
  <c r="L33" i="5"/>
  <c r="AI31" i="5"/>
  <c r="E33" i="5"/>
  <c r="AM31" i="5"/>
  <c r="I33" i="5"/>
  <c r="AQ31" i="5"/>
  <c r="M33" i="5"/>
  <c r="AJ31" i="5"/>
  <c r="F33" i="5"/>
  <c r="AN31" i="5"/>
  <c r="J33" i="5"/>
  <c r="AF31" i="5"/>
  <c r="O31" i="5" a="1"/>
  <c r="O31" i="5" s="1"/>
  <c r="AK31" i="4"/>
  <c r="G33" i="4"/>
  <c r="AK58" i="4"/>
  <c r="G60" i="4"/>
  <c r="AH31" i="4"/>
  <c r="D33" i="4"/>
  <c r="AL31" i="4"/>
  <c r="H33" i="4"/>
  <c r="AP31" i="4"/>
  <c r="L33" i="4"/>
  <c r="AH58" i="4"/>
  <c r="D60" i="4"/>
  <c r="AL58" i="4"/>
  <c r="H60" i="4"/>
  <c r="AP58" i="4"/>
  <c r="L60" i="4"/>
  <c r="AH58" i="5"/>
  <c r="D60" i="5"/>
  <c r="AL58" i="5"/>
  <c r="H60" i="5"/>
  <c r="AP58" i="5"/>
  <c r="L60" i="5"/>
  <c r="AH34" i="6"/>
  <c r="D36" i="6"/>
  <c r="AL34" i="6"/>
  <c r="H36" i="6"/>
  <c r="AP34" i="6"/>
  <c r="L36" i="6"/>
  <c r="AH27" i="7"/>
  <c r="D29" i="7"/>
  <c r="AL27" i="7"/>
  <c r="H29" i="7"/>
  <c r="AP27" i="7"/>
  <c r="L29" i="7"/>
  <c r="AG31" i="4"/>
  <c r="C33" i="4"/>
  <c r="AG58" i="4"/>
  <c r="C60" i="4"/>
  <c r="AG58" i="5"/>
  <c r="C60" i="5"/>
  <c r="AO58" i="5"/>
  <c r="K60" i="5"/>
  <c r="AG34" i="6"/>
  <c r="C36" i="6"/>
  <c r="AO34" i="6"/>
  <c r="K36" i="6"/>
  <c r="AK27" i="7"/>
  <c r="G29" i="7"/>
  <c r="AO27" i="7"/>
  <c r="K29" i="7"/>
  <c r="AI31" i="4"/>
  <c r="E33" i="4"/>
  <c r="AM31" i="4"/>
  <c r="I33" i="4"/>
  <c r="AQ31" i="4"/>
  <c r="M33" i="4"/>
  <c r="AI58" i="4"/>
  <c r="E60" i="4"/>
  <c r="AM58" i="4"/>
  <c r="I60" i="4"/>
  <c r="AQ58" i="4"/>
  <c r="M60" i="4"/>
  <c r="AI58" i="5"/>
  <c r="E60" i="5"/>
  <c r="AM58" i="5"/>
  <c r="I60" i="5"/>
  <c r="AQ58" i="5"/>
  <c r="M60" i="5"/>
  <c r="AI34" i="6"/>
  <c r="E36" i="6"/>
  <c r="AM34" i="6"/>
  <c r="I36" i="6"/>
  <c r="AQ34" i="6"/>
  <c r="M36" i="6"/>
  <c r="AI27" i="7"/>
  <c r="E29" i="7"/>
  <c r="AM27" i="7"/>
  <c r="I29" i="7"/>
  <c r="AQ27" i="7"/>
  <c r="M29" i="7"/>
  <c r="AO31" i="4"/>
  <c r="K33" i="4"/>
  <c r="AO58" i="4"/>
  <c r="K60" i="4"/>
  <c r="AK58" i="5"/>
  <c r="G60" i="5"/>
  <c r="AK34" i="6"/>
  <c r="G36" i="6"/>
  <c r="AG27" i="7"/>
  <c r="C29" i="7"/>
  <c r="AF31" i="4"/>
  <c r="B33" i="4"/>
  <c r="F33" i="4"/>
  <c r="AN31" i="4"/>
  <c r="J33" i="4"/>
  <c r="AF58" i="4"/>
  <c r="B60" i="4"/>
  <c r="AJ58" i="4"/>
  <c r="F60" i="4"/>
  <c r="AN58" i="4"/>
  <c r="J60" i="4"/>
  <c r="AF58" i="5"/>
  <c r="B60" i="5"/>
  <c r="F60" i="5"/>
  <c r="AN58" i="5"/>
  <c r="J60" i="5"/>
  <c r="AF34" i="6"/>
  <c r="B36" i="6"/>
  <c r="AJ34" i="6"/>
  <c r="F36" i="6"/>
  <c r="AN34" i="6"/>
  <c r="J36" i="6"/>
  <c r="AF27" i="7"/>
  <c r="B29" i="7"/>
  <c r="AJ27" i="7"/>
  <c r="F29" i="7"/>
  <c r="AN27" i="7"/>
  <c r="J29" i="7"/>
  <c r="AC31" i="5"/>
  <c r="AC58" i="5"/>
  <c r="AD58" i="4" a="1"/>
  <c r="AD58" i="4" s="1"/>
  <c r="AD34" i="6" a="1"/>
  <c r="AD34" i="6" s="1"/>
  <c r="AD27" i="7" a="1"/>
  <c r="AD27" i="7" s="1"/>
  <c r="AD31" i="5" a="1"/>
  <c r="AD31" i="5" s="1"/>
  <c r="AC27" i="7"/>
  <c r="O27" i="7" a="1"/>
  <c r="O27" i="7" s="1"/>
  <c r="N27" i="7"/>
  <c r="AC34" i="6"/>
  <c r="O34" i="6" a="1"/>
  <c r="O34" i="6" s="1"/>
  <c r="N34" i="6"/>
  <c r="N36" i="6" s="1"/>
  <c r="AD58" i="5" a="1"/>
  <c r="AD58" i="5" s="1"/>
  <c r="O58" i="5" a="1"/>
  <c r="O58" i="5" s="1"/>
  <c r="N58" i="5"/>
  <c r="N31" i="5"/>
  <c r="N58" i="4"/>
  <c r="N60" i="4" s="1"/>
  <c r="AC58" i="4"/>
  <c r="O58" i="4" a="1"/>
  <c r="O58" i="4" s="1"/>
  <c r="AD31" i="4" a="1"/>
  <c r="AD31" i="4" s="1"/>
  <c r="AC31" i="4"/>
  <c r="O31" i="4" a="1"/>
  <c r="O31" i="4" s="1"/>
  <c r="N31" i="4"/>
  <c r="N33" i="4" s="1"/>
  <c r="M56" i="2"/>
  <c r="L41" i="2"/>
  <c r="N62" i="5" l="1"/>
  <c r="N61" i="5"/>
  <c r="AG38" i="3"/>
  <c r="C40" i="3"/>
  <c r="AK38" i="3"/>
  <c r="G40" i="3"/>
  <c r="AO38" i="3"/>
  <c r="K40" i="3"/>
  <c r="AG53" i="3"/>
  <c r="C55" i="3"/>
  <c r="AK53" i="3"/>
  <c r="G55" i="3"/>
  <c r="AO53" i="3"/>
  <c r="K55" i="3"/>
  <c r="AG68" i="3"/>
  <c r="C70" i="3"/>
  <c r="AK68" i="3"/>
  <c r="G70" i="3"/>
  <c r="AO68" i="3"/>
  <c r="K70" i="3"/>
  <c r="AG83" i="3"/>
  <c r="C85" i="3"/>
  <c r="AK83" i="3"/>
  <c r="G85" i="3"/>
  <c r="AO83" i="3"/>
  <c r="K85" i="3"/>
  <c r="AG98" i="3"/>
  <c r="C100" i="3"/>
  <c r="AK98" i="3"/>
  <c r="G100" i="3"/>
  <c r="AO98" i="3"/>
  <c r="K100" i="3"/>
  <c r="AG113" i="3"/>
  <c r="C115" i="3"/>
  <c r="AK113" i="3"/>
  <c r="G115" i="3"/>
  <c r="AO113" i="3"/>
  <c r="K115" i="3"/>
  <c r="AG128" i="3"/>
  <c r="C130" i="3"/>
  <c r="AK128" i="3"/>
  <c r="G130" i="3"/>
  <c r="AO128" i="3"/>
  <c r="K130" i="3"/>
  <c r="AG143" i="3"/>
  <c r="C145" i="3"/>
  <c r="AK143" i="3"/>
  <c r="G145" i="3"/>
  <c r="AO143" i="3"/>
  <c r="K145" i="3"/>
  <c r="AR31" i="5"/>
  <c r="N33" i="5"/>
  <c r="AH38" i="3"/>
  <c r="D40" i="3"/>
  <c r="AL38" i="3"/>
  <c r="H40" i="3"/>
  <c r="AP38" i="3"/>
  <c r="L40" i="3"/>
  <c r="AH53" i="3"/>
  <c r="D55" i="3"/>
  <c r="AL53" i="3"/>
  <c r="H55" i="3"/>
  <c r="AP53" i="3"/>
  <c r="L55" i="3"/>
  <c r="AH68" i="3"/>
  <c r="D70" i="3"/>
  <c r="AL68" i="3"/>
  <c r="H70" i="3"/>
  <c r="AP68" i="3"/>
  <c r="L70" i="3"/>
  <c r="AH83" i="3"/>
  <c r="D85" i="3"/>
  <c r="AL83" i="3"/>
  <c r="H85" i="3"/>
  <c r="AP83" i="3"/>
  <c r="L85" i="3"/>
  <c r="AH98" i="3"/>
  <c r="D100" i="3"/>
  <c r="AL98" i="3"/>
  <c r="H100" i="3"/>
  <c r="AP98" i="3"/>
  <c r="L100" i="3"/>
  <c r="AH113" i="3"/>
  <c r="D115" i="3"/>
  <c r="AL113" i="3"/>
  <c r="H115" i="3"/>
  <c r="AP113" i="3"/>
  <c r="L115" i="3"/>
  <c r="AH128" i="3"/>
  <c r="D130" i="3"/>
  <c r="AL128" i="3"/>
  <c r="H130" i="3"/>
  <c r="AP128" i="3"/>
  <c r="L130" i="3"/>
  <c r="AH143" i="3"/>
  <c r="D145" i="3"/>
  <c r="AL143" i="3"/>
  <c r="H145" i="3"/>
  <c r="AP143" i="3"/>
  <c r="L145" i="3"/>
  <c r="AI38" i="3"/>
  <c r="E40" i="3"/>
  <c r="AM38" i="3"/>
  <c r="I40" i="3"/>
  <c r="AQ38" i="3"/>
  <c r="M40" i="3"/>
  <c r="AI53" i="3"/>
  <c r="E55" i="3"/>
  <c r="AM53" i="3"/>
  <c r="I55" i="3"/>
  <c r="AQ53" i="3"/>
  <c r="M55" i="3"/>
  <c r="AI68" i="3"/>
  <c r="E70" i="3"/>
  <c r="AM68" i="3"/>
  <c r="I70" i="3"/>
  <c r="AQ68" i="3"/>
  <c r="M70" i="3"/>
  <c r="AI83" i="3"/>
  <c r="E85" i="3"/>
  <c r="AM83" i="3"/>
  <c r="I85" i="3"/>
  <c r="AQ83" i="3"/>
  <c r="M85" i="3"/>
  <c r="AI98" i="3"/>
  <c r="E100" i="3"/>
  <c r="AM98" i="3"/>
  <c r="I100" i="3"/>
  <c r="AQ98" i="3"/>
  <c r="M100" i="3"/>
  <c r="AI113" i="3"/>
  <c r="E115" i="3"/>
  <c r="AM113" i="3"/>
  <c r="I115" i="3"/>
  <c r="AQ113" i="3"/>
  <c r="M115" i="3"/>
  <c r="AI128" i="3"/>
  <c r="E130" i="3"/>
  <c r="AM128" i="3"/>
  <c r="I130" i="3"/>
  <c r="AQ128" i="3"/>
  <c r="M130" i="3"/>
  <c r="AI143" i="3"/>
  <c r="E145" i="3"/>
  <c r="AM143" i="3"/>
  <c r="I145" i="3"/>
  <c r="AQ143" i="3"/>
  <c r="M145" i="3"/>
  <c r="AF38" i="3"/>
  <c r="B40" i="3"/>
  <c r="AJ38" i="3"/>
  <c r="F40" i="3"/>
  <c r="AN38" i="3"/>
  <c r="J40" i="3"/>
  <c r="AF53" i="3"/>
  <c r="B55" i="3"/>
  <c r="AJ53" i="3"/>
  <c r="F55" i="3"/>
  <c r="AN53" i="3"/>
  <c r="J55" i="3"/>
  <c r="AF68" i="3"/>
  <c r="B70" i="3"/>
  <c r="AJ68" i="3"/>
  <c r="F70" i="3"/>
  <c r="AN68" i="3"/>
  <c r="J70" i="3"/>
  <c r="AF83" i="3"/>
  <c r="B85" i="3"/>
  <c r="AJ83" i="3"/>
  <c r="F85" i="3"/>
  <c r="AN83" i="3"/>
  <c r="J85" i="3"/>
  <c r="AF98" i="3"/>
  <c r="B100" i="3"/>
  <c r="AJ98" i="3"/>
  <c r="F100" i="3"/>
  <c r="AN98" i="3"/>
  <c r="J100" i="3"/>
  <c r="AF113" i="3"/>
  <c r="B115" i="3"/>
  <c r="AJ113" i="3"/>
  <c r="F115" i="3"/>
  <c r="AN113" i="3"/>
  <c r="J115" i="3"/>
  <c r="AF128" i="3"/>
  <c r="B130" i="3"/>
  <c r="AJ128" i="3"/>
  <c r="F130" i="3"/>
  <c r="AN128" i="3"/>
  <c r="J130" i="3"/>
  <c r="AF143" i="3"/>
  <c r="B145" i="3"/>
  <c r="AJ143" i="3"/>
  <c r="F145" i="3"/>
  <c r="AN143" i="3"/>
  <c r="J145" i="3"/>
  <c r="AR58" i="5"/>
  <c r="N60" i="5"/>
  <c r="AR27" i="7"/>
  <c r="N29" i="7"/>
  <c r="AR31" i="4"/>
  <c r="AR34" i="6"/>
  <c r="AR58" i="4"/>
  <c r="AC143" i="3"/>
  <c r="AD143" i="3" a="1"/>
  <c r="AD143" i="3" s="1"/>
  <c r="O143" i="3" a="1"/>
  <c r="O143" i="3" s="1"/>
  <c r="N143" i="3"/>
  <c r="N145" i="3" s="1"/>
  <c r="AD128" i="3" a="1"/>
  <c r="AD128" i="3" s="1"/>
  <c r="AC128" i="3"/>
  <c r="N128" i="3"/>
  <c r="O128" i="3" a="1"/>
  <c r="O128" i="3" s="1"/>
  <c r="AC113" i="3"/>
  <c r="AD113" i="3" a="1"/>
  <c r="AD113" i="3" s="1"/>
  <c r="N113" i="3"/>
  <c r="N115" i="3" s="1"/>
  <c r="O113" i="3" a="1"/>
  <c r="O113" i="3" s="1"/>
  <c r="AD98" i="3" a="1"/>
  <c r="AD98" i="3" s="1"/>
  <c r="AC98" i="3"/>
  <c r="N98" i="3"/>
  <c r="N100" i="3" s="1"/>
  <c r="O98" i="3" a="1"/>
  <c r="O98" i="3" s="1"/>
  <c r="AC83" i="3"/>
  <c r="AD83" i="3" a="1"/>
  <c r="AD83" i="3" s="1"/>
  <c r="O83" i="3" a="1"/>
  <c r="O83" i="3" s="1"/>
  <c r="N83" i="3"/>
  <c r="N85" i="3" s="1"/>
  <c r="AD68" i="3" a="1"/>
  <c r="AD68" i="3" s="1"/>
  <c r="AC68" i="3"/>
  <c r="N68" i="3"/>
  <c r="N70" i="3" s="1"/>
  <c r="O68" i="3" a="1"/>
  <c r="O68" i="3" s="1"/>
  <c r="AD53" i="3" a="1"/>
  <c r="AD53" i="3" s="1"/>
  <c r="AC53" i="3"/>
  <c r="N53" i="3"/>
  <c r="N55" i="3" s="1"/>
  <c r="O53" i="3" a="1"/>
  <c r="O53" i="3" s="1"/>
  <c r="AC38" i="3"/>
  <c r="AD38" i="3" a="1"/>
  <c r="AD38" i="3" s="1"/>
  <c r="O38" i="3" a="1"/>
  <c r="O38" i="3" s="1"/>
  <c r="N38" i="3"/>
  <c r="N40" i="3" s="1"/>
  <c r="AP113" i="2"/>
  <c r="M54" i="2"/>
  <c r="AG39" i="2"/>
  <c r="AH39" i="2"/>
  <c r="AI39" i="2"/>
  <c r="AJ39" i="2"/>
  <c r="AK39" i="2"/>
  <c r="AL39" i="2"/>
  <c r="AM39" i="2"/>
  <c r="AN39" i="2"/>
  <c r="AO39" i="2"/>
  <c r="AP39" i="2"/>
  <c r="AQ39" i="2"/>
  <c r="AF39" i="2"/>
  <c r="AC39" i="2"/>
  <c r="R39" i="2"/>
  <c r="S39" i="2"/>
  <c r="T39" i="2"/>
  <c r="U39" i="2"/>
  <c r="V39" i="2"/>
  <c r="W39" i="2"/>
  <c r="X39" i="2"/>
  <c r="Y39" i="2"/>
  <c r="Z39" i="2"/>
  <c r="AA39" i="2"/>
  <c r="AB39" i="2"/>
  <c r="Q39" i="2"/>
  <c r="C39" i="2"/>
  <c r="D39" i="2"/>
  <c r="E39" i="2"/>
  <c r="F39" i="2"/>
  <c r="G39" i="2"/>
  <c r="H39" i="2"/>
  <c r="I39" i="2"/>
  <c r="J39" i="2"/>
  <c r="K39" i="2"/>
  <c r="L39" i="2"/>
  <c r="M39" i="2"/>
  <c r="B39" i="2"/>
  <c r="AI68" i="2" l="1"/>
  <c r="E70" i="2"/>
  <c r="AM68" i="2"/>
  <c r="I70" i="2"/>
  <c r="AQ68" i="2"/>
  <c r="M70" i="2"/>
  <c r="AI83" i="2"/>
  <c r="E85" i="2"/>
  <c r="AM83" i="2"/>
  <c r="I85" i="2"/>
  <c r="AQ83" i="2"/>
  <c r="M85" i="2"/>
  <c r="AG98" i="2"/>
  <c r="C100" i="2"/>
  <c r="AK98" i="2"/>
  <c r="G100" i="2"/>
  <c r="AO98" i="2"/>
  <c r="K100" i="2"/>
  <c r="AG113" i="2"/>
  <c r="C115" i="2"/>
  <c r="AK113" i="2"/>
  <c r="G115" i="2"/>
  <c r="AO113" i="2"/>
  <c r="K115" i="2"/>
  <c r="AG128" i="2"/>
  <c r="C130" i="2"/>
  <c r="AK128" i="2"/>
  <c r="G130" i="2"/>
  <c r="AO128" i="2"/>
  <c r="K130" i="2"/>
  <c r="AG143" i="2"/>
  <c r="C145" i="2"/>
  <c r="AK143" i="2"/>
  <c r="G145" i="2"/>
  <c r="AO143" i="2"/>
  <c r="K145" i="2"/>
  <c r="C25" i="3"/>
  <c r="G25" i="3"/>
  <c r="K25" i="3"/>
  <c r="AR128" i="3"/>
  <c r="N130" i="3"/>
  <c r="AF68" i="2"/>
  <c r="B70" i="2"/>
  <c r="AJ68" i="2"/>
  <c r="F70" i="2"/>
  <c r="AN68" i="2"/>
  <c r="J70" i="2"/>
  <c r="AF83" i="2"/>
  <c r="B85" i="2"/>
  <c r="AJ83" i="2"/>
  <c r="F85" i="2"/>
  <c r="AN83" i="2"/>
  <c r="J85" i="2"/>
  <c r="AH98" i="2"/>
  <c r="D100" i="2"/>
  <c r="AL98" i="2"/>
  <c r="H100" i="2"/>
  <c r="AP98" i="2"/>
  <c r="L100" i="2"/>
  <c r="AH113" i="2"/>
  <c r="D115" i="2"/>
  <c r="AL113" i="2"/>
  <c r="H115" i="2"/>
  <c r="AH128" i="2"/>
  <c r="D130" i="2"/>
  <c r="AL128" i="2"/>
  <c r="H130" i="2"/>
  <c r="AP128" i="2"/>
  <c r="L130" i="2"/>
  <c r="AH143" i="2"/>
  <c r="D145" i="2"/>
  <c r="AL143" i="2"/>
  <c r="H145" i="2"/>
  <c r="AP143" i="2"/>
  <c r="L145" i="2"/>
  <c r="D25" i="3"/>
  <c r="H25" i="3"/>
  <c r="L25" i="3"/>
  <c r="AG68" i="2"/>
  <c r="C70" i="2"/>
  <c r="AK68" i="2"/>
  <c r="G70" i="2"/>
  <c r="AO68" i="2"/>
  <c r="K70" i="2"/>
  <c r="AG83" i="2"/>
  <c r="C85" i="2"/>
  <c r="AK83" i="2"/>
  <c r="G85" i="2"/>
  <c r="AO83" i="2"/>
  <c r="K85" i="2"/>
  <c r="AI98" i="2"/>
  <c r="E100" i="2"/>
  <c r="AM98" i="2"/>
  <c r="I100" i="2"/>
  <c r="AQ98" i="2"/>
  <c r="M100" i="2"/>
  <c r="AI113" i="2"/>
  <c r="E115" i="2"/>
  <c r="AM113" i="2"/>
  <c r="I115" i="2"/>
  <c r="AQ113" i="2"/>
  <c r="M115" i="2"/>
  <c r="AI128" i="2"/>
  <c r="E130" i="2"/>
  <c r="AM128" i="2"/>
  <c r="I130" i="2"/>
  <c r="AQ128" i="2"/>
  <c r="M130" i="2"/>
  <c r="AI143" i="2"/>
  <c r="E145" i="2"/>
  <c r="AM143" i="2"/>
  <c r="I145" i="2"/>
  <c r="AQ143" i="2"/>
  <c r="M145" i="2"/>
  <c r="E25" i="3"/>
  <c r="I25" i="3"/>
  <c r="M25" i="3"/>
  <c r="AH68" i="2"/>
  <c r="D70" i="2"/>
  <c r="AL68" i="2"/>
  <c r="H70" i="2"/>
  <c r="AP68" i="2"/>
  <c r="L70" i="2"/>
  <c r="AH83" i="2"/>
  <c r="D85" i="2"/>
  <c r="AL83" i="2"/>
  <c r="H85" i="2"/>
  <c r="AP83" i="2"/>
  <c r="L85" i="2"/>
  <c r="AF98" i="2"/>
  <c r="B100" i="2"/>
  <c r="AJ98" i="2"/>
  <c r="F100" i="2"/>
  <c r="AN98" i="2"/>
  <c r="J100" i="2"/>
  <c r="AF113" i="2"/>
  <c r="B115" i="2"/>
  <c r="AJ113" i="2"/>
  <c r="F115" i="2"/>
  <c r="AN113" i="2"/>
  <c r="J115" i="2"/>
  <c r="AF128" i="2"/>
  <c r="B130" i="2"/>
  <c r="AJ128" i="2"/>
  <c r="F130" i="2"/>
  <c r="AN128" i="2"/>
  <c r="J130" i="2"/>
  <c r="AF143" i="2"/>
  <c r="B145" i="2"/>
  <c r="AJ143" i="2"/>
  <c r="F145" i="2"/>
  <c r="AN143" i="2"/>
  <c r="J145" i="2"/>
  <c r="B25" i="3"/>
  <c r="F25" i="3"/>
  <c r="J25" i="3"/>
  <c r="AR53" i="3"/>
  <c r="AR39" i="2"/>
  <c r="AR143" i="3"/>
  <c r="AR113" i="3"/>
  <c r="AR38" i="3"/>
  <c r="AR83" i="3"/>
  <c r="AR68" i="3"/>
  <c r="AR98" i="3"/>
  <c r="N25" i="3"/>
  <c r="N39" i="2"/>
  <c r="AD143" i="2" a="1"/>
  <c r="AD143" i="2" s="1"/>
  <c r="AC143" i="2"/>
  <c r="O143" i="2" a="1"/>
  <c r="O143" i="2" s="1"/>
  <c r="N143" i="2"/>
  <c r="N145" i="2" s="1"/>
  <c r="AC128" i="2"/>
  <c r="AD128" i="2" a="1"/>
  <c r="AD128" i="2" s="1"/>
  <c r="O128" i="2" a="1"/>
  <c r="O128" i="2" s="1"/>
  <c r="N128" i="2"/>
  <c r="N130" i="2" s="1"/>
  <c r="AC98" i="2"/>
  <c r="AD113" i="2" a="1"/>
  <c r="AD113" i="2" s="1"/>
  <c r="AC113" i="2"/>
  <c r="N113" i="2"/>
  <c r="N115" i="2" s="1"/>
  <c r="O113" i="2" a="1"/>
  <c r="O113" i="2" s="1"/>
  <c r="AD98" i="2" a="1"/>
  <c r="AD98" i="2" s="1"/>
  <c r="O98" i="2" a="1"/>
  <c r="O98" i="2" s="1"/>
  <c r="N98" i="2"/>
  <c r="N100" i="2" s="1"/>
  <c r="AC83" i="2"/>
  <c r="AD83" i="2" a="1"/>
  <c r="AD83" i="2" s="1"/>
  <c r="O83" i="2" a="1"/>
  <c r="O83" i="2" s="1"/>
  <c r="N83" i="2"/>
  <c r="N85" i="2" s="1"/>
  <c r="AD68" i="2" a="1"/>
  <c r="AD68" i="2" s="1"/>
  <c r="N70" i="2"/>
  <c r="O68" i="2" a="1"/>
  <c r="O68" i="2" s="1"/>
  <c r="AC68" i="2"/>
  <c r="AQ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B41" i="2"/>
  <c r="C41" i="2"/>
  <c r="D41" i="2"/>
  <c r="E41" i="2"/>
  <c r="F41" i="2"/>
  <c r="G41" i="2"/>
  <c r="H41" i="2"/>
  <c r="I41" i="2"/>
  <c r="J41" i="2"/>
  <c r="K41" i="2"/>
  <c r="AP38" i="2"/>
  <c r="AR98" i="2" l="1"/>
  <c r="AR128" i="2"/>
  <c r="AR83" i="2"/>
  <c r="AR113" i="2"/>
  <c r="AR68" i="2"/>
  <c r="AR143" i="2"/>
  <c r="AO38" i="2"/>
  <c r="AK38" i="2"/>
  <c r="AG38" i="2"/>
  <c r="AJ38" i="2"/>
  <c r="AQ38" i="2"/>
  <c r="M41" i="2"/>
  <c r="AN38" i="2"/>
  <c r="AM38" i="2"/>
  <c r="AF38" i="2"/>
  <c r="O38" i="2" a="1"/>
  <c r="O38" i="2" s="1"/>
  <c r="O39" i="2"/>
  <c r="B54" i="2"/>
  <c r="AJ54" i="2"/>
  <c r="F54" i="2"/>
  <c r="AN54" i="2"/>
  <c r="J54" i="2"/>
  <c r="AH54" i="2"/>
  <c r="D54" i="2"/>
  <c r="AL54" i="2"/>
  <c r="H54" i="2"/>
  <c r="AP54" i="2"/>
  <c r="L54" i="2"/>
  <c r="AI38" i="2"/>
  <c r="AI54" i="2"/>
  <c r="E54" i="2"/>
  <c r="AM54" i="2"/>
  <c r="I54" i="2"/>
  <c r="N54" i="2"/>
  <c r="AD39" i="2"/>
  <c r="AG54" i="2"/>
  <c r="C54" i="2"/>
  <c r="AK54" i="2"/>
  <c r="G54" i="2"/>
  <c r="AO54" i="2"/>
  <c r="K54" i="2"/>
  <c r="N38" i="2"/>
  <c r="N41" i="2" s="1"/>
  <c r="AL38" i="2"/>
  <c r="AD38" i="2" a="1"/>
  <c r="AD38" i="2" s="1"/>
  <c r="AH38" i="2"/>
  <c r="AR38" i="2" l="1"/>
  <c r="AF54" i="2"/>
  <c r="AR54" i="2" s="1"/>
  <c r="C31" i="13" l="1"/>
  <c r="D31" i="13"/>
  <c r="E31" i="13"/>
  <c r="F31" i="13"/>
  <c r="G31" i="13"/>
  <c r="H31" i="13"/>
  <c r="I31" i="13"/>
  <c r="J31" i="13"/>
  <c r="K31" i="13"/>
  <c r="L31" i="13"/>
  <c r="M31" i="13"/>
  <c r="N31" i="13"/>
  <c r="L32" i="13"/>
  <c r="J32" i="13"/>
  <c r="I32" i="13"/>
  <c r="H32" i="13"/>
  <c r="G32" i="13"/>
  <c r="F32" i="13"/>
  <c r="E32" i="13"/>
  <c r="D32" i="13"/>
  <c r="C32" i="13"/>
  <c r="B32" i="13"/>
  <c r="N143" i="13"/>
  <c r="O143" i="13" l="1"/>
  <c r="N30" i="13"/>
  <c r="N32" i="13" s="1"/>
  <c r="M55" i="2"/>
  <c r="B25" i="2"/>
  <c r="C25" i="2"/>
  <c r="D25" i="2"/>
  <c r="E25" i="2"/>
  <c r="F25" i="2"/>
  <c r="G25" i="2"/>
  <c r="H25" i="2"/>
  <c r="I25" i="2"/>
  <c r="J25" i="2"/>
  <c r="K25" i="2"/>
  <c r="L25" i="2"/>
  <c r="M25" i="2"/>
  <c r="C24" i="2"/>
  <c r="D24" i="2"/>
  <c r="E24" i="2"/>
  <c r="F24" i="2"/>
  <c r="G24" i="2"/>
  <c r="H24" i="2"/>
  <c r="I24" i="2"/>
  <c r="J24" i="2"/>
  <c r="K24" i="2"/>
  <c r="L24" i="2"/>
  <c r="M24" i="2"/>
  <c r="N24" i="2"/>
  <c r="N23" i="2" l="1"/>
  <c r="N25" i="2" s="1"/>
  <c r="O23" i="2" a="1"/>
  <c r="O23" i="2" s="1"/>
  <c r="O24" i="2"/>
  <c r="Q1" i="3"/>
  <c r="AF1" i="3" s="1"/>
  <c r="AF1" i="2"/>
  <c r="AB28" i="7"/>
  <c r="AA28" i="7"/>
  <c r="Z28" i="7"/>
  <c r="Y28" i="7"/>
  <c r="X28" i="7"/>
  <c r="W28" i="7"/>
  <c r="V28" i="7"/>
  <c r="U28" i="7"/>
  <c r="T28" i="7"/>
  <c r="S28" i="7"/>
  <c r="R28" i="7"/>
  <c r="Q28" i="7"/>
  <c r="M28" i="7"/>
  <c r="K28" i="7"/>
  <c r="J28" i="7"/>
  <c r="I28" i="7"/>
  <c r="G28" i="7"/>
  <c r="F28" i="7"/>
  <c r="E28" i="7"/>
  <c r="C28" i="7"/>
  <c r="B28" i="7"/>
  <c r="AB35" i="6"/>
  <c r="AA35" i="6"/>
  <c r="Z35" i="6"/>
  <c r="Y35" i="6"/>
  <c r="X35" i="6"/>
  <c r="W35" i="6"/>
  <c r="V35" i="6"/>
  <c r="U35" i="6"/>
  <c r="T35" i="6"/>
  <c r="S35" i="6"/>
  <c r="R35" i="6"/>
  <c r="Q35" i="6"/>
  <c r="M35" i="6"/>
  <c r="K35" i="6"/>
  <c r="I35" i="6"/>
  <c r="H35" i="6"/>
  <c r="G35" i="6"/>
  <c r="F35" i="6"/>
  <c r="E35" i="6"/>
  <c r="D35" i="6"/>
  <c r="B35" i="6"/>
  <c r="AB59" i="5"/>
  <c r="AA59" i="5"/>
  <c r="Z59" i="5"/>
  <c r="Y59" i="5"/>
  <c r="X59" i="5"/>
  <c r="W59" i="5"/>
  <c r="V59" i="5"/>
  <c r="U59" i="5"/>
  <c r="T59" i="5"/>
  <c r="S59" i="5"/>
  <c r="R59" i="5"/>
  <c r="Q59" i="5"/>
  <c r="M59" i="5"/>
  <c r="L59" i="5"/>
  <c r="K59" i="5"/>
  <c r="J59" i="5"/>
  <c r="I59" i="5"/>
  <c r="H59" i="5"/>
  <c r="G59" i="5"/>
  <c r="F59" i="5"/>
  <c r="E59" i="5"/>
  <c r="D59" i="5"/>
  <c r="C59" i="5"/>
  <c r="B59" i="5"/>
  <c r="AB32" i="5"/>
  <c r="AA32" i="5"/>
  <c r="Z32" i="5"/>
  <c r="Y32" i="5"/>
  <c r="X32" i="5"/>
  <c r="W32" i="5"/>
  <c r="V32" i="5"/>
  <c r="U32" i="5"/>
  <c r="T32" i="5"/>
  <c r="S32" i="5"/>
  <c r="R32" i="5"/>
  <c r="Q32" i="5"/>
  <c r="L32" i="5"/>
  <c r="J32" i="5"/>
  <c r="I32" i="5"/>
  <c r="G32" i="5"/>
  <c r="F32" i="5"/>
  <c r="B32" i="5"/>
  <c r="AB59" i="4"/>
  <c r="AA59" i="4"/>
  <c r="Z59" i="4"/>
  <c r="Y59" i="4"/>
  <c r="X59" i="4"/>
  <c r="W59" i="4"/>
  <c r="V59" i="4"/>
  <c r="U59" i="4"/>
  <c r="T59" i="4"/>
  <c r="S59" i="4"/>
  <c r="R59" i="4"/>
  <c r="Q59" i="4"/>
  <c r="M59" i="4"/>
  <c r="K59" i="4"/>
  <c r="I59" i="4"/>
  <c r="E59" i="4"/>
  <c r="B59" i="4"/>
  <c r="AB32" i="4"/>
  <c r="AA32" i="4"/>
  <c r="Z32" i="4"/>
  <c r="Y32" i="4"/>
  <c r="X32" i="4"/>
  <c r="W32" i="4"/>
  <c r="V32" i="4"/>
  <c r="U32" i="4"/>
  <c r="T32" i="4"/>
  <c r="S32" i="4"/>
  <c r="R32" i="4"/>
  <c r="Q32" i="4"/>
  <c r="M32" i="4"/>
  <c r="L32" i="4"/>
  <c r="K32" i="4"/>
  <c r="G32" i="4"/>
  <c r="E32" i="4"/>
  <c r="D32" i="4"/>
  <c r="C32" i="4"/>
  <c r="B32" i="4"/>
  <c r="AB144" i="3"/>
  <c r="AA144" i="3"/>
  <c r="Z144" i="3"/>
  <c r="Y144" i="3"/>
  <c r="X144" i="3"/>
  <c r="W144" i="3"/>
  <c r="V144" i="3"/>
  <c r="U144" i="3"/>
  <c r="T144" i="3"/>
  <c r="S144" i="3"/>
  <c r="R144" i="3"/>
  <c r="Q144" i="3"/>
  <c r="M144" i="3"/>
  <c r="K144" i="3"/>
  <c r="J144" i="3"/>
  <c r="I144" i="3"/>
  <c r="H144" i="3"/>
  <c r="E144" i="3"/>
  <c r="D144" i="3"/>
  <c r="C144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M129" i="3"/>
  <c r="L129" i="3"/>
  <c r="J129" i="3"/>
  <c r="H129" i="3"/>
  <c r="G129" i="3"/>
  <c r="C129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M114" i="3"/>
  <c r="L114" i="3"/>
  <c r="K114" i="3"/>
  <c r="J114" i="3"/>
  <c r="I114" i="3"/>
  <c r="H114" i="3"/>
  <c r="D114" i="3"/>
  <c r="AB99" i="3"/>
  <c r="AA99" i="3"/>
  <c r="Z99" i="3"/>
  <c r="Y99" i="3"/>
  <c r="X99" i="3"/>
  <c r="W99" i="3"/>
  <c r="V99" i="3"/>
  <c r="U99" i="3"/>
  <c r="T99" i="3"/>
  <c r="S99" i="3"/>
  <c r="R99" i="3"/>
  <c r="Q99" i="3"/>
  <c r="M99" i="3"/>
  <c r="L99" i="3"/>
  <c r="K99" i="3"/>
  <c r="J99" i="3"/>
  <c r="F99" i="3"/>
  <c r="AB84" i="3"/>
  <c r="AA84" i="3"/>
  <c r="Z84" i="3"/>
  <c r="Y84" i="3"/>
  <c r="X84" i="3"/>
  <c r="W84" i="3"/>
  <c r="V84" i="3"/>
  <c r="U84" i="3"/>
  <c r="T84" i="3"/>
  <c r="S84" i="3"/>
  <c r="R84" i="3"/>
  <c r="Q84" i="3"/>
  <c r="M84" i="3"/>
  <c r="L84" i="3"/>
  <c r="K84" i="3"/>
  <c r="J84" i="3"/>
  <c r="G84" i="3"/>
  <c r="F84" i="3"/>
  <c r="C84" i="3"/>
  <c r="B84" i="3"/>
  <c r="AB69" i="3"/>
  <c r="AA69" i="3"/>
  <c r="Z69" i="3"/>
  <c r="Y69" i="3"/>
  <c r="X69" i="3"/>
  <c r="W69" i="3"/>
  <c r="V69" i="3"/>
  <c r="U69" i="3"/>
  <c r="T69" i="3"/>
  <c r="S69" i="3"/>
  <c r="R69" i="3"/>
  <c r="Q69" i="3"/>
  <c r="L69" i="3"/>
  <c r="K69" i="3"/>
  <c r="J69" i="3"/>
  <c r="F69" i="3"/>
  <c r="B69" i="3"/>
  <c r="AB54" i="3"/>
  <c r="AA54" i="3"/>
  <c r="Z54" i="3"/>
  <c r="Y54" i="3"/>
  <c r="X54" i="3"/>
  <c r="W54" i="3"/>
  <c r="V54" i="3"/>
  <c r="U54" i="3"/>
  <c r="T54" i="3"/>
  <c r="S54" i="3"/>
  <c r="R54" i="3"/>
  <c r="Q54" i="3"/>
  <c r="M54" i="3"/>
  <c r="L54" i="3"/>
  <c r="K54" i="3"/>
  <c r="J54" i="3"/>
  <c r="H54" i="3"/>
  <c r="B54" i="3"/>
  <c r="AB39" i="3"/>
  <c r="AA39" i="3"/>
  <c r="Z39" i="3"/>
  <c r="Y39" i="3"/>
  <c r="X39" i="3"/>
  <c r="W39" i="3"/>
  <c r="V39" i="3"/>
  <c r="U39" i="3"/>
  <c r="T39" i="3"/>
  <c r="S39" i="3"/>
  <c r="R39" i="3"/>
  <c r="Q39" i="3"/>
  <c r="M39" i="3"/>
  <c r="L39" i="3"/>
  <c r="K39" i="3"/>
  <c r="G39" i="3"/>
  <c r="C39" i="3"/>
  <c r="B39" i="3"/>
  <c r="AB24" i="3"/>
  <c r="AA24" i="3"/>
  <c r="Z24" i="3"/>
  <c r="Y24" i="3"/>
  <c r="X24" i="3"/>
  <c r="W24" i="3"/>
  <c r="V24" i="3"/>
  <c r="U24" i="3"/>
  <c r="T24" i="3"/>
  <c r="S24" i="3"/>
  <c r="R24" i="3"/>
  <c r="Q24" i="3"/>
  <c r="M24" i="3"/>
  <c r="K24" i="3"/>
  <c r="J24" i="3"/>
  <c r="G24" i="3"/>
  <c r="E24" i="3"/>
  <c r="C24" i="3"/>
  <c r="B24" i="3"/>
  <c r="AB144" i="2"/>
  <c r="AA144" i="2"/>
  <c r="Z144" i="2"/>
  <c r="Y144" i="2"/>
  <c r="X144" i="2"/>
  <c r="W144" i="2"/>
  <c r="V144" i="2"/>
  <c r="U144" i="2"/>
  <c r="T144" i="2"/>
  <c r="S144" i="2"/>
  <c r="R144" i="2"/>
  <c r="Q144" i="2"/>
  <c r="M144" i="2"/>
  <c r="L144" i="2"/>
  <c r="K144" i="2"/>
  <c r="J144" i="2"/>
  <c r="F144" i="2"/>
  <c r="B144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M129" i="2"/>
  <c r="L129" i="2"/>
  <c r="K129" i="2"/>
  <c r="J129" i="2"/>
  <c r="C129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M114" i="2"/>
  <c r="L114" i="2"/>
  <c r="K114" i="2"/>
  <c r="J114" i="2"/>
  <c r="E114" i="2"/>
  <c r="AB99" i="2"/>
  <c r="AA99" i="2"/>
  <c r="Z99" i="2"/>
  <c r="Y99" i="2"/>
  <c r="X99" i="2"/>
  <c r="W99" i="2"/>
  <c r="V99" i="2"/>
  <c r="U99" i="2"/>
  <c r="T99" i="2"/>
  <c r="S99" i="2"/>
  <c r="R99" i="2"/>
  <c r="Q99" i="2"/>
  <c r="M99" i="2"/>
  <c r="L99" i="2"/>
  <c r="K99" i="2"/>
  <c r="J99" i="2"/>
  <c r="AB84" i="2"/>
  <c r="AA84" i="2"/>
  <c r="Z84" i="2"/>
  <c r="Y84" i="2"/>
  <c r="X84" i="2"/>
  <c r="W84" i="2"/>
  <c r="V84" i="2"/>
  <c r="U84" i="2"/>
  <c r="T84" i="2"/>
  <c r="S84" i="2"/>
  <c r="R84" i="2"/>
  <c r="Q84" i="2"/>
  <c r="M84" i="2"/>
  <c r="L84" i="2"/>
  <c r="K84" i="2"/>
  <c r="J84" i="2"/>
  <c r="G84" i="2"/>
  <c r="AB69" i="2"/>
  <c r="AA69" i="2"/>
  <c r="Z69" i="2"/>
  <c r="Y69" i="2"/>
  <c r="X69" i="2"/>
  <c r="W69" i="2"/>
  <c r="V69" i="2"/>
  <c r="U69" i="2"/>
  <c r="T69" i="2"/>
  <c r="S69" i="2"/>
  <c r="R69" i="2"/>
  <c r="Q69" i="2"/>
  <c r="M69" i="2"/>
  <c r="L69" i="2"/>
  <c r="K69" i="2"/>
  <c r="J69" i="2"/>
  <c r="L56" i="2"/>
  <c r="K56" i="2"/>
  <c r="J56" i="2"/>
  <c r="D56" i="2"/>
  <c r="I40" i="2"/>
  <c r="H40" i="2"/>
  <c r="G40" i="2"/>
  <c r="F40" i="2"/>
  <c r="E40" i="2"/>
  <c r="D40" i="2"/>
  <c r="C40" i="2"/>
  <c r="B40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AN23" i="2"/>
  <c r="AM23" i="2"/>
  <c r="AL23" i="2"/>
  <c r="AK23" i="2"/>
  <c r="AI23" i="2"/>
  <c r="AG23" i="2"/>
  <c r="AF23" i="2"/>
  <c r="AQ23" i="2"/>
  <c r="AP23" i="2"/>
  <c r="AO23" i="2"/>
  <c r="AD59" i="4" l="1"/>
  <c r="AR24" i="2"/>
  <c r="O59" i="5"/>
  <c r="AD59" i="5"/>
  <c r="E55" i="2"/>
  <c r="E56" i="2"/>
  <c r="C59" i="4"/>
  <c r="G59" i="4"/>
  <c r="B55" i="2"/>
  <c r="B56" i="2"/>
  <c r="D59" i="4"/>
  <c r="H59" i="4"/>
  <c r="L59" i="4"/>
  <c r="AD32" i="5"/>
  <c r="L35" i="6"/>
  <c r="I55" i="2"/>
  <c r="I56" i="2"/>
  <c r="N55" i="2"/>
  <c r="N56" i="2"/>
  <c r="C55" i="2"/>
  <c r="C56" i="2"/>
  <c r="G55" i="2"/>
  <c r="G56" i="2"/>
  <c r="D28" i="7"/>
  <c r="H28" i="7"/>
  <c r="L28" i="7"/>
  <c r="C35" i="6"/>
  <c r="F55" i="2"/>
  <c r="F56" i="2"/>
  <c r="H55" i="2"/>
  <c r="H56" i="2"/>
  <c r="AD144" i="3"/>
  <c r="AD32" i="4"/>
  <c r="F59" i="4"/>
  <c r="J59" i="4"/>
  <c r="J35" i="6"/>
  <c r="AG35" i="6"/>
  <c r="AN35" i="6"/>
  <c r="D32" i="5"/>
  <c r="H32" i="5"/>
  <c r="E32" i="5"/>
  <c r="M32" i="5"/>
  <c r="C32" i="5"/>
  <c r="K32" i="5"/>
  <c r="H32" i="4"/>
  <c r="F32" i="4"/>
  <c r="J32" i="4"/>
  <c r="I32" i="4"/>
  <c r="L144" i="3"/>
  <c r="G144" i="3"/>
  <c r="AD114" i="3"/>
  <c r="AD129" i="3"/>
  <c r="B144" i="3"/>
  <c r="F144" i="3"/>
  <c r="B129" i="3"/>
  <c r="F129" i="3"/>
  <c r="K129" i="3"/>
  <c r="D129" i="3"/>
  <c r="E129" i="3"/>
  <c r="I129" i="3"/>
  <c r="E114" i="3"/>
  <c r="B114" i="3"/>
  <c r="C114" i="3"/>
  <c r="G114" i="3"/>
  <c r="F114" i="3"/>
  <c r="AD99" i="3"/>
  <c r="H99" i="3"/>
  <c r="E99" i="3"/>
  <c r="I99" i="3"/>
  <c r="B99" i="3"/>
  <c r="D99" i="3"/>
  <c r="AD69" i="3"/>
  <c r="AD84" i="3"/>
  <c r="C99" i="3"/>
  <c r="G99" i="3"/>
  <c r="E84" i="3"/>
  <c r="I84" i="3"/>
  <c r="D84" i="3"/>
  <c r="H84" i="3"/>
  <c r="AD54" i="3"/>
  <c r="C69" i="3"/>
  <c r="G69" i="3"/>
  <c r="D69" i="3"/>
  <c r="H69" i="3"/>
  <c r="E69" i="3"/>
  <c r="I69" i="3"/>
  <c r="M69" i="3"/>
  <c r="E54" i="3"/>
  <c r="I54" i="3"/>
  <c r="F54" i="3"/>
  <c r="C54" i="3"/>
  <c r="G54" i="3"/>
  <c r="AD39" i="3"/>
  <c r="D54" i="3"/>
  <c r="F39" i="3"/>
  <c r="J39" i="3"/>
  <c r="D39" i="3"/>
  <c r="H39" i="3"/>
  <c r="E39" i="3"/>
  <c r="I39" i="3"/>
  <c r="AD24" i="3"/>
  <c r="D24" i="3"/>
  <c r="H24" i="3"/>
  <c r="L24" i="3"/>
  <c r="I24" i="3"/>
  <c r="F24" i="3"/>
  <c r="C144" i="2"/>
  <c r="H144" i="2"/>
  <c r="E144" i="2"/>
  <c r="I144" i="2"/>
  <c r="G144" i="2"/>
  <c r="E129" i="2"/>
  <c r="I129" i="2"/>
  <c r="B129" i="2"/>
  <c r="F129" i="2"/>
  <c r="G129" i="2"/>
  <c r="D129" i="2"/>
  <c r="H129" i="2"/>
  <c r="D114" i="2"/>
  <c r="H114" i="2"/>
  <c r="I114" i="2"/>
  <c r="B114" i="2"/>
  <c r="F114" i="2"/>
  <c r="C114" i="2"/>
  <c r="G114" i="2"/>
  <c r="C99" i="2"/>
  <c r="G99" i="2"/>
  <c r="D99" i="2"/>
  <c r="H99" i="2"/>
  <c r="E99" i="2"/>
  <c r="I99" i="2"/>
  <c r="B99" i="2"/>
  <c r="F99" i="2"/>
  <c r="B69" i="2"/>
  <c r="F69" i="2"/>
  <c r="B84" i="2"/>
  <c r="F84" i="2"/>
  <c r="C69" i="2"/>
  <c r="G69" i="2"/>
  <c r="C84" i="2"/>
  <c r="O54" i="2"/>
  <c r="D69" i="2"/>
  <c r="H69" i="2"/>
  <c r="D84" i="2"/>
  <c r="H84" i="2"/>
  <c r="AD54" i="2"/>
  <c r="E69" i="2"/>
  <c r="I69" i="2"/>
  <c r="E84" i="2"/>
  <c r="I84" i="2"/>
  <c r="AN39" i="3"/>
  <c r="AC114" i="3"/>
  <c r="AD69" i="2"/>
  <c r="AD114" i="2"/>
  <c r="AD144" i="2"/>
  <c r="AJ39" i="3"/>
  <c r="AL39" i="3"/>
  <c r="AH24" i="3"/>
  <c r="AD24" i="2"/>
  <c r="AH28" i="7"/>
  <c r="AL32" i="4"/>
  <c r="AD28" i="7"/>
  <c r="AP28" i="7"/>
  <c r="AC35" i="6"/>
  <c r="AF32" i="4"/>
  <c r="AN32" i="4"/>
  <c r="AL59" i="4"/>
  <c r="AO32" i="5"/>
  <c r="AJ24" i="3"/>
  <c r="AG32" i="4"/>
  <c r="AQ32" i="4"/>
  <c r="AK32" i="5"/>
  <c r="AC28" i="7"/>
  <c r="AQ129" i="2"/>
  <c r="AJ144" i="2"/>
  <c r="AN144" i="2"/>
  <c r="AK129" i="3"/>
  <c r="AO129" i="3"/>
  <c r="AG144" i="3"/>
  <c r="AO144" i="3"/>
  <c r="AJ144" i="3"/>
  <c r="AI32" i="4"/>
  <c r="AO32" i="4"/>
  <c r="AF59" i="4"/>
  <c r="AJ59" i="4"/>
  <c r="AM59" i="4"/>
  <c r="AP59" i="4"/>
  <c r="AF32" i="5"/>
  <c r="AM32" i="5"/>
  <c r="AP32" i="5"/>
  <c r="AC32" i="5"/>
  <c r="AF59" i="5"/>
  <c r="AJ59" i="5"/>
  <c r="AN59" i="5"/>
  <c r="AJ35" i="6"/>
  <c r="N28" i="7"/>
  <c r="AK28" i="7"/>
  <c r="AO28" i="7"/>
  <c r="AN129" i="2"/>
  <c r="AO144" i="2"/>
  <c r="AI54" i="3"/>
  <c r="AQ69" i="3"/>
  <c r="AL129" i="3"/>
  <c r="AH144" i="3"/>
  <c r="AL144" i="3"/>
  <c r="AP144" i="3"/>
  <c r="AJ32" i="4"/>
  <c r="AP32" i="4"/>
  <c r="AN59" i="4"/>
  <c r="AH59" i="4"/>
  <c r="AJ32" i="5"/>
  <c r="AN32" i="5"/>
  <c r="AQ32" i="5"/>
  <c r="AG59" i="5"/>
  <c r="AK59" i="5"/>
  <c r="AO59" i="5"/>
  <c r="AK35" i="6"/>
  <c r="AQ35" i="6"/>
  <c r="AL28" i="7"/>
  <c r="AH59" i="5"/>
  <c r="AL59" i="5"/>
  <c r="AP59" i="5"/>
  <c r="AH35" i="6"/>
  <c r="AL35" i="6"/>
  <c r="AO35" i="6"/>
  <c r="AI28" i="7"/>
  <c r="AM28" i="7"/>
  <c r="AQ28" i="7"/>
  <c r="AG129" i="2"/>
  <c r="AO129" i="2"/>
  <c r="AP144" i="2"/>
  <c r="AP129" i="3"/>
  <c r="AI144" i="3"/>
  <c r="AM144" i="3"/>
  <c r="AQ59" i="4"/>
  <c r="AD35" i="6"/>
  <c r="AP129" i="2"/>
  <c r="AQ144" i="2"/>
  <c r="AL24" i="3"/>
  <c r="AN129" i="3"/>
  <c r="AQ129" i="3"/>
  <c r="AN144" i="3"/>
  <c r="AQ144" i="3"/>
  <c r="AH32" i="4"/>
  <c r="AK32" i="4"/>
  <c r="AI59" i="4"/>
  <c r="AO59" i="4"/>
  <c r="AI32" i="5"/>
  <c r="AI59" i="5"/>
  <c r="AM59" i="5"/>
  <c r="AQ59" i="5"/>
  <c r="AF35" i="6"/>
  <c r="O35" i="6"/>
  <c r="AM35" i="6"/>
  <c r="AP35" i="6"/>
  <c r="AF28" i="7"/>
  <c r="AJ28" i="7"/>
  <c r="AN28" i="7"/>
  <c r="AG32" i="5"/>
  <c r="AL32" i="5"/>
  <c r="AH32" i="5"/>
  <c r="AC32" i="4"/>
  <c r="AK59" i="4"/>
  <c r="AG59" i="4"/>
  <c r="AM32" i="4"/>
  <c r="AP24" i="3"/>
  <c r="AL99" i="3"/>
  <c r="AH114" i="3"/>
  <c r="AL114" i="3"/>
  <c r="AP114" i="3"/>
  <c r="AN114" i="3"/>
  <c r="AO114" i="3"/>
  <c r="AM114" i="3"/>
  <c r="AQ114" i="3"/>
  <c r="AJ99" i="3"/>
  <c r="AQ99" i="3"/>
  <c r="AO99" i="3"/>
  <c r="AN99" i="3"/>
  <c r="AP99" i="3"/>
  <c r="AQ84" i="3"/>
  <c r="AJ84" i="3"/>
  <c r="AK84" i="3"/>
  <c r="AF84" i="3"/>
  <c r="AN84" i="3"/>
  <c r="AG84" i="3"/>
  <c r="AO84" i="3"/>
  <c r="AP84" i="3"/>
  <c r="AF69" i="3"/>
  <c r="AJ69" i="3"/>
  <c r="AN69" i="3"/>
  <c r="AO69" i="3"/>
  <c r="AP69" i="3"/>
  <c r="AL54" i="3"/>
  <c r="AP54" i="3"/>
  <c r="AF54" i="3"/>
  <c r="AQ54" i="3"/>
  <c r="AN54" i="3"/>
  <c r="AO54" i="3"/>
  <c r="AI99" i="3"/>
  <c r="AC144" i="3"/>
  <c r="AG39" i="3"/>
  <c r="AC69" i="3"/>
  <c r="AK39" i="3"/>
  <c r="AG69" i="3"/>
  <c r="AK69" i="3"/>
  <c r="AI69" i="3"/>
  <c r="AI114" i="3"/>
  <c r="AI129" i="3"/>
  <c r="AF39" i="3"/>
  <c r="AP39" i="3"/>
  <c r="AQ39" i="3"/>
  <c r="AK114" i="3"/>
  <c r="AO39" i="3"/>
  <c r="AI24" i="3"/>
  <c r="AO24" i="3"/>
  <c r="AG24" i="3"/>
  <c r="AK144" i="3"/>
  <c r="AF24" i="3"/>
  <c r="N39" i="3"/>
  <c r="AC39" i="3"/>
  <c r="AH39" i="3"/>
  <c r="AG99" i="3"/>
  <c r="N114" i="3"/>
  <c r="AM54" i="3"/>
  <c r="AK24" i="3"/>
  <c r="AN24" i="3"/>
  <c r="AQ24" i="3"/>
  <c r="AC24" i="3"/>
  <c r="AI39" i="3"/>
  <c r="AH54" i="3"/>
  <c r="AC54" i="3"/>
  <c r="AM69" i="3"/>
  <c r="AH99" i="3"/>
  <c r="AK99" i="3"/>
  <c r="AG129" i="3"/>
  <c r="AJ129" i="3"/>
  <c r="AM129" i="3"/>
  <c r="AC84" i="3"/>
  <c r="AI84" i="3"/>
  <c r="AF99" i="3"/>
  <c r="AJ114" i="3"/>
  <c r="AG114" i="3"/>
  <c r="AJ54" i="3"/>
  <c r="AG54" i="3"/>
  <c r="AK54" i="3"/>
  <c r="AM84" i="3"/>
  <c r="AM99" i="3"/>
  <c r="AH129" i="3"/>
  <c r="AF144" i="3"/>
  <c r="AL69" i="3"/>
  <c r="AC99" i="3"/>
  <c r="AM39" i="3"/>
  <c r="AH69" i="3"/>
  <c r="AH84" i="3"/>
  <c r="AL84" i="3"/>
  <c r="AF129" i="3"/>
  <c r="AN114" i="2"/>
  <c r="AI114" i="2"/>
  <c r="AQ114" i="2"/>
  <c r="AO114" i="2"/>
  <c r="AP99" i="2"/>
  <c r="AQ99" i="2"/>
  <c r="AN99" i="2"/>
  <c r="AO99" i="2"/>
  <c r="AK84" i="2"/>
  <c r="AQ84" i="2"/>
  <c r="AO84" i="2"/>
  <c r="AP84" i="2"/>
  <c r="AN84" i="2"/>
  <c r="AP69" i="2"/>
  <c r="AN69" i="2"/>
  <c r="AO69" i="2"/>
  <c r="AQ69" i="2"/>
  <c r="K55" i="2"/>
  <c r="J55" i="2"/>
  <c r="D55" i="2"/>
  <c r="L55" i="2"/>
  <c r="K40" i="2"/>
  <c r="AK144" i="2"/>
  <c r="L40" i="2"/>
  <c r="AL84" i="2"/>
  <c r="M40" i="2"/>
  <c r="J40" i="2"/>
  <c r="AJ69" i="2"/>
  <c r="AJ99" i="2"/>
  <c r="AD99" i="2"/>
  <c r="AI129" i="2"/>
  <c r="AD129" i="2"/>
  <c r="AI144" i="2"/>
  <c r="AM144" i="2"/>
  <c r="AJ84" i="2"/>
  <c r="AD84" i="2"/>
  <c r="AI99" i="2"/>
  <c r="AC99" i="2"/>
  <c r="AH114" i="2"/>
  <c r="AJ129" i="2"/>
  <c r="AH69" i="2"/>
  <c r="AL69" i="2"/>
  <c r="AG84" i="2"/>
  <c r="AL114" i="2"/>
  <c r="AH23" i="2"/>
  <c r="AR23" i="2" s="1"/>
  <c r="AK114" i="2"/>
  <c r="AC129" i="2"/>
  <c r="AD23" i="2" a="1"/>
  <c r="AD23" i="2" s="1"/>
  <c r="AK129" i="2"/>
  <c r="AM129" i="2"/>
  <c r="N99" i="2"/>
  <c r="AL99" i="2"/>
  <c r="AH84" i="2"/>
  <c r="AG99" i="2"/>
  <c r="AF114" i="2"/>
  <c r="AH144" i="2"/>
  <c r="AI69" i="2"/>
  <c r="AM69" i="2"/>
  <c r="AC69" i="2"/>
  <c r="AI84" i="2"/>
  <c r="AH99" i="2"/>
  <c r="AK99" i="2"/>
  <c r="AC114" i="2"/>
  <c r="AM114" i="2"/>
  <c r="AK69" i="2"/>
  <c r="AL129" i="2"/>
  <c r="AC84" i="2"/>
  <c r="AJ114" i="2"/>
  <c r="AG114" i="2"/>
  <c r="AL144" i="2"/>
  <c r="AG144" i="2"/>
  <c r="AC144" i="2"/>
  <c r="AG69" i="2"/>
  <c r="AM84" i="2"/>
  <c r="AM99" i="2"/>
  <c r="AF114" i="3"/>
  <c r="N24" i="3"/>
  <c r="AH129" i="2"/>
  <c r="AM24" i="3"/>
  <c r="AI35" i="6"/>
  <c r="O28" i="7"/>
  <c r="AG28" i="7"/>
  <c r="AC59" i="4"/>
  <c r="AC59" i="5"/>
  <c r="O32" i="5" l="1"/>
  <c r="O59" i="4"/>
  <c r="N59" i="5"/>
  <c r="AF99" i="2"/>
  <c r="AR99" i="2" s="1"/>
  <c r="AF129" i="2"/>
  <c r="AR129" i="2" s="1"/>
  <c r="N35" i="6"/>
  <c r="AF84" i="2"/>
  <c r="AR84" i="2" s="1"/>
  <c r="AF69" i="2"/>
  <c r="AR69" i="2" s="1"/>
  <c r="N59" i="4"/>
  <c r="AF144" i="2"/>
  <c r="AR144" i="2" s="1"/>
  <c r="O144" i="2"/>
  <c r="O144" i="3"/>
  <c r="O32" i="4"/>
  <c r="AP114" i="2"/>
  <c r="AR114" i="2" s="1"/>
  <c r="N32" i="5"/>
  <c r="AR32" i="5"/>
  <c r="N32" i="4"/>
  <c r="AR32" i="4"/>
  <c r="N144" i="3"/>
  <c r="AR129" i="3"/>
  <c r="AC129" i="3"/>
  <c r="N129" i="3"/>
  <c r="O129" i="3"/>
  <c r="O114" i="3"/>
  <c r="O99" i="3"/>
  <c r="N99" i="3"/>
  <c r="N84" i="3"/>
  <c r="O69" i="3"/>
  <c r="O84" i="3"/>
  <c r="O54" i="3"/>
  <c r="N69" i="3"/>
  <c r="N54" i="3"/>
  <c r="O39" i="3"/>
  <c r="O24" i="3"/>
  <c r="O129" i="2"/>
  <c r="N144" i="2"/>
  <c r="O114" i="2"/>
  <c r="N129" i="2"/>
  <c r="N114" i="2"/>
  <c r="O99" i="2"/>
  <c r="O69" i="2"/>
  <c r="N84" i="2"/>
  <c r="N69" i="2"/>
  <c r="O84" i="2"/>
  <c r="AR35" i="6"/>
  <c r="AR59" i="5"/>
  <c r="AR28" i="7"/>
  <c r="AR144" i="3"/>
  <c r="AR59" i="4"/>
  <c r="AR114" i="3"/>
  <c r="AR69" i="3"/>
  <c r="AR39" i="3"/>
  <c r="AR54" i="3"/>
  <c r="AR24" i="3"/>
  <c r="AR99" i="3"/>
  <c r="AR84" i="3"/>
  <c r="N40" i="2"/>
</calcChain>
</file>

<file path=xl/sharedStrings.xml><?xml version="1.0" encoding="utf-8"?>
<sst xmlns="http://schemas.openxmlformats.org/spreadsheetml/2006/main" count="1562" uniqueCount="117">
  <si>
    <t>Abattages BOVINS :</t>
  </si>
  <si>
    <t>Source : BDNI (cf. le texte « avertissement » dans les onglets bovins)</t>
  </si>
  <si>
    <t>Plusieurs catégories bovines sont suivies. Les variables - tonnages abattus (en tonnes équivalent carcasse), effectifs abattus et poids moyen des carcasses - sont proposées</t>
  </si>
  <si>
    <t>La rubrique gros bovins est le cumul des quatre catégories suivantes :</t>
  </si>
  <si>
    <t>bovins mâles de 8 à 24 mois (parfois dénommés taurillons ou jeunes bovins mâles)</t>
  </si>
  <si>
    <t>bovins mâles de plus de 24 mois (dont les bœufs)</t>
  </si>
  <si>
    <t>vaches (laitières et allaitantes)</t>
  </si>
  <si>
    <t>génisses de 8 mois et plus</t>
  </si>
  <si>
    <t>La rubrique total bovins est le cumul des deux catégories suivantes :</t>
  </si>
  <si>
    <t>gros bovins</t>
  </si>
  <si>
    <t>veaux de moins de 8 mois</t>
  </si>
  <si>
    <t>Abattages PORCINS :</t>
  </si>
  <si>
    <t>Source : Diffaga</t>
  </si>
  <si>
    <t>Les résultats porcins publiés par le SSP sont issus de l’enquête administrative mensuelle abattages gros animaux réalisée par le SSP auprès des abattoirs.</t>
  </si>
  <si>
    <t>Le poids des animaux correspond aux carcasses avec « tête et pieds ».</t>
  </si>
  <si>
    <t>Les catégories d’animaux sont les suivantes :</t>
  </si>
  <si>
    <t>Total porcins</t>
  </si>
  <si>
    <t>dont</t>
  </si>
  <si>
    <t>coches et verrats</t>
  </si>
  <si>
    <t>porcelets</t>
  </si>
  <si>
    <t>porcs charcutiers</t>
  </si>
  <si>
    <t>Abattages OVINS :</t>
  </si>
  <si>
    <t>Les variables - tonnages abattus (en tonnes équivalent carcasse), effectifs abattus et poids moyen des carcasses - sont proposées</t>
  </si>
  <si>
    <t>La rubrique total ovins est le cumul des deux catégories suivantes :</t>
  </si>
  <si>
    <t>agneaux de boucherie (environ 99 % du total ovins)</t>
  </si>
  <si>
    <t>ovins de réforme</t>
  </si>
  <si>
    <t xml:space="preserve">Abattages de VOLAILLES </t>
  </si>
  <si>
    <t>source : DIFFABATVOLAILLE</t>
  </si>
  <si>
    <t>Gallus</t>
  </si>
  <si>
    <t xml:space="preserve">La catégorie Gallus regroupe les poulets et coquelets (95% des tonnages), les coqs et poules de réforme, les chapons et les poulardes </t>
  </si>
  <si>
    <t>Evolution des abattages mensuels de bovins  - en tonnes</t>
  </si>
  <si>
    <t>DRAAF Pays de la Loire - SRISE</t>
  </si>
  <si>
    <t>Evolution du nombre de bovins abattus</t>
  </si>
  <si>
    <t>Evolution des poids moyens des bovins abattus  -  en Kg</t>
  </si>
  <si>
    <t>Bovins mâles (8 a 24 mois)</t>
  </si>
  <si>
    <t>Région des Pays de la Loire</t>
  </si>
  <si>
    <t>ANNEE</t>
  </si>
  <si>
    <t>JANV</t>
  </si>
  <si>
    <t>FEV</t>
  </si>
  <si>
    <t>MARS</t>
  </si>
  <si>
    <t>AVRIL</t>
  </si>
  <si>
    <t>MAI</t>
  </si>
  <si>
    <t>JUIN</t>
  </si>
  <si>
    <t>JUILL</t>
  </si>
  <si>
    <t>AOUT</t>
  </si>
  <si>
    <t>SEPT</t>
  </si>
  <si>
    <t>OCT</t>
  </si>
  <si>
    <t>NOV</t>
  </si>
  <si>
    <t>DEC</t>
  </si>
  <si>
    <t>TOTAL</t>
  </si>
  <si>
    <t>Moyenne</t>
  </si>
  <si>
    <t>MOYENNE</t>
  </si>
  <si>
    <t>Bovins mâles (&gt; 24 mois)</t>
  </si>
  <si>
    <t>Total vaches</t>
  </si>
  <si>
    <t>Vaches laitières</t>
  </si>
  <si>
    <t>Vaches allaitantes</t>
  </si>
  <si>
    <t>Génisses (8 mois et +)</t>
  </si>
  <si>
    <t>Total Gros Bovins</t>
  </si>
  <si>
    <t xml:space="preserve"> Veaux (&lt;8 mois)</t>
  </si>
  <si>
    <t>Total Bovins</t>
  </si>
  <si>
    <t>Evolution des abattages mensuels de bovins en France - en tonnes</t>
  </si>
  <si>
    <t>Evolution du nombre de bovins abattus en France</t>
  </si>
  <si>
    <t>Evolution des poids moyens des bovins abattus en France -  en Kg</t>
  </si>
  <si>
    <t>France</t>
  </si>
  <si>
    <t>Evolution des abattages mensuels de porcins  - en tonnes</t>
  </si>
  <si>
    <t>Evolution du nombre de porcins abattus</t>
  </si>
  <si>
    <t>Evolution des poids moyens des porcins abattus  -  en Kg</t>
  </si>
  <si>
    <t>AVEC les têtes et les pieds</t>
  </si>
  <si>
    <t>TOTAL PORCINS</t>
  </si>
  <si>
    <t>TOTAL porcins</t>
  </si>
  <si>
    <t>PORCS CHARCUTIERS</t>
  </si>
  <si>
    <t>TOTAL PC</t>
  </si>
  <si>
    <t>Source : DIFFAGA</t>
  </si>
  <si>
    <t>TOTAL OVINS</t>
  </si>
  <si>
    <t>TOTAL ovins</t>
  </si>
  <si>
    <t>Source : DISAR pour 1999 à 2016 et DIFFAGA à/c de 2017</t>
  </si>
  <si>
    <t xml:space="preserve">Mise à jour : </t>
  </si>
  <si>
    <t>Source : Agreste – DIFFABATVOL</t>
  </si>
  <si>
    <t>Dindes</t>
  </si>
  <si>
    <t>Canards</t>
  </si>
  <si>
    <t>Pintades</t>
  </si>
  <si>
    <t>Source : Agreste – BDNI</t>
  </si>
  <si>
    <t>Source : Agreste – DIFFAGA</t>
  </si>
  <si>
    <t>Evolution des abattages mensuels de porcins en Pays de la Loire - en tonnes *</t>
  </si>
  <si>
    <t>Evolution du nombre de porcins abattus en Pays de la Loire</t>
  </si>
  <si>
    <t>Evolution des poids moyens des porcins abattus en Pays de la Loire - en Kg</t>
  </si>
  <si>
    <t xml:space="preserve">*poids de carcasses avec têtes et pieds (voir encadré méthodologie et définitions Agreste-Conjoncture animaux de boucherie - porcins février 2017) </t>
  </si>
  <si>
    <t>Evolution des abattages mensuels de porcins en France - en tonnes *</t>
  </si>
  <si>
    <t>Evolution du nombre de porcins abattus en France</t>
  </si>
  <si>
    <t>Evolution des poids moyens des porcins abattus en France - en Kg</t>
  </si>
  <si>
    <r>
      <t>Evolution des abattages mensuels d’ovins  - en tonnes –</t>
    </r>
    <r>
      <rPr>
        <b/>
        <sz val="11"/>
        <color indexed="10"/>
        <rFont val="Trebuchet MS"/>
        <family val="2"/>
      </rPr>
      <t xml:space="preserve"> Pays de la Loire</t>
    </r>
  </si>
  <si>
    <r>
      <t xml:space="preserve">Evolution des abattages mensuels d’ovins  - en nombre – </t>
    </r>
    <r>
      <rPr>
        <b/>
        <sz val="11"/>
        <color indexed="60"/>
        <rFont val="Trebuchet MS"/>
        <family val="2"/>
      </rPr>
      <t>Pays de la Loire</t>
    </r>
  </si>
  <si>
    <r>
      <t xml:space="preserve">Evolution des poids moyens des ovins abattus  -  en Kg - </t>
    </r>
    <r>
      <rPr>
        <b/>
        <sz val="11"/>
        <color indexed="60"/>
        <rFont val="Trebuchet MS"/>
        <family val="2"/>
      </rPr>
      <t>Pays de la Loire</t>
    </r>
  </si>
  <si>
    <r>
      <t xml:space="preserve">Evolution des abattages mensuels d’ovins  - en tonnes – </t>
    </r>
    <r>
      <rPr>
        <b/>
        <sz val="11"/>
        <color indexed="10"/>
        <rFont val="Trebuchet MS"/>
        <family val="2"/>
      </rPr>
      <t>France</t>
    </r>
  </si>
  <si>
    <r>
      <t>Evolution des abattages mensuels d’ovins  - en nombre -</t>
    </r>
    <r>
      <rPr>
        <b/>
        <sz val="11"/>
        <color indexed="60"/>
        <rFont val="Trebuchet MS"/>
        <family val="2"/>
      </rPr>
      <t xml:space="preserve"> France</t>
    </r>
  </si>
  <si>
    <r>
      <t xml:space="preserve">Evolution des poids moyens des ovins abattus  -  en Kg - </t>
    </r>
    <r>
      <rPr>
        <b/>
        <sz val="11"/>
        <color indexed="60"/>
        <rFont val="Trebuchet MS"/>
        <family val="2"/>
      </rPr>
      <t>France</t>
    </r>
  </si>
  <si>
    <t>Pour Graph</t>
  </si>
  <si>
    <t>Source : DIFFABATVOL</t>
  </si>
  <si>
    <r>
      <t>Evolution des abattages mensuels de volailles et lapins  - en tonnes –</t>
    </r>
    <r>
      <rPr>
        <b/>
        <sz val="11"/>
        <color indexed="10"/>
        <rFont val="Trebuchet MS"/>
        <family val="2"/>
      </rPr>
      <t xml:space="preserve"> Pays de la Loire</t>
    </r>
  </si>
  <si>
    <r>
      <t xml:space="preserve">Lapins : </t>
    </r>
    <r>
      <rPr>
        <b/>
        <sz val="12"/>
        <color indexed="10"/>
        <rFont val="Trebuchet MS"/>
        <family val="2"/>
      </rPr>
      <t>Pays de la Loire jusqu’en 2015 ; Grand-Ouest (Pays de la Loire, Bretagne, Normandie, Poitou-Charentes à partir de 2016 (secret statistique)</t>
    </r>
  </si>
  <si>
    <t>Moyenne 2019-2023</t>
  </si>
  <si>
    <t>Total bovin</t>
  </si>
  <si>
    <t>Total gros bovins</t>
  </si>
  <si>
    <t>Veaux (moins de 8 mois)</t>
  </si>
  <si>
    <t>Genisses (plus de 24 mois)</t>
  </si>
  <si>
    <t>Genisses (de 12 à 24 mois)</t>
  </si>
  <si>
    <t>Jeunes bovins femelles (de 8 à 12 mois)</t>
  </si>
  <si>
    <t>Genisses 8+</t>
  </si>
  <si>
    <t>Bovins mâles de plus de 2 ans</t>
  </si>
  <si>
    <t>Bovins mâles (de 12 à 24 mois)</t>
  </si>
  <si>
    <t>Jeunes bovins mâles (de 8 à 12 mois)</t>
  </si>
  <si>
    <t>Porcs charcutiers et porcelets</t>
  </si>
  <si>
    <t>Porcs charcutiers</t>
  </si>
  <si>
    <t xml:space="preserve">poulets et coquelets, les coqs et poules de réforme, les chapons et les poulardes </t>
  </si>
  <si>
    <t>Porcs charcutiers + porcelets</t>
  </si>
  <si>
    <t>Porcs charcutiers + porcelets + coches et verrats</t>
  </si>
  <si>
    <t>sauf Dordogne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</si>
</sst>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F&quot;;&quot; -&quot;0&quot; F&quot;"/>
    <numFmt numFmtId="165" formatCode="dd/mm/yy;@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10"/>
      <name val="Trebuchet MS"/>
      <family val="2"/>
    </font>
    <font>
      <b/>
      <sz val="11"/>
      <color indexed="60"/>
      <name val="Trebuchet MS"/>
      <family val="2"/>
    </font>
    <font>
      <sz val="11"/>
      <color indexed="8"/>
      <name val="Trebuchet MS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MS Sans Serif"/>
    </font>
    <font>
      <sz val="12"/>
      <color theme="1"/>
      <name val="MS Sans Serif"/>
    </font>
    <font>
      <b/>
      <sz val="12"/>
      <color rgb="FF000000"/>
      <name val="Arial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70C0"/>
      <name val="Trebuchet MS"/>
      <family val="2"/>
    </font>
    <font>
      <sz val="11"/>
      <color rgb="FFC00000"/>
      <name val="Trebuchet MS"/>
      <family val="2"/>
    </font>
    <font>
      <sz val="11"/>
      <color rgb="FFFF0000"/>
      <name val="Trebuchet MS"/>
      <family val="2"/>
    </font>
    <font>
      <sz val="11"/>
      <color rgb="FF00B050"/>
      <name val="Trebuchet MS"/>
      <family val="2"/>
    </font>
    <font>
      <b/>
      <sz val="11"/>
      <color rgb="FFC00000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FF0000"/>
      <name val="Trebuchet MS"/>
      <family val="2"/>
    </font>
    <font>
      <sz val="10"/>
      <color rgb="FFC00000"/>
      <name val="Trebuchet MS"/>
      <family val="2"/>
    </font>
    <font>
      <b/>
      <sz val="12"/>
      <color rgb="FFC00000"/>
      <name val="Trebuchet MS"/>
      <family val="2"/>
    </font>
    <font>
      <b/>
      <sz val="10"/>
      <color rgb="FF000000"/>
      <name val="Arial"/>
      <family val="2"/>
    </font>
    <font>
      <i/>
      <sz val="12"/>
      <color rgb="FF000000"/>
      <name val="Trebuchet MS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0"/>
      <name val="Trebuchet MS"/>
      <family val="2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ECF00"/>
        <bgColor indexed="64"/>
      </patternFill>
    </fill>
    <fill>
      <patternFill patternType="solid">
        <fgColor rgb="FFFF950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DBFB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3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39" fillId="0" borderId="0" applyNumberFormat="0" applyFont="0" applyFill="0" applyBorder="0" applyProtection="0">
      <alignment wrapText="1"/>
    </xf>
  </cellStyleXfs>
  <cellXfs count="409">
    <xf numFmtId="0" fontId="0" fillId="0" borderId="0" xfId="0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165" fontId="15" fillId="6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3" fontId="15" fillId="7" borderId="0" xfId="0" applyNumberFormat="1" applyFont="1" applyFill="1" applyAlignment="1">
      <alignment horizontal="right"/>
    </xf>
    <xf numFmtId="0" fontId="15" fillId="7" borderId="0" xfId="0" applyFont="1" applyFill="1" applyAlignment="1">
      <alignment horizontal="right"/>
    </xf>
    <xf numFmtId="0" fontId="15" fillId="8" borderId="0" xfId="0" applyFont="1" applyFill="1" applyAlignment="1"/>
    <xf numFmtId="3" fontId="15" fillId="8" borderId="0" xfId="0" applyNumberFormat="1" applyFont="1" applyFill="1" applyAlignment="1">
      <alignment horizontal="right"/>
    </xf>
    <xf numFmtId="0" fontId="15" fillId="8" borderId="0" xfId="0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0" fontId="15" fillId="9" borderId="0" xfId="0" applyFont="1" applyFill="1" applyAlignment="1"/>
    <xf numFmtId="3" fontId="15" fillId="9" borderId="0" xfId="0" applyNumberFormat="1" applyFont="1" applyFill="1" applyAlignment="1">
      <alignment horizontal="right"/>
    </xf>
    <xf numFmtId="0" fontId="15" fillId="9" borderId="0" xfId="0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0" fontId="16" fillId="8" borderId="0" xfId="0" applyFont="1" applyFill="1" applyAlignment="1">
      <alignment horizontal="right"/>
    </xf>
    <xf numFmtId="0" fontId="16" fillId="8" borderId="0" xfId="0" applyFont="1" applyFill="1" applyAlignment="1">
      <alignment horizontal="left"/>
    </xf>
    <xf numFmtId="3" fontId="16" fillId="8" borderId="0" xfId="0" applyNumberFormat="1" applyFont="1" applyFill="1" applyAlignment="1">
      <alignment horizontal="right"/>
    </xf>
    <xf numFmtId="3" fontId="16" fillId="9" borderId="0" xfId="0" applyNumberFormat="1" applyFont="1" applyFill="1" applyAlignment="1">
      <alignment horizontal="right"/>
    </xf>
    <xf numFmtId="2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3" fontId="17" fillId="9" borderId="0" xfId="0" applyNumberFormat="1" applyFont="1" applyFill="1" applyAlignment="1">
      <alignment horizontal="right"/>
    </xf>
    <xf numFmtId="2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8" fillId="7" borderId="0" xfId="0" applyFont="1" applyFill="1" applyAlignment="1">
      <alignment horizontal="right"/>
    </xf>
    <xf numFmtId="3" fontId="18" fillId="7" borderId="0" xfId="0" applyNumberFormat="1" applyFont="1" applyFill="1" applyAlignment="1">
      <alignment horizontal="right"/>
    </xf>
    <xf numFmtId="0" fontId="18" fillId="8" borderId="0" xfId="0" applyFont="1" applyFill="1" applyAlignment="1">
      <alignment horizontal="right"/>
    </xf>
    <xf numFmtId="3" fontId="18" fillId="8" borderId="0" xfId="0" applyNumberFormat="1" applyFont="1" applyFill="1" applyAlignment="1">
      <alignment horizontal="right"/>
    </xf>
    <xf numFmtId="3" fontId="18" fillId="9" borderId="0" xfId="0" applyNumberFormat="1" applyFont="1" applyFill="1" applyAlignment="1">
      <alignment horizontal="right"/>
    </xf>
    <xf numFmtId="3" fontId="19" fillId="9" borderId="0" xfId="0" applyNumberFormat="1" applyFont="1" applyFill="1" applyAlignment="1">
      <alignment horizontal="right"/>
    </xf>
    <xf numFmtId="2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3" fontId="20" fillId="9" borderId="0" xfId="0" applyNumberFormat="1" applyFont="1" applyFill="1" applyAlignment="1">
      <alignment horizontal="right"/>
    </xf>
    <xf numFmtId="2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16" fillId="9" borderId="0" xfId="0" applyFont="1" applyFill="1" applyAlignment="1"/>
    <xf numFmtId="0" fontId="16" fillId="9" borderId="0" xfId="0" applyFont="1" applyFill="1" applyAlignment="1">
      <alignment horizontal="right"/>
    </xf>
    <xf numFmtId="0" fontId="16" fillId="7" borderId="0" xfId="0" applyFont="1" applyFill="1" applyAlignment="1">
      <alignment horizontal="right"/>
    </xf>
    <xf numFmtId="3" fontId="21" fillId="7" borderId="0" xfId="0" applyNumberFormat="1" applyFont="1" applyFill="1" applyAlignment="1">
      <alignment horizontal="left"/>
    </xf>
    <xf numFmtId="3" fontId="21" fillId="7" borderId="0" xfId="0" applyNumberFormat="1" applyFont="1" applyFill="1" applyAlignment="1">
      <alignment horizontal="right"/>
    </xf>
    <xf numFmtId="3" fontId="21" fillId="8" borderId="0" xfId="0" applyNumberFormat="1" applyFont="1" applyFill="1" applyAlignment="1">
      <alignment horizontal="right"/>
    </xf>
    <xf numFmtId="3" fontId="21" fillId="9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2" fontId="1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16" fillId="7" borderId="0" xfId="0" applyFont="1" applyFill="1" applyAlignment="1"/>
    <xf numFmtId="0" fontId="16" fillId="7" borderId="0" xfId="0" applyFont="1" applyFill="1" applyAlignment="1">
      <alignment horizontal="center"/>
    </xf>
    <xf numFmtId="0" fontId="21" fillId="7" borderId="0" xfId="0" applyFont="1" applyFill="1" applyAlignment="1">
      <alignment horizontal="right"/>
    </xf>
    <xf numFmtId="0" fontId="16" fillId="8" borderId="0" xfId="0" applyFont="1" applyFill="1" applyAlignment="1"/>
    <xf numFmtId="0" fontId="21" fillId="8" borderId="0" xfId="0" applyFont="1" applyFill="1" applyAlignment="1">
      <alignment horizontal="right"/>
    </xf>
    <xf numFmtId="1" fontId="16" fillId="9" borderId="0" xfId="0" applyNumberFormat="1" applyFont="1" applyFill="1" applyAlignment="1">
      <alignment horizontal="right"/>
    </xf>
    <xf numFmtId="2" fontId="16" fillId="9" borderId="0" xfId="0" applyNumberFormat="1" applyFont="1" applyFill="1" applyAlignment="1">
      <alignment horizontal="right"/>
    </xf>
    <xf numFmtId="1" fontId="15" fillId="9" borderId="0" xfId="0" applyNumberFormat="1" applyFont="1" applyFill="1" applyAlignment="1">
      <alignment horizontal="right"/>
    </xf>
    <xf numFmtId="2" fontId="15" fillId="9" borderId="0" xfId="0" applyNumberFormat="1" applyFont="1" applyFill="1" applyAlignment="1">
      <alignment horizontal="right"/>
    </xf>
    <xf numFmtId="1" fontId="18" fillId="9" borderId="0" xfId="0" applyNumberFormat="1" applyFont="1" applyFill="1" applyAlignment="1">
      <alignment horizontal="right"/>
    </xf>
    <xf numFmtId="2" fontId="17" fillId="9" borderId="0" xfId="0" applyNumberFormat="1" applyFont="1" applyFill="1" applyAlignment="1">
      <alignment horizontal="right"/>
    </xf>
    <xf numFmtId="2" fontId="19" fillId="9" borderId="0" xfId="0" applyNumberFormat="1" applyFont="1" applyFill="1" applyAlignment="1">
      <alignment horizontal="right"/>
    </xf>
    <xf numFmtId="2" fontId="20" fillId="9" borderId="0" xfId="0" applyNumberFormat="1" applyFont="1" applyFill="1" applyAlignment="1">
      <alignment horizontal="right"/>
    </xf>
    <xf numFmtId="1" fontId="21" fillId="9" borderId="0" xfId="0" applyNumberFormat="1" applyFont="1" applyFill="1" applyAlignment="1">
      <alignment horizontal="right"/>
    </xf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wrapText="1"/>
    </xf>
    <xf numFmtId="1" fontId="15" fillId="0" borderId="0" xfId="0" applyNumberFormat="1" applyFont="1"/>
    <xf numFmtId="0" fontId="15" fillId="0" borderId="0" xfId="0" applyFont="1" applyFill="1"/>
    <xf numFmtId="164" fontId="4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/>
    <xf numFmtId="0" fontId="25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3" fontId="15" fillId="0" borderId="0" xfId="0" applyNumberFormat="1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/>
    <xf numFmtId="0" fontId="20" fillId="0" borderId="0" xfId="0" applyFont="1"/>
    <xf numFmtId="0" fontId="19" fillId="0" borderId="0" xfId="0" applyFont="1" applyFill="1"/>
    <xf numFmtId="0" fontId="17" fillId="0" borderId="0" xfId="0" applyFont="1" applyFill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8" fillId="0" borderId="0" xfId="0" applyFont="1"/>
    <xf numFmtId="3" fontId="18" fillId="0" borderId="0" xfId="0" applyNumberFormat="1" applyFont="1"/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22" fillId="9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right" vertical="center"/>
    </xf>
    <xf numFmtId="0" fontId="22" fillId="9" borderId="0" xfId="0" applyFont="1" applyFill="1" applyAlignment="1">
      <alignment horizontal="left" vertical="center" wrapText="1"/>
    </xf>
    <xf numFmtId="0" fontId="15" fillId="9" borderId="0" xfId="0" applyFont="1" applyFill="1"/>
    <xf numFmtId="164" fontId="4" fillId="9" borderId="0" xfId="0" applyNumberFormat="1" applyFont="1" applyFill="1" applyProtection="1">
      <protection locked="0"/>
    </xf>
    <xf numFmtId="164" fontId="3" fillId="9" borderId="0" xfId="0" applyNumberFormat="1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9" borderId="0" xfId="0" applyFont="1" applyFill="1" applyAlignment="1" applyProtection="1">
      <alignment horizontal="right"/>
      <protection locked="0"/>
    </xf>
    <xf numFmtId="164" fontId="3" fillId="9" borderId="0" xfId="0" applyNumberFormat="1" applyFont="1" applyFill="1" applyBorder="1" applyProtection="1">
      <protection locked="0"/>
    </xf>
    <xf numFmtId="0" fontId="3" fillId="9" borderId="0" xfId="0" applyFont="1" applyFill="1" applyBorder="1" applyProtection="1">
      <protection locked="0"/>
    </xf>
    <xf numFmtId="1" fontId="3" fillId="9" borderId="0" xfId="0" applyNumberFormat="1" applyFont="1" applyFill="1" applyBorder="1" applyProtection="1">
      <protection locked="0"/>
    </xf>
    <xf numFmtId="1" fontId="18" fillId="9" borderId="0" xfId="0" applyNumberFormat="1" applyFont="1" applyFill="1" applyBorder="1" applyProtection="1"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1" fontId="3" fillId="9" borderId="0" xfId="0" applyNumberFormat="1" applyFont="1" applyFill="1" applyProtection="1">
      <protection locked="0"/>
    </xf>
    <xf numFmtId="1" fontId="18" fillId="9" borderId="0" xfId="0" applyNumberFormat="1" applyFont="1" applyFill="1" applyProtection="1">
      <protection locked="0"/>
    </xf>
    <xf numFmtId="0" fontId="24" fillId="8" borderId="0" xfId="0" applyFont="1" applyFill="1" applyAlignment="1">
      <alignment horizontal="left" vertical="center"/>
    </xf>
    <xf numFmtId="0" fontId="22" fillId="8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right" vertical="center"/>
    </xf>
    <xf numFmtId="0" fontId="26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left" vertical="center" wrapText="1"/>
    </xf>
    <xf numFmtId="0" fontId="26" fillId="8" borderId="0" xfId="0" applyFont="1" applyFill="1" applyAlignment="1">
      <alignment horizontal="left" vertical="center" wrapText="1"/>
    </xf>
    <xf numFmtId="0" fontId="15" fillId="8" borderId="0" xfId="0" applyFont="1" applyFill="1"/>
    <xf numFmtId="3" fontId="15" fillId="8" borderId="0" xfId="0" applyNumberFormat="1" applyFont="1" applyFill="1"/>
    <xf numFmtId="0" fontId="18" fillId="8" borderId="0" xfId="0" applyFont="1" applyFill="1"/>
    <xf numFmtId="164" fontId="4" fillId="8" borderId="0" xfId="0" applyNumberFormat="1" applyFont="1" applyFill="1" applyProtection="1">
      <protection locked="0"/>
    </xf>
    <xf numFmtId="0" fontId="3" fillId="8" borderId="0" xfId="0" applyFont="1" applyFill="1" applyProtection="1">
      <protection locked="0"/>
    </xf>
    <xf numFmtId="3" fontId="3" fillId="8" borderId="0" xfId="0" applyNumberFormat="1" applyFont="1" applyFill="1" applyAlignment="1" applyProtection="1">
      <alignment horizontal="right"/>
      <protection locked="0"/>
    </xf>
    <xf numFmtId="0" fontId="18" fillId="8" borderId="0" xfId="0" applyFont="1" applyFill="1" applyProtection="1">
      <protection locked="0"/>
    </xf>
    <xf numFmtId="3" fontId="3" fillId="8" borderId="0" xfId="0" applyNumberFormat="1" applyFont="1" applyFill="1" applyProtection="1">
      <protection locked="0"/>
    </xf>
    <xf numFmtId="3" fontId="3" fillId="8" borderId="0" xfId="0" applyNumberFormat="1" applyFont="1" applyFill="1" applyBorder="1" applyProtection="1"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0" fontId="24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3" fillId="7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26" fillId="7" borderId="0" xfId="0" applyFont="1" applyFill="1" applyAlignment="1">
      <alignment horizontal="left" vertical="center" wrapText="1"/>
    </xf>
    <xf numFmtId="0" fontId="15" fillId="7" borderId="0" xfId="0" applyFont="1" applyFill="1"/>
    <xf numFmtId="0" fontId="18" fillId="7" borderId="0" xfId="0" applyFont="1" applyFill="1"/>
    <xf numFmtId="164" fontId="4" fillId="7" borderId="0" xfId="0" applyNumberFormat="1" applyFont="1" applyFill="1" applyProtection="1">
      <protection locked="0"/>
    </xf>
    <xf numFmtId="164" fontId="3" fillId="7" borderId="0" xfId="0" applyNumberFormat="1" applyFont="1" applyFill="1" applyProtection="1">
      <protection locked="0"/>
    </xf>
    <xf numFmtId="0" fontId="3" fillId="7" borderId="0" xfId="0" applyFont="1" applyFill="1" applyProtection="1">
      <protection locked="0"/>
    </xf>
    <xf numFmtId="0" fontId="3" fillId="7" borderId="0" xfId="0" applyFont="1" applyFill="1" applyAlignment="1" applyProtection="1">
      <alignment horizontal="right"/>
      <protection locked="0"/>
    </xf>
    <xf numFmtId="0" fontId="18" fillId="7" borderId="0" xfId="0" applyFont="1" applyFill="1" applyProtection="1">
      <protection locked="0"/>
    </xf>
    <xf numFmtId="0" fontId="5" fillId="7" borderId="0" xfId="0" applyFont="1" applyFill="1" applyProtection="1">
      <protection locked="0"/>
    </xf>
    <xf numFmtId="3" fontId="3" fillId="7" borderId="0" xfId="0" applyNumberFormat="1" applyFont="1" applyFill="1" applyProtection="1">
      <protection locked="0"/>
    </xf>
    <xf numFmtId="3" fontId="3" fillId="7" borderId="0" xfId="0" applyNumberFormat="1" applyFont="1" applyFill="1" applyBorder="1" applyProtection="1">
      <protection locked="0"/>
    </xf>
    <xf numFmtId="0" fontId="3" fillId="7" borderId="0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3" fontId="18" fillId="7" borderId="1" xfId="0" applyNumberFormat="1" applyFont="1" applyFill="1" applyBorder="1" applyAlignment="1" applyProtection="1">
      <alignment horizontal="center" wrapText="1"/>
      <protection locked="0"/>
    </xf>
    <xf numFmtId="0" fontId="3" fillId="8" borderId="1" xfId="0" applyFont="1" applyFill="1" applyBorder="1" applyAlignment="1" applyProtection="1">
      <alignment horizontal="center" wrapText="1"/>
      <protection locked="0"/>
    </xf>
    <xf numFmtId="3" fontId="3" fillId="8" borderId="1" xfId="0" applyNumberFormat="1" applyFont="1" applyFill="1" applyBorder="1" applyAlignment="1" applyProtection="1">
      <alignment horizontal="center" wrapText="1"/>
      <protection locked="0"/>
    </xf>
    <xf numFmtId="3" fontId="18" fillId="8" borderId="1" xfId="0" applyNumberFormat="1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8" fillId="9" borderId="1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3" fontId="3" fillId="7" borderId="1" xfId="0" applyNumberFormat="1" applyFont="1" applyFill="1" applyBorder="1" applyAlignment="1" applyProtection="1">
      <protection locked="0"/>
    </xf>
    <xf numFmtId="3" fontId="18" fillId="7" borderId="1" xfId="0" applyNumberFormat="1" applyFont="1" applyFill="1" applyBorder="1"/>
    <xf numFmtId="0" fontId="3" fillId="8" borderId="1" xfId="0" applyFont="1" applyFill="1" applyBorder="1" applyAlignment="1" applyProtection="1">
      <alignment horizontal="center"/>
      <protection locked="0"/>
    </xf>
    <xf numFmtId="3" fontId="3" fillId="8" borderId="1" xfId="0" applyNumberFormat="1" applyFont="1" applyFill="1" applyBorder="1" applyAlignment="1" applyProtection="1">
      <protection locked="0"/>
    </xf>
    <xf numFmtId="3" fontId="18" fillId="8" borderId="1" xfId="0" applyNumberFormat="1" applyFont="1" applyFill="1" applyBorder="1"/>
    <xf numFmtId="0" fontId="3" fillId="9" borderId="1" xfId="0" applyFont="1" applyFill="1" applyBorder="1" applyAlignment="1" applyProtection="1">
      <alignment horizontal="center"/>
      <protection locked="0"/>
    </xf>
    <xf numFmtId="3" fontId="3" fillId="9" borderId="1" xfId="0" applyNumberFormat="1" applyFont="1" applyFill="1" applyBorder="1" applyAlignment="1" applyProtection="1">
      <protection locked="0"/>
    </xf>
    <xf numFmtId="3" fontId="18" fillId="9" borderId="1" xfId="0" applyNumberFormat="1" applyFont="1" applyFill="1" applyBorder="1" applyAlignment="1" applyProtection="1">
      <protection locked="0"/>
    </xf>
    <xf numFmtId="3" fontId="3" fillId="7" borderId="1" xfId="0" applyNumberFormat="1" applyFont="1" applyFill="1" applyBorder="1" applyProtection="1">
      <protection locked="0"/>
    </xf>
    <xf numFmtId="3" fontId="3" fillId="8" borderId="1" xfId="0" applyNumberFormat="1" applyFont="1" applyFill="1" applyBorder="1" applyProtection="1">
      <protection locked="0"/>
    </xf>
    <xf numFmtId="1" fontId="3" fillId="9" borderId="1" xfId="0" applyNumberFormat="1" applyFont="1" applyFill="1" applyBorder="1" applyProtection="1">
      <protection locked="0"/>
    </xf>
    <xf numFmtId="1" fontId="18" fillId="9" borderId="1" xfId="0" applyNumberFormat="1" applyFont="1" applyFill="1" applyBorder="1" applyProtection="1"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0" fontId="15" fillId="8" borderId="1" xfId="0" applyFont="1" applyFill="1" applyBorder="1" applyAlignment="1" applyProtection="1">
      <alignment horizontal="center"/>
      <protection locked="0"/>
    </xf>
    <xf numFmtId="0" fontId="15" fillId="9" borderId="1" xfId="0" applyFont="1" applyFill="1" applyBorder="1" applyAlignment="1" applyProtection="1">
      <alignment horizontal="center"/>
      <protection locked="0"/>
    </xf>
    <xf numFmtId="0" fontId="17" fillId="7" borderId="1" xfId="0" applyFont="1" applyFill="1" applyBorder="1" applyAlignment="1" applyProtection="1">
      <alignment horizontal="center"/>
      <protection locked="0"/>
    </xf>
    <xf numFmtId="3" fontId="17" fillId="7" borderId="1" xfId="0" applyNumberFormat="1" applyFont="1" applyFill="1" applyBorder="1" applyProtection="1"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3" fontId="17" fillId="8" borderId="1" xfId="0" applyNumberFormat="1" applyFont="1" applyFill="1" applyBorder="1" applyProtection="1">
      <protection locked="0"/>
    </xf>
    <xf numFmtId="0" fontId="17" fillId="9" borderId="1" xfId="0" applyFont="1" applyFill="1" applyBorder="1" applyAlignment="1" applyProtection="1">
      <alignment horizontal="center"/>
      <protection locked="0"/>
    </xf>
    <xf numFmtId="1" fontId="17" fillId="9" borderId="1" xfId="0" applyNumberFormat="1" applyFont="1" applyFill="1" applyBorder="1" applyProtection="1">
      <protection locked="0"/>
    </xf>
    <xf numFmtId="0" fontId="19" fillId="7" borderId="1" xfId="0" applyFont="1" applyFill="1" applyBorder="1" applyAlignment="1" applyProtection="1">
      <alignment horizontal="center"/>
      <protection locked="0"/>
    </xf>
    <xf numFmtId="3" fontId="19" fillId="7" borderId="1" xfId="0" applyNumberFormat="1" applyFont="1" applyFill="1" applyBorder="1" applyProtection="1">
      <protection locked="0"/>
    </xf>
    <xf numFmtId="3" fontId="18" fillId="7" borderId="1" xfId="0" applyNumberFormat="1" applyFont="1" applyFill="1" applyBorder="1" applyAlignment="1">
      <alignment horizontal="right"/>
    </xf>
    <xf numFmtId="0" fontId="19" fillId="8" borderId="1" xfId="0" applyFont="1" applyFill="1" applyBorder="1" applyAlignment="1" applyProtection="1">
      <alignment horizontal="center"/>
      <protection locked="0"/>
    </xf>
    <xf numFmtId="3" fontId="19" fillId="8" borderId="1" xfId="0" applyNumberFormat="1" applyFont="1" applyFill="1" applyBorder="1" applyProtection="1">
      <protection locked="0"/>
    </xf>
    <xf numFmtId="3" fontId="18" fillId="8" borderId="1" xfId="0" applyNumberFormat="1" applyFont="1" applyFill="1" applyBorder="1" applyAlignment="1">
      <alignment horizontal="right"/>
    </xf>
    <xf numFmtId="0" fontId="19" fillId="9" borderId="1" xfId="0" applyFont="1" applyFill="1" applyBorder="1" applyAlignment="1" applyProtection="1">
      <alignment horizontal="center"/>
      <protection locked="0"/>
    </xf>
    <xf numFmtId="1" fontId="19" fillId="9" borderId="1" xfId="0" applyNumberFormat="1" applyFont="1" applyFill="1" applyBorder="1" applyProtection="1">
      <protection locked="0"/>
    </xf>
    <xf numFmtId="0" fontId="20" fillId="7" borderId="1" xfId="0" applyFont="1" applyFill="1" applyBorder="1" applyAlignment="1">
      <alignment wrapText="1"/>
    </xf>
    <xf numFmtId="3" fontId="20" fillId="7" borderId="1" xfId="0" applyNumberFormat="1" applyFont="1" applyFill="1" applyBorder="1"/>
    <xf numFmtId="0" fontId="20" fillId="8" borderId="1" xfId="0" applyFont="1" applyFill="1" applyBorder="1" applyAlignment="1">
      <alignment wrapText="1"/>
    </xf>
    <xf numFmtId="3" fontId="20" fillId="8" borderId="1" xfId="0" applyNumberFormat="1" applyFont="1" applyFill="1" applyBorder="1"/>
    <xf numFmtId="0" fontId="20" fillId="9" borderId="1" xfId="0" applyFont="1" applyFill="1" applyBorder="1" applyAlignment="1">
      <alignment wrapText="1"/>
    </xf>
    <xf numFmtId="1" fontId="20" fillId="9" borderId="1" xfId="0" applyNumberFormat="1" applyFont="1" applyFill="1" applyBorder="1"/>
    <xf numFmtId="1" fontId="18" fillId="9" borderId="1" xfId="0" applyNumberFormat="1" applyFont="1" applyFill="1" applyBorder="1"/>
    <xf numFmtId="3" fontId="3" fillId="7" borderId="1" xfId="0" applyNumberFormat="1" applyFont="1" applyFill="1" applyBorder="1" applyAlignment="1" applyProtection="1">
      <alignment horizontal="center"/>
      <protection locked="0"/>
    </xf>
    <xf numFmtId="3" fontId="18" fillId="7" borderId="1" xfId="0" applyNumberFormat="1" applyFont="1" applyFill="1" applyBorder="1" applyAlignment="1" applyProtection="1">
      <alignment horizontal="center"/>
      <protection locked="0"/>
    </xf>
    <xf numFmtId="3" fontId="3" fillId="8" borderId="1" xfId="0" applyNumberFormat="1" applyFont="1" applyFill="1" applyBorder="1" applyAlignment="1" applyProtection="1">
      <alignment horizontal="center"/>
      <protection locked="0"/>
    </xf>
    <xf numFmtId="3" fontId="18" fillId="8" borderId="1" xfId="0" applyNumberFormat="1" applyFont="1" applyFill="1" applyBorder="1" applyAlignment="1" applyProtection="1">
      <alignment horizontal="center"/>
      <protection locked="0"/>
    </xf>
    <xf numFmtId="1" fontId="3" fillId="9" borderId="1" xfId="0" applyNumberFormat="1" applyFont="1" applyFill="1" applyBorder="1" applyAlignment="1" applyProtection="1">
      <alignment horizontal="center"/>
      <protection locked="0"/>
    </xf>
    <xf numFmtId="1" fontId="18" fillId="9" borderId="1" xfId="0" applyNumberFormat="1" applyFont="1" applyFill="1" applyBorder="1" applyAlignment="1" applyProtection="1">
      <alignment horizontal="center"/>
      <protection locked="0"/>
    </xf>
    <xf numFmtId="3" fontId="18" fillId="7" borderId="1" xfId="0" applyNumberFormat="1" applyFont="1" applyFill="1" applyBorder="1" applyAlignment="1"/>
    <xf numFmtId="1" fontId="3" fillId="9" borderId="1" xfId="0" applyNumberFormat="1" applyFont="1" applyFill="1" applyBorder="1" applyAlignment="1" applyProtection="1">
      <protection locked="0"/>
    </xf>
    <xf numFmtId="1" fontId="18" fillId="9" borderId="1" xfId="0" applyNumberFormat="1" applyFont="1" applyFill="1" applyBorder="1" applyAlignment="1" applyProtection="1">
      <protection locked="0"/>
    </xf>
    <xf numFmtId="3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right"/>
    </xf>
    <xf numFmtId="0" fontId="15" fillId="8" borderId="1" xfId="0" applyFont="1" applyFill="1" applyBorder="1" applyAlignment="1">
      <alignment horizontal="right"/>
    </xf>
    <xf numFmtId="3" fontId="15" fillId="8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right"/>
    </xf>
    <xf numFmtId="3" fontId="15" fillId="9" borderId="1" xfId="0" applyNumberFormat="1" applyFont="1" applyFill="1" applyBorder="1" applyAlignment="1">
      <alignment horizontal="right"/>
    </xf>
    <xf numFmtId="3" fontId="18" fillId="9" borderId="1" xfId="0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right"/>
    </xf>
    <xf numFmtId="3" fontId="17" fillId="7" borderId="1" xfId="0" applyNumberFormat="1" applyFont="1" applyFill="1" applyBorder="1" applyAlignment="1">
      <alignment horizontal="right"/>
    </xf>
    <xf numFmtId="0" fontId="17" fillId="8" borderId="1" xfId="0" applyFont="1" applyFill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0" fontId="17" fillId="9" borderId="1" xfId="0" applyFont="1" applyFill="1" applyBorder="1" applyAlignment="1">
      <alignment horizontal="right"/>
    </xf>
    <xf numFmtId="3" fontId="17" fillId="9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right"/>
    </xf>
    <xf numFmtId="3" fontId="19" fillId="7" borderId="1" xfId="0" applyNumberFormat="1" applyFont="1" applyFill="1" applyBorder="1" applyAlignment="1">
      <alignment horizontal="right"/>
    </xf>
    <xf numFmtId="0" fontId="19" fillId="8" borderId="1" xfId="0" applyFont="1" applyFill="1" applyBorder="1" applyAlignment="1">
      <alignment horizontal="right"/>
    </xf>
    <xf numFmtId="3" fontId="19" fillId="8" borderId="1" xfId="0" applyNumberFormat="1" applyFont="1" applyFill="1" applyBorder="1" applyAlignment="1">
      <alignment horizontal="right"/>
    </xf>
    <xf numFmtId="0" fontId="19" fillId="9" borderId="1" xfId="0" applyFont="1" applyFill="1" applyBorder="1" applyAlignment="1">
      <alignment horizontal="right"/>
    </xf>
    <xf numFmtId="3" fontId="19" fillId="9" borderId="1" xfId="0" applyNumberFormat="1" applyFont="1" applyFill="1" applyBorder="1" applyAlignment="1">
      <alignment horizontal="right"/>
    </xf>
    <xf numFmtId="0" fontId="20" fillId="7" borderId="1" xfId="0" applyFont="1" applyFill="1" applyBorder="1" applyAlignment="1">
      <alignment horizontal="right" wrapText="1"/>
    </xf>
    <xf numFmtId="3" fontId="20" fillId="7" borderId="1" xfId="0" applyNumberFormat="1" applyFont="1" applyFill="1" applyBorder="1" applyAlignment="1">
      <alignment horizontal="right"/>
    </xf>
    <xf numFmtId="0" fontId="20" fillId="8" borderId="1" xfId="0" applyFont="1" applyFill="1" applyBorder="1" applyAlignment="1">
      <alignment horizontal="right" wrapText="1"/>
    </xf>
    <xf numFmtId="3" fontId="20" fillId="8" borderId="1" xfId="0" applyNumberFormat="1" applyFont="1" applyFill="1" applyBorder="1" applyAlignment="1">
      <alignment horizontal="right"/>
    </xf>
    <xf numFmtId="0" fontId="20" fillId="9" borderId="1" xfId="0" applyFont="1" applyFill="1" applyBorder="1" applyAlignment="1">
      <alignment horizontal="right" wrapText="1"/>
    </xf>
    <xf numFmtId="3" fontId="20" fillId="9" borderId="1" xfId="0" applyNumberFormat="1" applyFont="1" applyFill="1" applyBorder="1" applyAlignment="1">
      <alignment horizontal="right"/>
    </xf>
    <xf numFmtId="1" fontId="15" fillId="9" borderId="1" xfId="0" applyNumberFormat="1" applyFont="1" applyFill="1" applyBorder="1" applyAlignment="1">
      <alignment horizontal="right"/>
    </xf>
    <xf numFmtId="1" fontId="18" fillId="9" borderId="1" xfId="0" applyNumberFormat="1" applyFont="1" applyFill="1" applyBorder="1" applyAlignment="1">
      <alignment horizontal="right"/>
    </xf>
    <xf numFmtId="1" fontId="17" fillId="9" borderId="1" xfId="0" applyNumberFormat="1" applyFont="1" applyFill="1" applyBorder="1" applyAlignment="1">
      <alignment horizontal="right"/>
    </xf>
    <xf numFmtId="1" fontId="19" fillId="9" borderId="1" xfId="0" applyNumberFormat="1" applyFont="1" applyFill="1" applyBorder="1" applyAlignment="1">
      <alignment horizontal="right"/>
    </xf>
    <xf numFmtId="1" fontId="20" fillId="9" borderId="1" xfId="0" applyNumberFormat="1" applyFont="1" applyFill="1" applyBorder="1" applyAlignment="1">
      <alignment horizontal="right"/>
    </xf>
    <xf numFmtId="1" fontId="15" fillId="0" borderId="0" xfId="0" applyNumberFormat="1" applyFont="1" applyFill="1"/>
    <xf numFmtId="1" fontId="3" fillId="0" borderId="0" xfId="0" applyNumberFormat="1" applyFont="1" applyFill="1" applyAlignment="1" applyProtection="1">
      <alignment horizontal="right"/>
      <protection locked="0"/>
    </xf>
    <xf numFmtId="3" fontId="15" fillId="7" borderId="0" xfId="0" applyNumberFormat="1" applyFont="1" applyFill="1"/>
    <xf numFmtId="3" fontId="3" fillId="7" borderId="0" xfId="0" applyNumberFormat="1" applyFont="1" applyFill="1" applyAlignment="1" applyProtection="1">
      <alignment horizontal="right"/>
      <protection locked="0"/>
    </xf>
    <xf numFmtId="3" fontId="18" fillId="7" borderId="0" xfId="0" applyNumberFormat="1" applyFont="1" applyFill="1" applyProtection="1">
      <protection locked="0"/>
    </xf>
    <xf numFmtId="3" fontId="18" fillId="8" borderId="0" xfId="0" applyNumberFormat="1" applyFont="1" applyFill="1" applyProtection="1">
      <protection locked="0"/>
    </xf>
    <xf numFmtId="1" fontId="3" fillId="9" borderId="0" xfId="0" applyNumberFormat="1" applyFont="1" applyFill="1" applyAlignment="1" applyProtection="1">
      <alignment horizontal="right"/>
      <protection locked="0"/>
    </xf>
    <xf numFmtId="3" fontId="15" fillId="0" borderId="0" xfId="0" applyNumberFormat="1" applyFont="1" applyProtection="1">
      <protection locked="0"/>
    </xf>
    <xf numFmtId="1" fontId="15" fillId="0" borderId="0" xfId="0" applyNumberFormat="1" applyFont="1" applyFill="1" applyProtection="1">
      <protection locked="0"/>
    </xf>
    <xf numFmtId="0" fontId="28" fillId="0" borderId="0" xfId="0" applyFont="1" applyAlignment="1">
      <alignment horizontal="right" vertical="center"/>
    </xf>
    <xf numFmtId="1" fontId="15" fillId="0" borderId="0" xfId="0" applyNumberFormat="1" applyFont="1" applyAlignment="1"/>
    <xf numFmtId="3" fontId="15" fillId="7" borderId="0" xfId="0" applyNumberFormat="1" applyFont="1" applyFill="1" applyProtection="1">
      <protection locked="0"/>
    </xf>
    <xf numFmtId="3" fontId="15" fillId="8" borderId="0" xfId="0" applyNumberFormat="1" applyFont="1" applyFill="1" applyProtection="1">
      <protection locked="0"/>
    </xf>
    <xf numFmtId="3" fontId="18" fillId="8" borderId="1" xfId="0" applyNumberFormat="1" applyFont="1" applyFill="1" applyBorder="1" applyAlignment="1"/>
    <xf numFmtId="3" fontId="15" fillId="7" borderId="1" xfId="0" applyNumberFormat="1" applyFont="1" applyFill="1" applyBorder="1"/>
    <xf numFmtId="1" fontId="15" fillId="9" borderId="0" xfId="0" applyNumberFormat="1" applyFont="1" applyFill="1" applyBorder="1" applyProtection="1">
      <protection locked="0"/>
    </xf>
    <xf numFmtId="0" fontId="17" fillId="9" borderId="0" xfId="0" applyFont="1" applyFill="1"/>
    <xf numFmtId="0" fontId="18" fillId="9" borderId="0" xfId="0" applyFont="1" applyFill="1"/>
    <xf numFmtId="0" fontId="20" fillId="9" borderId="0" xfId="0" applyFont="1" applyFill="1"/>
    <xf numFmtId="3" fontId="15" fillId="7" borderId="1" xfId="0" applyNumberFormat="1" applyFont="1" applyFill="1" applyBorder="1" applyAlignment="1" applyProtection="1">
      <alignment horizontal="center"/>
      <protection locked="0"/>
    </xf>
    <xf numFmtId="3" fontId="15" fillId="8" borderId="1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Alignment="1" applyProtection="1">
      <alignment horizontal="center"/>
      <protection locked="0"/>
    </xf>
    <xf numFmtId="3" fontId="15" fillId="7" borderId="1" xfId="0" applyNumberFormat="1" applyFont="1" applyFill="1" applyBorder="1" applyAlignment="1" applyProtection="1">
      <protection locked="0"/>
    </xf>
    <xf numFmtId="3" fontId="15" fillId="8" borderId="1" xfId="0" applyNumberFormat="1" applyFont="1" applyFill="1" applyBorder="1" applyAlignment="1" applyProtection="1">
      <protection locked="0"/>
    </xf>
    <xf numFmtId="1" fontId="15" fillId="9" borderId="1" xfId="0" applyNumberFormat="1" applyFont="1" applyFill="1" applyBorder="1" applyAlignment="1" applyProtection="1">
      <protection locked="0"/>
    </xf>
    <xf numFmtId="3" fontId="7" fillId="7" borderId="1" xfId="0" applyNumberFormat="1" applyFont="1" applyFill="1" applyBorder="1" applyAlignment="1"/>
    <xf numFmtId="3" fontId="7" fillId="7" borderId="1" xfId="0" applyNumberFormat="1" applyFont="1" applyFill="1" applyBorder="1" applyAlignment="1" applyProtection="1"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Protection="1">
      <protection locked="0"/>
    </xf>
    <xf numFmtId="3" fontId="7" fillId="10" borderId="1" xfId="0" applyNumberFormat="1" applyFont="1" applyFill="1" applyBorder="1"/>
    <xf numFmtId="3" fontId="7" fillId="7" borderId="1" xfId="0" applyNumberFormat="1" applyFont="1" applyFill="1" applyBorder="1" applyAlignment="1" applyProtection="1"/>
    <xf numFmtId="3" fontId="7" fillId="8" borderId="1" xfId="0" applyNumberFormat="1" applyFont="1" applyFill="1" applyBorder="1" applyProtection="1"/>
    <xf numFmtId="3" fontId="7" fillId="7" borderId="1" xfId="2" applyNumberFormat="1" applyFont="1" applyFill="1" applyBorder="1" applyAlignment="1">
      <alignment wrapText="1"/>
    </xf>
    <xf numFmtId="3" fontId="7" fillId="8" borderId="1" xfId="2" applyNumberFormat="1" applyFont="1" applyFill="1" applyBorder="1" applyAlignment="1">
      <alignment horizontal="right" wrapText="1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3" fontId="7" fillId="8" borderId="1" xfId="1" applyNumberFormat="1" applyFont="1" applyFill="1" applyBorder="1" applyAlignment="1" applyProtection="1"/>
    <xf numFmtId="3" fontId="7" fillId="8" borderId="1" xfId="0" applyNumberFormat="1" applyFont="1" applyFill="1" applyBorder="1" applyProtection="1">
      <protection locked="0"/>
    </xf>
    <xf numFmtId="3" fontId="17" fillId="7" borderId="1" xfId="0" applyNumberFormat="1" applyFont="1" applyFill="1" applyBorder="1" applyAlignment="1" applyProtection="1">
      <protection locked="0"/>
    </xf>
    <xf numFmtId="0" fontId="18" fillId="7" borderId="1" xfId="0" applyFont="1" applyFill="1" applyBorder="1" applyAlignment="1" applyProtection="1">
      <alignment horizontal="center"/>
      <protection locked="0"/>
    </xf>
    <xf numFmtId="3" fontId="18" fillId="7" borderId="1" xfId="0" applyNumberFormat="1" applyFont="1" applyFill="1" applyBorder="1" applyAlignment="1" applyProtection="1"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9" borderId="1" xfId="0" applyFont="1" applyFill="1" applyBorder="1" applyAlignment="1" applyProtection="1">
      <alignment horizontal="center"/>
      <protection locked="0"/>
    </xf>
    <xf numFmtId="164" fontId="15" fillId="0" borderId="0" xfId="0" applyNumberFormat="1" applyFont="1" applyProtection="1">
      <protection locked="0"/>
    </xf>
    <xf numFmtId="164" fontId="15" fillId="0" borderId="0" xfId="0" applyNumberFormat="1" applyFont="1" applyFill="1" applyProtection="1">
      <protection locked="0"/>
    </xf>
    <xf numFmtId="164" fontId="15" fillId="7" borderId="0" xfId="0" applyNumberFormat="1" applyFont="1" applyFill="1" applyProtection="1">
      <protection locked="0"/>
    </xf>
    <xf numFmtId="0" fontId="15" fillId="7" borderId="0" xfId="0" applyFont="1" applyFill="1" applyProtection="1">
      <protection locked="0"/>
    </xf>
    <xf numFmtId="164" fontId="15" fillId="8" borderId="0" xfId="0" applyNumberFormat="1" applyFont="1" applyFill="1" applyProtection="1">
      <protection locked="0"/>
    </xf>
    <xf numFmtId="0" fontId="15" fillId="8" borderId="0" xfId="0" applyFont="1" applyFill="1" applyProtection="1">
      <protection locked="0"/>
    </xf>
    <xf numFmtId="164" fontId="15" fillId="9" borderId="0" xfId="0" applyNumberFormat="1" applyFont="1" applyFill="1" applyBorder="1" applyProtection="1">
      <protection locked="0"/>
    </xf>
    <xf numFmtId="0" fontId="15" fillId="9" borderId="0" xfId="0" applyFont="1" applyFill="1" applyBorder="1" applyProtection="1">
      <protection locked="0"/>
    </xf>
    <xf numFmtId="0" fontId="3" fillId="7" borderId="1" xfId="0" applyFont="1" applyFill="1" applyBorder="1" applyAlignment="1" applyProtection="1">
      <protection locked="0"/>
    </xf>
    <xf numFmtId="3" fontId="15" fillId="8" borderId="1" xfId="0" applyNumberFormat="1" applyFont="1" applyFill="1" applyBorder="1"/>
    <xf numFmtId="3" fontId="15" fillId="7" borderId="1" xfId="0" applyNumberFormat="1" applyFont="1" applyFill="1" applyBorder="1" applyProtection="1">
      <protection locked="0"/>
    </xf>
    <xf numFmtId="3" fontId="15" fillId="8" borderId="1" xfId="0" applyNumberFormat="1" applyFont="1" applyFill="1" applyBorder="1" applyProtection="1">
      <protection locked="0"/>
    </xf>
    <xf numFmtId="3" fontId="17" fillId="7" borderId="1" xfId="0" applyNumberFormat="1" applyFont="1" applyFill="1" applyBorder="1"/>
    <xf numFmtId="3" fontId="17" fillId="8" borderId="1" xfId="0" applyNumberFormat="1" applyFont="1" applyFill="1" applyBorder="1"/>
    <xf numFmtId="1" fontId="19" fillId="9" borderId="1" xfId="0" applyNumberFormat="1" applyFont="1" applyFill="1" applyBorder="1" applyAlignment="1">
      <alignment vertical="center" wrapText="1"/>
    </xf>
    <xf numFmtId="3" fontId="19" fillId="7" borderId="1" xfId="0" applyNumberFormat="1" applyFont="1" applyFill="1" applyBorder="1" applyAlignment="1" applyProtection="1">
      <protection locked="0"/>
    </xf>
    <xf numFmtId="3" fontId="19" fillId="8" borderId="1" xfId="0" applyNumberFormat="1" applyFont="1" applyFill="1" applyBorder="1" applyAlignment="1" applyProtection="1">
      <protection locked="0"/>
    </xf>
    <xf numFmtId="0" fontId="15" fillId="7" borderId="2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/>
      <protection locked="0"/>
    </xf>
    <xf numFmtId="0" fontId="17" fillId="7" borderId="2" xfId="0" applyFont="1" applyFill="1" applyBorder="1" applyAlignment="1" applyProtection="1">
      <alignment horizontal="center"/>
      <protection locked="0"/>
    </xf>
    <xf numFmtId="0" fontId="18" fillId="7" borderId="2" xfId="0" applyFont="1" applyFill="1" applyBorder="1" applyAlignment="1" applyProtection="1">
      <alignment horizontal="center"/>
      <protection locked="0"/>
    </xf>
    <xf numFmtId="0" fontId="20" fillId="7" borderId="2" xfId="0" applyFont="1" applyFill="1" applyBorder="1" applyAlignment="1">
      <alignment wrapText="1"/>
    </xf>
    <xf numFmtId="3" fontId="7" fillId="7" borderId="3" xfId="0" applyNumberFormat="1" applyFont="1" applyFill="1" applyBorder="1" applyAlignment="1" applyProtection="1">
      <protection locked="0"/>
    </xf>
    <xf numFmtId="3" fontId="17" fillId="7" borderId="3" xfId="0" applyNumberFormat="1" applyFont="1" applyFill="1" applyBorder="1" applyAlignment="1" applyProtection="1">
      <protection locked="0"/>
    </xf>
    <xf numFmtId="3" fontId="19" fillId="7" borderId="3" xfId="0" applyNumberFormat="1" applyFont="1" applyFill="1" applyBorder="1" applyAlignment="1" applyProtection="1">
      <protection locked="0"/>
    </xf>
    <xf numFmtId="3" fontId="0" fillId="7" borderId="0" xfId="0" applyNumberFormat="1" applyFill="1"/>
    <xf numFmtId="3" fontId="19" fillId="7" borderId="1" xfId="0" applyNumberFormat="1" applyFont="1" applyFill="1" applyBorder="1"/>
    <xf numFmtId="3" fontId="15" fillId="7" borderId="3" xfId="0" applyNumberFormat="1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3" fontId="3" fillId="9" borderId="1" xfId="0" applyNumberFormat="1" applyFont="1" applyFill="1" applyBorder="1" applyAlignment="1">
      <alignment horizontal="right"/>
    </xf>
    <xf numFmtId="3" fontId="3" fillId="9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9" borderId="1" xfId="0" applyNumberFormat="1" applyFont="1" applyFill="1" applyBorder="1" applyAlignment="1">
      <alignment horizontal="right"/>
    </xf>
    <xf numFmtId="2" fontId="3" fillId="9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7" borderId="1" xfId="0" applyNumberFormat="1" applyFont="1" applyFill="1" applyBorder="1"/>
    <xf numFmtId="3" fontId="3" fillId="8" borderId="1" xfId="0" applyNumberFormat="1" applyFont="1" applyFill="1" applyBorder="1"/>
    <xf numFmtId="0" fontId="3" fillId="0" borderId="0" xfId="0" applyFont="1"/>
    <xf numFmtId="1" fontId="17" fillId="9" borderId="1" xfId="0" applyNumberFormat="1" applyFont="1" applyFill="1" applyBorder="1"/>
    <xf numFmtId="3" fontId="3" fillId="8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vertical="center" wrapText="1"/>
    </xf>
    <xf numFmtId="3" fontId="17" fillId="8" borderId="1" xfId="0" applyNumberFormat="1" applyFont="1" applyFill="1" applyBorder="1" applyAlignment="1" applyProtection="1">
      <protection locked="0"/>
    </xf>
    <xf numFmtId="1" fontId="17" fillId="9" borderId="1" xfId="0" applyNumberFormat="1" applyFont="1" applyFill="1" applyBorder="1" applyAlignment="1">
      <alignment vertical="center" wrapText="1"/>
    </xf>
    <xf numFmtId="3" fontId="15" fillId="7" borderId="3" xfId="0" applyNumberFormat="1" applyFont="1" applyFill="1" applyBorder="1" applyAlignment="1" applyProtection="1">
      <protection locked="0"/>
    </xf>
    <xf numFmtId="0" fontId="0" fillId="0" borderId="0" xfId="0" applyFont="1"/>
    <xf numFmtId="0" fontId="33" fillId="0" borderId="0" xfId="0" applyFont="1"/>
    <xf numFmtId="10" fontId="15" fillId="0" borderId="0" xfId="3" applyNumberFormat="1" applyFont="1"/>
    <xf numFmtId="9" fontId="15" fillId="7" borderId="0" xfId="3" applyFont="1" applyFill="1" applyAlignment="1">
      <alignment horizontal="right"/>
    </xf>
    <xf numFmtId="3" fontId="0" fillId="0" borderId="0" xfId="0" applyNumberFormat="1"/>
    <xf numFmtId="3" fontId="35" fillId="0" borderId="0" xfId="0" applyNumberFormat="1" applyFont="1" applyFill="1" applyAlignment="1">
      <alignment horizontal="right"/>
    </xf>
    <xf numFmtId="0" fontId="36" fillId="0" borderId="5" xfId="0" applyFont="1" applyFill="1" applyBorder="1"/>
    <xf numFmtId="3" fontId="35" fillId="0" borderId="5" xfId="0" applyNumberFormat="1" applyFont="1" applyFill="1" applyBorder="1" applyAlignment="1">
      <alignment horizontal="right"/>
    </xf>
    <xf numFmtId="0" fontId="19" fillId="11" borderId="0" xfId="0" applyFont="1" applyFill="1" applyBorder="1" applyAlignment="1">
      <alignment horizontal="right"/>
    </xf>
    <xf numFmtId="0" fontId="19" fillId="11" borderId="6" xfId="0" applyFont="1" applyFill="1" applyBorder="1" applyAlignment="1">
      <alignment horizontal="right"/>
    </xf>
    <xf numFmtId="0" fontId="34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Fill="1" applyAlignment="1"/>
    <xf numFmtId="0" fontId="3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3" fontId="15" fillId="0" borderId="0" xfId="0" applyNumberFormat="1" applyFont="1" applyFill="1" applyAlignment="1">
      <alignment horizontal="left"/>
    </xf>
    <xf numFmtId="0" fontId="34" fillId="0" borderId="0" xfId="0" applyFont="1" applyFill="1" applyBorder="1" applyAlignment="1">
      <alignment horizontal="left"/>
    </xf>
    <xf numFmtId="0" fontId="38" fillId="0" borderId="0" xfId="0" applyFont="1"/>
    <xf numFmtId="0" fontId="37" fillId="0" borderId="0" xfId="0" applyFont="1"/>
    <xf numFmtId="0" fontId="36" fillId="0" borderId="0" xfId="0" applyFont="1"/>
    <xf numFmtId="0" fontId="35" fillId="0" borderId="0" xfId="0" applyFont="1"/>
    <xf numFmtId="3" fontId="35" fillId="0" borderId="0" xfId="0" applyNumberFormat="1" applyFont="1"/>
    <xf numFmtId="3" fontId="37" fillId="0" borderId="0" xfId="0" applyNumberFormat="1" applyFont="1"/>
    <xf numFmtId="0" fontId="13" fillId="0" borderId="0" xfId="0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3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0" fontId="16" fillId="9" borderId="0" xfId="0" applyFont="1" applyFill="1" applyAlignment="1"/>
    <xf numFmtId="165" fontId="15" fillId="6" borderId="0" xfId="0" applyNumberFormat="1" applyFont="1" applyFill="1" applyAlignment="1">
      <alignment horizontal="right"/>
    </xf>
    <xf numFmtId="165" fontId="0" fillId="6" borderId="0" xfId="0" applyNumberForma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16" fillId="7" borderId="0" xfId="0" applyFont="1" applyFill="1" applyAlignment="1"/>
    <xf numFmtId="14" fontId="13" fillId="6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7" borderId="4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29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5">
    <cellStyle name="Milliers" xfId="1" builtinId="3"/>
    <cellStyle name="Normal" xfId="0" builtinId="0"/>
    <cellStyle name="Normal_Feuil1" xfId="2"/>
    <cellStyle name="Pourcentage" xfId="3" builtinId="5"/>
    <cellStyle name="XLConnect.String" xfId="4"/>
  </cellStyles>
  <dxfs count="0"/>
  <tableStyles count="0" defaultTableStyle="TableStyleMedium2" defaultPivotStyle="PivotStyleLight16"/>
  <colors>
    <mruColors>
      <color rgb="FFFF6600"/>
      <color rgb="FF9BDBFB"/>
      <color rgb="FFCF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Bovins mâles (8 a 24 mois) 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BovinsFrance!$A$23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BovinsFrance!$B$25:$M$25</c:f>
              <c:numCache>
                <c:formatCode>#,##0</c:formatCode>
                <c:ptCount val="12"/>
                <c:pt idx="0">
                  <c:v>26202.118999999999</c:v>
                </c:pt>
                <c:pt idx="1">
                  <c:v>23959.058000000001</c:v>
                </c:pt>
                <c:pt idx="2">
                  <c:v>27027.181</c:v>
                </c:pt>
                <c:pt idx="3">
                  <c:v>29624.812000000002</c:v>
                </c:pt>
                <c:pt idx="4">
                  <c:v>28011.156999999999</c:v>
                </c:pt>
                <c:pt idx="5">
                  <c:v>27214.455000000002</c:v>
                </c:pt>
                <c:pt idx="6">
                  <c:v>31453.228999999999</c:v>
                </c:pt>
                <c:pt idx="7">
                  <c:v>26293.008000000002</c:v>
                </c:pt>
                <c:pt idx="8">
                  <c:v>29705.707999999999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D-4EDA-9591-1AB770F1496C}"/>
            </c:ext>
          </c:extLst>
        </c:ser>
        <c:ser>
          <c:idx val="1"/>
          <c:order val="1"/>
          <c:tx>
            <c:strRef>
              <c:f>BovinsFrance!$A$22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BovinsFrance!$B$22:$M$22</c:f>
              <c:numCache>
                <c:formatCode>#,##0</c:formatCode>
                <c:ptCount val="12"/>
                <c:pt idx="0">
                  <c:v>25190.326000000001</c:v>
                </c:pt>
                <c:pt idx="1">
                  <c:v>23017.082999999999</c:v>
                </c:pt>
                <c:pt idx="2">
                  <c:v>28667.486000000001</c:v>
                </c:pt>
                <c:pt idx="3">
                  <c:v>25126.648000000001</c:v>
                </c:pt>
                <c:pt idx="4">
                  <c:v>29788.556</c:v>
                </c:pt>
                <c:pt idx="5">
                  <c:v>29095.743999999999</c:v>
                </c:pt>
                <c:pt idx="6">
                  <c:v>26581.13</c:v>
                </c:pt>
                <c:pt idx="7">
                  <c:v>30520.25</c:v>
                </c:pt>
                <c:pt idx="8">
                  <c:v>25946.874</c:v>
                </c:pt>
                <c:pt idx="9">
                  <c:v>28505.397000000001</c:v>
                </c:pt>
                <c:pt idx="10">
                  <c:v>26552.697</c:v>
                </c:pt>
                <c:pt idx="11">
                  <c:v>24845.200000000001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D-4EDA-9591-1AB770F1496C}"/>
            </c:ext>
          </c:extLst>
        </c:ser>
        <c:ser>
          <c:idx val="2"/>
          <c:order val="2"/>
          <c:tx>
            <c:strRef>
              <c:f>BovinsFrance!$A$24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BovinsFrance!$B$24:$M$24</c:f>
              <c:numCache>
                <c:formatCode>#,##0</c:formatCode>
                <c:ptCount val="12"/>
                <c:pt idx="0">
                  <c:v>25472.791799999999</c:v>
                </c:pt>
                <c:pt idx="1">
                  <c:v>24013.210799999997</c:v>
                </c:pt>
                <c:pt idx="2">
                  <c:v>29126.464399999997</c:v>
                </c:pt>
                <c:pt idx="3">
                  <c:v>27621.233999999997</c:v>
                </c:pt>
                <c:pt idx="4">
                  <c:v>29550.641400000004</c:v>
                </c:pt>
                <c:pt idx="5">
                  <c:v>30022.596399999999</c:v>
                </c:pt>
                <c:pt idx="6">
                  <c:v>28301.253399999994</c:v>
                </c:pt>
                <c:pt idx="7">
                  <c:v>29687.9512</c:v>
                </c:pt>
                <c:pt idx="8">
                  <c:v>28779.251800000005</c:v>
                </c:pt>
                <c:pt idx="9">
                  <c:v>28238.863400000002</c:v>
                </c:pt>
                <c:pt idx="10">
                  <c:v>27301.668400000002</c:v>
                </c:pt>
                <c:pt idx="11">
                  <c:v>26823.443200000002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D-4EDA-9591-1AB770F1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Bovins mâles (&gt; 24 mois)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BovinsPdL!$A$38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BovinsPdL!$B$40:$M$40</c:f>
            </c:numRef>
          </c:val>
          <c:smooth val="0"/>
          <c:extLst>
            <c:ext xmlns:c16="http://schemas.microsoft.com/office/drawing/2014/chart" uri="{C3380CC4-5D6E-409C-BE32-E72D297353CC}">
              <c16:uniqueId val="{00000000-8CF1-455C-B2DF-E5A8D1A88FF3}"/>
            </c:ext>
          </c:extLst>
        </c:ser>
        <c:ser>
          <c:idx val="0"/>
          <c:order val="1"/>
          <c:tx>
            <c:strRef>
              <c:f>BovinsPdL!$A$38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BovinsPdL!$B$41:$M$41</c:f>
              <c:numCache>
                <c:formatCode>#,##0</c:formatCode>
                <c:ptCount val="12"/>
                <c:pt idx="0">
                  <c:v>560.16300000000001</c:v>
                </c:pt>
                <c:pt idx="1">
                  <c:v>614.10500000000002</c:v>
                </c:pt>
                <c:pt idx="2">
                  <c:v>718.423</c:v>
                </c:pt>
                <c:pt idx="3">
                  <c:v>753.13199999999995</c:v>
                </c:pt>
                <c:pt idx="4">
                  <c:v>806.74800000000005</c:v>
                </c:pt>
                <c:pt idx="5">
                  <c:v>821.25599999999997</c:v>
                </c:pt>
                <c:pt idx="6">
                  <c:v>769.34100000000001</c:v>
                </c:pt>
                <c:pt idx="7">
                  <c:v>706.779</c:v>
                </c:pt>
                <c:pt idx="8">
                  <c:v>633.00599999999997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7-48FF-932A-8408409CE2C0}"/>
            </c:ext>
          </c:extLst>
        </c:ser>
        <c:ser>
          <c:idx val="2"/>
          <c:order val="2"/>
          <c:tx>
            <c:strRef>
              <c:f>BovinsPdL!$A$37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BovinsPdL!$B$37:$M$37</c:f>
              <c:numCache>
                <c:formatCode>#,##0</c:formatCode>
                <c:ptCount val="12"/>
                <c:pt idx="0">
                  <c:v>654.71900000000005</c:v>
                </c:pt>
                <c:pt idx="1">
                  <c:v>645.54300000000001</c:v>
                </c:pt>
                <c:pt idx="2">
                  <c:v>804.33900000000006</c:v>
                </c:pt>
                <c:pt idx="3">
                  <c:v>717.13199999999995</c:v>
                </c:pt>
                <c:pt idx="4">
                  <c:v>709.00199999999995</c:v>
                </c:pt>
                <c:pt idx="5">
                  <c:v>892.26900000000001</c:v>
                </c:pt>
                <c:pt idx="6">
                  <c:v>651.55799999999999</c:v>
                </c:pt>
                <c:pt idx="7">
                  <c:v>565.97</c:v>
                </c:pt>
                <c:pt idx="8">
                  <c:v>688.15800000000002</c:v>
                </c:pt>
                <c:pt idx="9">
                  <c:v>632.35</c:v>
                </c:pt>
                <c:pt idx="10">
                  <c:v>663.00800000000004</c:v>
                </c:pt>
                <c:pt idx="11">
                  <c:v>561.51400000000001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7-48FF-932A-8408409CE2C0}"/>
            </c:ext>
          </c:extLst>
        </c:ser>
        <c:ser>
          <c:idx val="3"/>
          <c:order val="3"/>
          <c:tx>
            <c:strRef>
              <c:f>BovinsPdL!$A$39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B7-48FF-932A-8408409CE2C0}"/>
              </c:ext>
            </c:extLst>
          </c:dPt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BovinsPdL!$B$39:$M$39</c:f>
              <c:numCache>
                <c:formatCode>#,##0</c:formatCode>
                <c:ptCount val="12"/>
                <c:pt idx="0">
                  <c:v>647.93560000000002</c:v>
                </c:pt>
                <c:pt idx="1">
                  <c:v>642.33280000000002</c:v>
                </c:pt>
                <c:pt idx="2">
                  <c:v>854.24180000000001</c:v>
                </c:pt>
                <c:pt idx="3">
                  <c:v>837.80040000000008</c:v>
                </c:pt>
                <c:pt idx="4">
                  <c:v>858.88699999999994</c:v>
                </c:pt>
                <c:pt idx="5">
                  <c:v>976.54660000000001</c:v>
                </c:pt>
                <c:pt idx="6">
                  <c:v>884.29059999999993</c:v>
                </c:pt>
                <c:pt idx="7">
                  <c:v>795.80679999999995</c:v>
                </c:pt>
                <c:pt idx="8">
                  <c:v>753.57100000000003</c:v>
                </c:pt>
                <c:pt idx="9">
                  <c:v>693.34780000000001</c:v>
                </c:pt>
                <c:pt idx="10">
                  <c:v>690.52319999999997</c:v>
                </c:pt>
                <c:pt idx="11">
                  <c:v>650.46339999999998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B7-48FF-932A-8408409C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Bovins mâles (&gt; 24 mois)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BovinsFrance!$A$38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BovinsFrance!$B$40:$M$40</c:f>
              <c:numCache>
                <c:formatCode>#,##0</c:formatCode>
                <c:ptCount val="12"/>
                <c:pt idx="0">
                  <c:v>5890.77</c:v>
                </c:pt>
                <c:pt idx="1">
                  <c:v>6355.4309999999996</c:v>
                </c:pt>
                <c:pt idx="2">
                  <c:v>7352.2950000000001</c:v>
                </c:pt>
                <c:pt idx="3">
                  <c:v>8082.1459999999997</c:v>
                </c:pt>
                <c:pt idx="4">
                  <c:v>7787.4629999999997</c:v>
                </c:pt>
                <c:pt idx="5">
                  <c:v>7303.1580000000004</c:v>
                </c:pt>
                <c:pt idx="6">
                  <c:v>6803.0450000000001</c:v>
                </c:pt>
                <c:pt idx="7">
                  <c:v>6238.9740000000002</c:v>
                </c:pt>
                <c:pt idx="8">
                  <c:v>6899.72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9-4F04-AF1F-1E88655E6CB2}"/>
            </c:ext>
          </c:extLst>
        </c:ser>
        <c:ser>
          <c:idx val="1"/>
          <c:order val="1"/>
          <c:tx>
            <c:strRef>
              <c:f>BovinsFrance!$A$37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BovinsFrance!$B$37:$M$37</c:f>
              <c:numCache>
                <c:formatCode>#,##0</c:formatCode>
                <c:ptCount val="12"/>
                <c:pt idx="0">
                  <c:v>5958.3689999999997</c:v>
                </c:pt>
                <c:pt idx="1">
                  <c:v>6026.2359999999999</c:v>
                </c:pt>
                <c:pt idx="2">
                  <c:v>7694.0129999999999</c:v>
                </c:pt>
                <c:pt idx="3">
                  <c:v>7007.1880000000001</c:v>
                </c:pt>
                <c:pt idx="4">
                  <c:v>7298.1980000000003</c:v>
                </c:pt>
                <c:pt idx="5">
                  <c:v>7944.1890000000003</c:v>
                </c:pt>
                <c:pt idx="6">
                  <c:v>6120.4769999999999</c:v>
                </c:pt>
                <c:pt idx="7">
                  <c:v>6358.7020000000002</c:v>
                </c:pt>
                <c:pt idx="8">
                  <c:v>6499.223</c:v>
                </c:pt>
                <c:pt idx="9">
                  <c:v>6673.0320000000002</c:v>
                </c:pt>
                <c:pt idx="10">
                  <c:v>6273.2650000000003</c:v>
                </c:pt>
                <c:pt idx="11">
                  <c:v>5190.7520000000004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9-4F04-AF1F-1E88655E6CB2}"/>
            </c:ext>
          </c:extLst>
        </c:ser>
        <c:ser>
          <c:idx val="2"/>
          <c:order val="2"/>
          <c:tx>
            <c:strRef>
              <c:f>BovinsFrance!$A$39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BovinsFrance!$B$39:$M$39</c:f>
              <c:numCache>
                <c:formatCode>#,##0</c:formatCode>
                <c:ptCount val="12"/>
                <c:pt idx="0">
                  <c:v>6169.4017999999996</c:v>
                </c:pt>
                <c:pt idx="1">
                  <c:v>6348.2929999999997</c:v>
                </c:pt>
                <c:pt idx="2">
                  <c:v>8062.6440000000002</c:v>
                </c:pt>
                <c:pt idx="3">
                  <c:v>8162.0644000000011</c:v>
                </c:pt>
                <c:pt idx="4">
                  <c:v>7888.2136</c:v>
                </c:pt>
                <c:pt idx="5">
                  <c:v>7985.128999999999</c:v>
                </c:pt>
                <c:pt idx="6">
                  <c:v>7362.83</c:v>
                </c:pt>
                <c:pt idx="7">
                  <c:v>7365.9048000000012</c:v>
                </c:pt>
                <c:pt idx="8">
                  <c:v>7083.8255999999983</c:v>
                </c:pt>
                <c:pt idx="9">
                  <c:v>6874.5847999999996</c:v>
                </c:pt>
                <c:pt idx="10">
                  <c:v>6557.3343999999997</c:v>
                </c:pt>
                <c:pt idx="11">
                  <c:v>6035.8474000000006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39-4F04-AF1F-1E88655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vaches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BovinsPdL!$A$53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BovinsPdL!$B$55:$M$55</c:f>
            </c:numRef>
          </c:val>
          <c:smooth val="0"/>
          <c:extLst>
            <c:ext xmlns:c16="http://schemas.microsoft.com/office/drawing/2014/chart" uri="{C3380CC4-5D6E-409C-BE32-E72D297353CC}">
              <c16:uniqueId val="{00000000-5C45-4BA1-B6EA-55FECB646353}"/>
            </c:ext>
          </c:extLst>
        </c:ser>
        <c:ser>
          <c:idx val="0"/>
          <c:order val="1"/>
          <c:tx>
            <c:strRef>
              <c:f>BovinsPdL!$A$53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BovinsPdL!$B$56:$M$56</c:f>
              <c:numCache>
                <c:formatCode>#,##0</c:formatCode>
                <c:ptCount val="12"/>
                <c:pt idx="0">
                  <c:v>7453.9359999999997</c:v>
                </c:pt>
                <c:pt idx="1">
                  <c:v>6791.8710000000001</c:v>
                </c:pt>
                <c:pt idx="2">
                  <c:v>6508.317</c:v>
                </c:pt>
                <c:pt idx="3">
                  <c:v>6408.7240000000002</c:v>
                </c:pt>
                <c:pt idx="4">
                  <c:v>6113.1629999999996</c:v>
                </c:pt>
                <c:pt idx="5">
                  <c:v>5136.9480000000003</c:v>
                </c:pt>
                <c:pt idx="6">
                  <c:v>5369.3410000000003</c:v>
                </c:pt>
                <c:pt idx="7">
                  <c:v>5368.6189999999997</c:v>
                </c:pt>
                <c:pt idx="8">
                  <c:v>6165.0169999999998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E-497E-80C4-3AE6849BB6B3}"/>
            </c:ext>
          </c:extLst>
        </c:ser>
        <c:ser>
          <c:idx val="2"/>
          <c:order val="2"/>
          <c:tx>
            <c:strRef>
              <c:f>BovinsPdL!$A$52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BovinsPdL!$B$52:$M$52</c:f>
              <c:numCache>
                <c:formatCode>#,##0</c:formatCode>
                <c:ptCount val="12"/>
                <c:pt idx="0">
                  <c:v>7685.2190000000001</c:v>
                </c:pt>
                <c:pt idx="1">
                  <c:v>6370.6279999999997</c:v>
                </c:pt>
                <c:pt idx="2">
                  <c:v>7133.96</c:v>
                </c:pt>
                <c:pt idx="3">
                  <c:v>5836.0429999999997</c:v>
                </c:pt>
                <c:pt idx="4">
                  <c:v>5873.91</c:v>
                </c:pt>
                <c:pt idx="5">
                  <c:v>6500.009</c:v>
                </c:pt>
                <c:pt idx="6">
                  <c:v>5588.9189999999999</c:v>
                </c:pt>
                <c:pt idx="7">
                  <c:v>5695.7089999999998</c:v>
                </c:pt>
                <c:pt idx="8">
                  <c:v>6064.1670000000004</c:v>
                </c:pt>
                <c:pt idx="9">
                  <c:v>6737.6610000000001</c:v>
                </c:pt>
                <c:pt idx="10">
                  <c:v>6936.9880000000003</c:v>
                </c:pt>
                <c:pt idx="11">
                  <c:v>6702.0910000000003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E-497E-80C4-3AE6849BB6B3}"/>
            </c:ext>
          </c:extLst>
        </c:ser>
        <c:ser>
          <c:idx val="3"/>
          <c:order val="3"/>
          <c:tx>
            <c:strRef>
              <c:f>BovinsPdL!$A$54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BovinsPdL!$B$54:$M$54</c:f>
              <c:numCache>
                <c:formatCode>#,##0</c:formatCode>
                <c:ptCount val="12"/>
                <c:pt idx="0">
                  <c:v>8102.68</c:v>
                </c:pt>
                <c:pt idx="1">
                  <c:v>6971.6325999999999</c:v>
                </c:pt>
                <c:pt idx="2">
                  <c:v>7626.3709999999992</c:v>
                </c:pt>
                <c:pt idx="3">
                  <c:v>6851.2660000000005</c:v>
                </c:pt>
                <c:pt idx="4">
                  <c:v>6309.5720000000001</c:v>
                </c:pt>
                <c:pt idx="5">
                  <c:v>6791.6427999999996</c:v>
                </c:pt>
                <c:pt idx="6">
                  <c:v>6473.2878000000001</c:v>
                </c:pt>
                <c:pt idx="7">
                  <c:v>6722.9652000000006</c:v>
                </c:pt>
                <c:pt idx="8">
                  <c:v>7103.3005999999996</c:v>
                </c:pt>
                <c:pt idx="9">
                  <c:v>7607.3371999999999</c:v>
                </c:pt>
                <c:pt idx="10">
                  <c:v>7572.4976000000006</c:v>
                </c:pt>
                <c:pt idx="11">
                  <c:v>7895.8819999999996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E-497E-80C4-3AE6849B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Total vaches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BovinsFrance!$A$53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BovinsFrance!$B$55:$M$55</c:f>
              <c:numCache>
                <c:formatCode>#,##0</c:formatCode>
                <c:ptCount val="12"/>
                <c:pt idx="0">
                  <c:v>49366.211000000003</c:v>
                </c:pt>
                <c:pt idx="1">
                  <c:v>45662.578000000001</c:v>
                </c:pt>
                <c:pt idx="2">
                  <c:v>43876.822999999997</c:v>
                </c:pt>
                <c:pt idx="3">
                  <c:v>43005.930999999997</c:v>
                </c:pt>
                <c:pt idx="4">
                  <c:v>41788.934999999998</c:v>
                </c:pt>
                <c:pt idx="5">
                  <c:v>37742.61</c:v>
                </c:pt>
                <c:pt idx="6">
                  <c:v>41267.834000000003</c:v>
                </c:pt>
                <c:pt idx="7">
                  <c:v>40653.086000000003</c:v>
                </c:pt>
                <c:pt idx="8">
                  <c:v>43616.226000000002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A-4BE5-9FB0-961402B870E1}"/>
            </c:ext>
          </c:extLst>
        </c:ser>
        <c:ser>
          <c:idx val="1"/>
          <c:order val="1"/>
          <c:tx>
            <c:strRef>
              <c:f>BovinsFrance!$A$52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BovinsFrance!$B$52:$M$52</c:f>
              <c:numCache>
                <c:formatCode>#,##0</c:formatCode>
                <c:ptCount val="12"/>
                <c:pt idx="0">
                  <c:v>50318.970999999998</c:v>
                </c:pt>
                <c:pt idx="1">
                  <c:v>44253.262999999999</c:v>
                </c:pt>
                <c:pt idx="2">
                  <c:v>50320.290999999997</c:v>
                </c:pt>
                <c:pt idx="3">
                  <c:v>40712.728999999999</c:v>
                </c:pt>
                <c:pt idx="4">
                  <c:v>41397.957999999999</c:v>
                </c:pt>
                <c:pt idx="5">
                  <c:v>44641.434999999998</c:v>
                </c:pt>
                <c:pt idx="6">
                  <c:v>39101.86</c:v>
                </c:pt>
                <c:pt idx="7">
                  <c:v>42042.394</c:v>
                </c:pt>
                <c:pt idx="8">
                  <c:v>42281.624000000003</c:v>
                </c:pt>
                <c:pt idx="9">
                  <c:v>46052.618999999999</c:v>
                </c:pt>
                <c:pt idx="10">
                  <c:v>47999.383000000002</c:v>
                </c:pt>
                <c:pt idx="11">
                  <c:v>43726.108999999997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A-4BE5-9FB0-961402B870E1}"/>
            </c:ext>
          </c:extLst>
        </c:ser>
        <c:ser>
          <c:idx val="2"/>
          <c:order val="2"/>
          <c:tx>
            <c:strRef>
              <c:f>BovinsFrance!$A$54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BovinsFrance!$B$54:$M$54</c:f>
              <c:numCache>
                <c:formatCode>#,##0</c:formatCode>
                <c:ptCount val="12"/>
                <c:pt idx="0">
                  <c:v>52788.122400000007</c:v>
                </c:pt>
                <c:pt idx="1">
                  <c:v>45789.655200000001</c:v>
                </c:pt>
                <c:pt idx="2">
                  <c:v>50898.038799999995</c:v>
                </c:pt>
                <c:pt idx="3">
                  <c:v>46393.259600000005</c:v>
                </c:pt>
                <c:pt idx="4">
                  <c:v>44138.286800000002</c:v>
                </c:pt>
                <c:pt idx="5">
                  <c:v>46652.250199999995</c:v>
                </c:pt>
                <c:pt idx="6">
                  <c:v>44920.933199999992</c:v>
                </c:pt>
                <c:pt idx="7">
                  <c:v>46944.251799999998</c:v>
                </c:pt>
                <c:pt idx="8">
                  <c:v>48429.868200000004</c:v>
                </c:pt>
                <c:pt idx="9">
                  <c:v>50623.96620000001</c:v>
                </c:pt>
                <c:pt idx="10">
                  <c:v>51012.966799999995</c:v>
                </c:pt>
                <c:pt idx="11">
                  <c:v>51479.797399999996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FA-4BE5-9FB0-961402B8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Vaches laitières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BovinsPdL!$A$68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BovinsPdL!$B$70:$M$70</c:f>
              <c:numCache>
                <c:formatCode>#,##0</c:formatCode>
                <c:ptCount val="12"/>
                <c:pt idx="0">
                  <c:v>4668.1450000000004</c:v>
                </c:pt>
                <c:pt idx="1">
                  <c:v>4343.3159999999998</c:v>
                </c:pt>
                <c:pt idx="2">
                  <c:v>3890.67</c:v>
                </c:pt>
                <c:pt idx="3">
                  <c:v>3933.7959999999998</c:v>
                </c:pt>
                <c:pt idx="4">
                  <c:v>3558.6410000000001</c:v>
                </c:pt>
                <c:pt idx="5">
                  <c:v>3111.2060000000001</c:v>
                </c:pt>
                <c:pt idx="6">
                  <c:v>3285.3530000000001</c:v>
                </c:pt>
                <c:pt idx="7">
                  <c:v>3251.241</c:v>
                </c:pt>
                <c:pt idx="8">
                  <c:v>4078.0970000000002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6-4B0B-9E65-3AA6BE451606}"/>
            </c:ext>
          </c:extLst>
        </c:ser>
        <c:ser>
          <c:idx val="1"/>
          <c:order val="1"/>
          <c:tx>
            <c:strRef>
              <c:f>BovinsPdL!$A$67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BovinsPdL!$B$67:$M$67</c:f>
              <c:numCache>
                <c:formatCode>#,##0</c:formatCode>
                <c:ptCount val="12"/>
                <c:pt idx="0">
                  <c:v>4797.875</c:v>
                </c:pt>
                <c:pt idx="1">
                  <c:v>3879.3339999999998</c:v>
                </c:pt>
                <c:pt idx="2">
                  <c:v>4229.6559999999999</c:v>
                </c:pt>
                <c:pt idx="3">
                  <c:v>3445.28</c:v>
                </c:pt>
                <c:pt idx="4">
                  <c:v>3319.547</c:v>
                </c:pt>
                <c:pt idx="5">
                  <c:v>3758.1109999999999</c:v>
                </c:pt>
                <c:pt idx="6">
                  <c:v>3256.1909999999998</c:v>
                </c:pt>
                <c:pt idx="7">
                  <c:v>3078.9409999999998</c:v>
                </c:pt>
                <c:pt idx="8">
                  <c:v>3688.7350000000001</c:v>
                </c:pt>
                <c:pt idx="9">
                  <c:v>4233.2690000000002</c:v>
                </c:pt>
                <c:pt idx="10">
                  <c:v>4340.4740000000002</c:v>
                </c:pt>
                <c:pt idx="11">
                  <c:v>4055.277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6-4B0B-9E65-3AA6BE451606}"/>
            </c:ext>
          </c:extLst>
        </c:ser>
        <c:ser>
          <c:idx val="2"/>
          <c:order val="2"/>
          <c:tx>
            <c:strRef>
              <c:f>BovinsPdL!$A$69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BovinsPdL!$B$69:$M$69</c:f>
              <c:numCache>
                <c:formatCode>#,##0</c:formatCode>
                <c:ptCount val="12"/>
                <c:pt idx="0">
                  <c:v>5147.2295999999997</c:v>
                </c:pt>
                <c:pt idx="1">
                  <c:v>4354.5450000000001</c:v>
                </c:pt>
                <c:pt idx="2">
                  <c:v>4725.4934000000003</c:v>
                </c:pt>
                <c:pt idx="3">
                  <c:v>4051.9953999999989</c:v>
                </c:pt>
                <c:pt idx="4">
                  <c:v>3558.1273999999999</c:v>
                </c:pt>
                <c:pt idx="5">
                  <c:v>3881.9207999999999</c:v>
                </c:pt>
                <c:pt idx="6">
                  <c:v>3711.3854000000001</c:v>
                </c:pt>
                <c:pt idx="7">
                  <c:v>3793.7408000000005</c:v>
                </c:pt>
                <c:pt idx="8">
                  <c:v>4280.7938000000004</c:v>
                </c:pt>
                <c:pt idx="9">
                  <c:v>4765.5888000000004</c:v>
                </c:pt>
                <c:pt idx="10">
                  <c:v>4702.9941999999992</c:v>
                </c:pt>
                <c:pt idx="11">
                  <c:v>4905.9126000000006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6-4B0B-9E65-3AA6BE45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Vaches laitières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BovinsFrance!$A$68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BovinsFrance!$B$70:$M$70</c:f>
              <c:numCache>
                <c:formatCode>#,##0</c:formatCode>
                <c:ptCount val="12"/>
                <c:pt idx="0">
                  <c:v>24326.165000000001</c:v>
                </c:pt>
                <c:pt idx="1">
                  <c:v>22493.115000000002</c:v>
                </c:pt>
                <c:pt idx="2">
                  <c:v>20539.735000000001</c:v>
                </c:pt>
                <c:pt idx="3">
                  <c:v>19702.958999999999</c:v>
                </c:pt>
                <c:pt idx="4">
                  <c:v>18017.621999999999</c:v>
                </c:pt>
                <c:pt idx="5">
                  <c:v>16527.901000000002</c:v>
                </c:pt>
                <c:pt idx="6">
                  <c:v>17710.305</c:v>
                </c:pt>
                <c:pt idx="7">
                  <c:v>17540.507000000001</c:v>
                </c:pt>
                <c:pt idx="8">
                  <c:v>21243.63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C-4A02-87F4-D8B50B04C8C0}"/>
            </c:ext>
          </c:extLst>
        </c:ser>
        <c:ser>
          <c:idx val="1"/>
          <c:order val="1"/>
          <c:tx>
            <c:strRef>
              <c:f>BovinsFrance!$A$67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BovinsFrance!$B$67:$M$67</c:f>
              <c:numCache>
                <c:formatCode>#,##0</c:formatCode>
                <c:ptCount val="12"/>
                <c:pt idx="0">
                  <c:v>24543.688999999998</c:v>
                </c:pt>
                <c:pt idx="1">
                  <c:v>20759.456999999999</c:v>
                </c:pt>
                <c:pt idx="2">
                  <c:v>22884.227999999999</c:v>
                </c:pt>
                <c:pt idx="3">
                  <c:v>18472.272000000001</c:v>
                </c:pt>
                <c:pt idx="4">
                  <c:v>16597.996999999999</c:v>
                </c:pt>
                <c:pt idx="5">
                  <c:v>19548.042000000001</c:v>
                </c:pt>
                <c:pt idx="6">
                  <c:v>16782.919999999998</c:v>
                </c:pt>
                <c:pt idx="7">
                  <c:v>17092.873</c:v>
                </c:pt>
                <c:pt idx="8">
                  <c:v>19751.521000000001</c:v>
                </c:pt>
                <c:pt idx="9">
                  <c:v>22655.161</c:v>
                </c:pt>
                <c:pt idx="10">
                  <c:v>23836.584999999999</c:v>
                </c:pt>
                <c:pt idx="11">
                  <c:v>20464.848999999998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C-4A02-87F4-D8B50B04C8C0}"/>
            </c:ext>
          </c:extLst>
        </c:ser>
        <c:ser>
          <c:idx val="2"/>
          <c:order val="2"/>
          <c:tx>
            <c:strRef>
              <c:f>BovinsFrance!$A$69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BovinsFrance!$B$69:$M$69</c:f>
              <c:numCache>
                <c:formatCode>#,##0</c:formatCode>
                <c:ptCount val="12"/>
                <c:pt idx="0">
                  <c:v>26265.121199999994</c:v>
                </c:pt>
                <c:pt idx="1">
                  <c:v>21967.185000000005</c:v>
                </c:pt>
                <c:pt idx="2">
                  <c:v>24108.088</c:v>
                </c:pt>
                <c:pt idx="3">
                  <c:v>21035.393</c:v>
                </c:pt>
                <c:pt idx="4">
                  <c:v>18264.903399999999</c:v>
                </c:pt>
                <c:pt idx="5">
                  <c:v>20276.564600000002</c:v>
                </c:pt>
                <c:pt idx="6">
                  <c:v>18930.023799999999</c:v>
                </c:pt>
                <c:pt idx="7">
                  <c:v>19734.18</c:v>
                </c:pt>
                <c:pt idx="8">
                  <c:v>22667.015999999996</c:v>
                </c:pt>
                <c:pt idx="9">
                  <c:v>25031.972999999991</c:v>
                </c:pt>
                <c:pt idx="10">
                  <c:v>25283.502799999995</c:v>
                </c:pt>
                <c:pt idx="11">
                  <c:v>25083.356399999997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C-4A02-87F4-D8B50B04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Vaches allaitantes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BovinsPdL!$A$83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BovinsPdL!$B$85:$M$85</c:f>
              <c:numCache>
                <c:formatCode>#,##0</c:formatCode>
                <c:ptCount val="12"/>
                <c:pt idx="0">
                  <c:v>2785.7910000000002</c:v>
                </c:pt>
                <c:pt idx="1">
                  <c:v>2448.5549999999998</c:v>
                </c:pt>
                <c:pt idx="2">
                  <c:v>2617.6469999999999</c:v>
                </c:pt>
                <c:pt idx="3">
                  <c:v>2474.9279999999999</c:v>
                </c:pt>
                <c:pt idx="4">
                  <c:v>2554.5219999999999</c:v>
                </c:pt>
                <c:pt idx="5">
                  <c:v>2025.742</c:v>
                </c:pt>
                <c:pt idx="6">
                  <c:v>2083.9879999999998</c:v>
                </c:pt>
                <c:pt idx="7">
                  <c:v>2117.3780000000002</c:v>
                </c:pt>
                <c:pt idx="8">
                  <c:v>2086.92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F-4876-838D-C1FA8D2E2A78}"/>
            </c:ext>
          </c:extLst>
        </c:ser>
        <c:ser>
          <c:idx val="1"/>
          <c:order val="1"/>
          <c:tx>
            <c:strRef>
              <c:f>BovinsPdL!$A$82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BovinsPdL!$B$82:$M$82</c:f>
              <c:numCache>
                <c:formatCode>#,##0</c:formatCode>
                <c:ptCount val="12"/>
                <c:pt idx="0">
                  <c:v>2887.3440000000001</c:v>
                </c:pt>
                <c:pt idx="1">
                  <c:v>2491.2939999999999</c:v>
                </c:pt>
                <c:pt idx="2">
                  <c:v>2904.3040000000001</c:v>
                </c:pt>
                <c:pt idx="3">
                  <c:v>2390.7629999999999</c:v>
                </c:pt>
                <c:pt idx="4">
                  <c:v>2554.3629999999998</c:v>
                </c:pt>
                <c:pt idx="5">
                  <c:v>2741.8980000000001</c:v>
                </c:pt>
                <c:pt idx="6">
                  <c:v>2332.7280000000001</c:v>
                </c:pt>
                <c:pt idx="7">
                  <c:v>2616.768</c:v>
                </c:pt>
                <c:pt idx="8">
                  <c:v>2375.4319999999998</c:v>
                </c:pt>
                <c:pt idx="9">
                  <c:v>2504.3919999999998</c:v>
                </c:pt>
                <c:pt idx="10">
                  <c:v>2596.5140000000001</c:v>
                </c:pt>
                <c:pt idx="11">
                  <c:v>2646.8139999999999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F-4876-838D-C1FA8D2E2A78}"/>
            </c:ext>
          </c:extLst>
        </c:ser>
        <c:ser>
          <c:idx val="2"/>
          <c:order val="2"/>
          <c:tx>
            <c:strRef>
              <c:f>BovinsPdL!$A$84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BovinsPdL!$B$84:$M$84</c:f>
              <c:numCache>
                <c:formatCode>#,##0</c:formatCode>
                <c:ptCount val="12"/>
                <c:pt idx="0">
                  <c:v>2955.4504000000002</c:v>
                </c:pt>
                <c:pt idx="1">
                  <c:v>2617.0875999999998</c:v>
                </c:pt>
                <c:pt idx="2">
                  <c:v>2900.8775999999998</c:v>
                </c:pt>
                <c:pt idx="3">
                  <c:v>2799.2705999999998</c:v>
                </c:pt>
                <c:pt idx="4">
                  <c:v>2751.4445999999998</c:v>
                </c:pt>
                <c:pt idx="5">
                  <c:v>2909.7220000000002</c:v>
                </c:pt>
                <c:pt idx="6">
                  <c:v>2761.9023999999999</c:v>
                </c:pt>
                <c:pt idx="7">
                  <c:v>2929.2243999999996</c:v>
                </c:pt>
                <c:pt idx="8">
                  <c:v>2822.5068000000001</c:v>
                </c:pt>
                <c:pt idx="9">
                  <c:v>2841.7483999999995</c:v>
                </c:pt>
                <c:pt idx="10">
                  <c:v>2869.5034000000001</c:v>
                </c:pt>
                <c:pt idx="11">
                  <c:v>2989.9694000000004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F-4876-838D-C1FA8D2E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Vaches allaitantes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BovinsFrance!$A$83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BovinsFrance!$B$85:$M$85</c:f>
              <c:numCache>
                <c:formatCode>#,##0</c:formatCode>
                <c:ptCount val="12"/>
                <c:pt idx="0">
                  <c:v>25040.045999999998</c:v>
                </c:pt>
                <c:pt idx="1">
                  <c:v>23169.463</c:v>
                </c:pt>
                <c:pt idx="2">
                  <c:v>23337.088</c:v>
                </c:pt>
                <c:pt idx="3">
                  <c:v>23302.972000000002</c:v>
                </c:pt>
                <c:pt idx="4">
                  <c:v>23771.312999999998</c:v>
                </c:pt>
                <c:pt idx="5">
                  <c:v>21214.708999999999</c:v>
                </c:pt>
                <c:pt idx="6">
                  <c:v>23557.528999999999</c:v>
                </c:pt>
                <c:pt idx="7">
                  <c:v>23112.579000000002</c:v>
                </c:pt>
                <c:pt idx="8">
                  <c:v>22372.596000000001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1-4735-9BC4-B3B65D66B0D4}"/>
            </c:ext>
          </c:extLst>
        </c:ser>
        <c:ser>
          <c:idx val="1"/>
          <c:order val="1"/>
          <c:tx>
            <c:strRef>
              <c:f>BovinsFrance!$A$82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BovinsFrance!$B$82:$M$82</c:f>
              <c:numCache>
                <c:formatCode>#,##0</c:formatCode>
                <c:ptCount val="12"/>
                <c:pt idx="0">
                  <c:v>25775.281999999999</c:v>
                </c:pt>
                <c:pt idx="1">
                  <c:v>23493.806</c:v>
                </c:pt>
                <c:pt idx="2">
                  <c:v>27436.062999999998</c:v>
                </c:pt>
                <c:pt idx="3">
                  <c:v>22240.456999999999</c:v>
                </c:pt>
                <c:pt idx="4">
                  <c:v>24799.960999999999</c:v>
                </c:pt>
                <c:pt idx="5">
                  <c:v>25093.393</c:v>
                </c:pt>
                <c:pt idx="6">
                  <c:v>22318.94</c:v>
                </c:pt>
                <c:pt idx="7">
                  <c:v>24949.521000000001</c:v>
                </c:pt>
                <c:pt idx="8">
                  <c:v>22530.102999999999</c:v>
                </c:pt>
                <c:pt idx="9">
                  <c:v>23397.457999999999</c:v>
                </c:pt>
                <c:pt idx="10">
                  <c:v>24162.797999999999</c:v>
                </c:pt>
                <c:pt idx="11">
                  <c:v>23261.26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1-4735-9BC4-B3B65D66B0D4}"/>
            </c:ext>
          </c:extLst>
        </c:ser>
        <c:ser>
          <c:idx val="2"/>
          <c:order val="2"/>
          <c:tx>
            <c:strRef>
              <c:f>BovinsFrance!$A$84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BovinsFrance!$B$84:$M$84</c:f>
              <c:numCache>
                <c:formatCode>#,##0</c:formatCode>
                <c:ptCount val="12"/>
                <c:pt idx="0">
                  <c:v>26523.001200000006</c:v>
                </c:pt>
                <c:pt idx="1">
                  <c:v>23822.470200000003</c:v>
                </c:pt>
                <c:pt idx="2">
                  <c:v>26789.950799999999</c:v>
                </c:pt>
                <c:pt idx="3">
                  <c:v>25357.866600000001</c:v>
                </c:pt>
                <c:pt idx="4">
                  <c:v>25873.383400000002</c:v>
                </c:pt>
                <c:pt idx="5">
                  <c:v>26375.685600000004</c:v>
                </c:pt>
                <c:pt idx="6">
                  <c:v>25990.9094</c:v>
                </c:pt>
                <c:pt idx="7">
                  <c:v>27210.071799999998</c:v>
                </c:pt>
                <c:pt idx="8">
                  <c:v>25762.852200000001</c:v>
                </c:pt>
                <c:pt idx="9">
                  <c:v>25591.993200000004</c:v>
                </c:pt>
                <c:pt idx="10">
                  <c:v>25729.464000000004</c:v>
                </c:pt>
                <c:pt idx="11">
                  <c:v>26396.440999999999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1-4735-9BC4-B3B65D66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Génisses (8 mois et +)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BovinsPdL!$A$98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BovinsPdL!$B$100:$M$100</c:f>
              <c:numCache>
                <c:formatCode>#,##0</c:formatCode>
                <c:ptCount val="12"/>
                <c:pt idx="0">
                  <c:v>1703.6679999999999</c:v>
                </c:pt>
                <c:pt idx="1">
                  <c:v>1721.6980000000001</c:v>
                </c:pt>
                <c:pt idx="2">
                  <c:v>1731.5160000000001</c:v>
                </c:pt>
                <c:pt idx="3">
                  <c:v>1863.3779999999999</c:v>
                </c:pt>
                <c:pt idx="4">
                  <c:v>1796.3219999999999</c:v>
                </c:pt>
                <c:pt idx="5">
                  <c:v>1558.7180000000001</c:v>
                </c:pt>
                <c:pt idx="6">
                  <c:v>1562.364</c:v>
                </c:pt>
                <c:pt idx="7">
                  <c:v>1383.704</c:v>
                </c:pt>
                <c:pt idx="8">
                  <c:v>1561.761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9-44F2-BF14-B27754C87B60}"/>
            </c:ext>
          </c:extLst>
        </c:ser>
        <c:ser>
          <c:idx val="1"/>
          <c:order val="1"/>
          <c:tx>
            <c:strRef>
              <c:f>BovinsPdL!$A$97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BovinsPdL!$B$97:$M$97</c:f>
              <c:numCache>
                <c:formatCode>#,##0</c:formatCode>
                <c:ptCount val="12"/>
                <c:pt idx="0">
                  <c:v>1737.009</c:v>
                </c:pt>
                <c:pt idx="1">
                  <c:v>1585.46</c:v>
                </c:pt>
                <c:pt idx="2">
                  <c:v>1835.213</c:v>
                </c:pt>
                <c:pt idx="3">
                  <c:v>1622.1479999999999</c:v>
                </c:pt>
                <c:pt idx="4">
                  <c:v>1826.7049999999999</c:v>
                </c:pt>
                <c:pt idx="5">
                  <c:v>1911.8630000000001</c:v>
                </c:pt>
                <c:pt idx="6">
                  <c:v>1594.201</c:v>
                </c:pt>
                <c:pt idx="7">
                  <c:v>1583.55</c:v>
                </c:pt>
                <c:pt idx="8">
                  <c:v>1589.3630000000001</c:v>
                </c:pt>
                <c:pt idx="9">
                  <c:v>1645.537</c:v>
                </c:pt>
                <c:pt idx="10">
                  <c:v>1739.068</c:v>
                </c:pt>
                <c:pt idx="11">
                  <c:v>1630.0440000000001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9-44F2-BF14-B27754C87B60}"/>
            </c:ext>
          </c:extLst>
        </c:ser>
        <c:ser>
          <c:idx val="2"/>
          <c:order val="2"/>
          <c:tx>
            <c:strRef>
              <c:f>BovinsPdL!$A$99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BovinsPdL!$B$99:$M$99</c:f>
              <c:numCache>
                <c:formatCode>#,##0</c:formatCode>
                <c:ptCount val="12"/>
                <c:pt idx="0">
                  <c:v>1672.3052</c:v>
                </c:pt>
                <c:pt idx="1">
                  <c:v>1527.3326000000002</c:v>
                </c:pt>
                <c:pt idx="2">
                  <c:v>1827.7574</c:v>
                </c:pt>
                <c:pt idx="3">
                  <c:v>1744.58</c:v>
                </c:pt>
                <c:pt idx="4">
                  <c:v>1742.2221999999997</c:v>
                </c:pt>
                <c:pt idx="5">
                  <c:v>1839.2185999999997</c:v>
                </c:pt>
                <c:pt idx="6">
                  <c:v>1653.5413999999996</c:v>
                </c:pt>
                <c:pt idx="7">
                  <c:v>1679.3241999999998</c:v>
                </c:pt>
                <c:pt idx="8">
                  <c:v>1728.3604</c:v>
                </c:pt>
                <c:pt idx="9">
                  <c:v>1718.9188000000001</c:v>
                </c:pt>
                <c:pt idx="10">
                  <c:v>1734.2987999999998</c:v>
                </c:pt>
                <c:pt idx="11">
                  <c:v>1803.6547999999998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9-44F2-BF14-B27754C8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Génisses (8 mois et +)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BovinsFrance!$A$98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BovinsFrance!$B$100:$M$100</c:f>
              <c:numCache>
                <c:formatCode>#,##0</c:formatCode>
                <c:ptCount val="12"/>
                <c:pt idx="0">
                  <c:v>17788.154999999999</c:v>
                </c:pt>
                <c:pt idx="1">
                  <c:v>17584.322</c:v>
                </c:pt>
                <c:pt idx="2">
                  <c:v>19041.968000000001</c:v>
                </c:pt>
                <c:pt idx="3">
                  <c:v>19309.559000000001</c:v>
                </c:pt>
                <c:pt idx="4">
                  <c:v>19129.448</c:v>
                </c:pt>
                <c:pt idx="5">
                  <c:v>17232.486000000001</c:v>
                </c:pt>
                <c:pt idx="6">
                  <c:v>17912.542000000001</c:v>
                </c:pt>
                <c:pt idx="7">
                  <c:v>16559.495999999999</c:v>
                </c:pt>
                <c:pt idx="8">
                  <c:v>16887.744999999999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3-4B89-8B67-EC46070C7BF6}"/>
            </c:ext>
          </c:extLst>
        </c:ser>
        <c:ser>
          <c:idx val="1"/>
          <c:order val="1"/>
          <c:tx>
            <c:strRef>
              <c:f>BovinsFrance!$A$97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BovinsFrance!$B$97:$M$97</c:f>
              <c:numCache>
                <c:formatCode>#,##0</c:formatCode>
                <c:ptCount val="12"/>
                <c:pt idx="0">
                  <c:v>17821.036</c:v>
                </c:pt>
                <c:pt idx="1">
                  <c:v>16550.125</c:v>
                </c:pt>
                <c:pt idx="2">
                  <c:v>20897.12</c:v>
                </c:pt>
                <c:pt idx="3">
                  <c:v>17577.759999999998</c:v>
                </c:pt>
                <c:pt idx="4">
                  <c:v>19197.263999999999</c:v>
                </c:pt>
                <c:pt idx="5">
                  <c:v>19608.285</c:v>
                </c:pt>
                <c:pt idx="6">
                  <c:v>16434.172999999999</c:v>
                </c:pt>
                <c:pt idx="7">
                  <c:v>17866.538</c:v>
                </c:pt>
                <c:pt idx="8">
                  <c:v>16820.735000000001</c:v>
                </c:pt>
                <c:pt idx="9">
                  <c:v>18083.687000000002</c:v>
                </c:pt>
                <c:pt idx="10">
                  <c:v>18447.476999999999</c:v>
                </c:pt>
                <c:pt idx="11">
                  <c:v>16883.162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3-4B89-8B67-EC46070C7BF6}"/>
            </c:ext>
          </c:extLst>
        </c:ser>
        <c:ser>
          <c:idx val="2"/>
          <c:order val="2"/>
          <c:tx>
            <c:strRef>
              <c:f>BovinsFrance!$A$99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BovinsFrance!$B$99:$M$99</c:f>
              <c:numCache>
                <c:formatCode>#,##0</c:formatCode>
                <c:ptCount val="12"/>
                <c:pt idx="0">
                  <c:v>17759.339400000004</c:v>
                </c:pt>
                <c:pt idx="1">
                  <c:v>16606.083000000002</c:v>
                </c:pt>
                <c:pt idx="2">
                  <c:v>20091.996800000001</c:v>
                </c:pt>
                <c:pt idx="3">
                  <c:v>19520.559400000002</c:v>
                </c:pt>
                <c:pt idx="4">
                  <c:v>19351.159999999996</c:v>
                </c:pt>
                <c:pt idx="5">
                  <c:v>19146.552000000003</c:v>
                </c:pt>
                <c:pt idx="6">
                  <c:v>17895.467399999998</c:v>
                </c:pt>
                <c:pt idx="7">
                  <c:v>18167.507399999999</c:v>
                </c:pt>
                <c:pt idx="8">
                  <c:v>18178.249400000001</c:v>
                </c:pt>
                <c:pt idx="9">
                  <c:v>18398.299200000001</c:v>
                </c:pt>
                <c:pt idx="10">
                  <c:v>18350.840400000001</c:v>
                </c:pt>
                <c:pt idx="11">
                  <c:v>18410.499999999996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3-4B89-8B67-EC46070C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Gros Bovins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1367016622922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BovinsPdL!$A$113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BovinsPdL!$B$115:$M$115</c:f>
              <c:numCache>
                <c:formatCode>#,##0</c:formatCode>
                <c:ptCount val="12"/>
                <c:pt idx="0">
                  <c:v>14534.352999999999</c:v>
                </c:pt>
                <c:pt idx="1">
                  <c:v>13490.781000000001</c:v>
                </c:pt>
                <c:pt idx="2">
                  <c:v>13578.546</c:v>
                </c:pt>
                <c:pt idx="3">
                  <c:v>14376.207</c:v>
                </c:pt>
                <c:pt idx="4">
                  <c:v>13826.601000000001</c:v>
                </c:pt>
                <c:pt idx="5">
                  <c:v>13029.973</c:v>
                </c:pt>
                <c:pt idx="6">
                  <c:v>14093.795</c:v>
                </c:pt>
                <c:pt idx="7">
                  <c:v>12694.285</c:v>
                </c:pt>
                <c:pt idx="8">
                  <c:v>14383.414000000001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B-4B56-913E-D22185F4AE21}"/>
            </c:ext>
          </c:extLst>
        </c:ser>
        <c:ser>
          <c:idx val="1"/>
          <c:order val="1"/>
          <c:tx>
            <c:strRef>
              <c:f>BovinsPdL!$A$112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BovinsPdL!$B$112:$M$112</c:f>
              <c:numCache>
                <c:formatCode>#,##0</c:formatCode>
                <c:ptCount val="12"/>
                <c:pt idx="0">
                  <c:v>14572.411</c:v>
                </c:pt>
                <c:pt idx="1">
                  <c:v>12728.621999999999</c:v>
                </c:pt>
                <c:pt idx="2">
                  <c:v>14838.438</c:v>
                </c:pt>
                <c:pt idx="3">
                  <c:v>12604.305</c:v>
                </c:pt>
                <c:pt idx="4">
                  <c:v>13723.001</c:v>
                </c:pt>
                <c:pt idx="5">
                  <c:v>14610.248</c:v>
                </c:pt>
                <c:pt idx="6">
                  <c:v>13193.264999999999</c:v>
                </c:pt>
                <c:pt idx="7">
                  <c:v>13555.26</c:v>
                </c:pt>
                <c:pt idx="8">
                  <c:v>13112.478999999999</c:v>
                </c:pt>
                <c:pt idx="9">
                  <c:v>14372.906999999999</c:v>
                </c:pt>
                <c:pt idx="10">
                  <c:v>14253.665999999999</c:v>
                </c:pt>
                <c:pt idx="11">
                  <c:v>13510.602000000001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B-4B56-913E-D22185F4AE21}"/>
            </c:ext>
          </c:extLst>
        </c:ser>
        <c:ser>
          <c:idx val="2"/>
          <c:order val="2"/>
          <c:tx>
            <c:strRef>
              <c:f>BovinsPdL!$A$114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BovinsPdL!$B$114:$M$114</c:f>
              <c:numCache>
                <c:formatCode>#,##0</c:formatCode>
                <c:ptCount val="12"/>
                <c:pt idx="0">
                  <c:v>14908.977999999997</c:v>
                </c:pt>
                <c:pt idx="1">
                  <c:v>13433.2682</c:v>
                </c:pt>
                <c:pt idx="2">
                  <c:v>15426.9408</c:v>
                </c:pt>
                <c:pt idx="3">
                  <c:v>14108.564799999998</c:v>
                </c:pt>
                <c:pt idx="4">
                  <c:v>14234.406800000001</c:v>
                </c:pt>
                <c:pt idx="5">
                  <c:v>15024.695600000001</c:v>
                </c:pt>
                <c:pt idx="6">
                  <c:v>14390.598800000002</c:v>
                </c:pt>
                <c:pt idx="7">
                  <c:v>14657.466399999999</c:v>
                </c:pt>
                <c:pt idx="8">
                  <c:v>14721.147600000002</c:v>
                </c:pt>
                <c:pt idx="9">
                  <c:v>15166.919599999999</c:v>
                </c:pt>
                <c:pt idx="10">
                  <c:v>15037.314999999999</c:v>
                </c:pt>
                <c:pt idx="11">
                  <c:v>15292.497200000002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B-4B56-913E-D22185F4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Total Gros Bovins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BovinsFrance!$A$113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BovinsFrance!$B$115:$M$115</c:f>
              <c:numCache>
                <c:formatCode>#,##0</c:formatCode>
                <c:ptCount val="12"/>
                <c:pt idx="0">
                  <c:v>99247.255000000005</c:v>
                </c:pt>
                <c:pt idx="1">
                  <c:v>93561.388999999996</c:v>
                </c:pt>
                <c:pt idx="2">
                  <c:v>97298.267000000007</c:v>
                </c:pt>
                <c:pt idx="3">
                  <c:v>100022.448</c:v>
                </c:pt>
                <c:pt idx="4">
                  <c:v>96717.002999999997</c:v>
                </c:pt>
                <c:pt idx="5">
                  <c:v>89492.709000000003</c:v>
                </c:pt>
                <c:pt idx="6">
                  <c:v>97436.65</c:v>
                </c:pt>
                <c:pt idx="7">
                  <c:v>89744.563999999998</c:v>
                </c:pt>
                <c:pt idx="8">
                  <c:v>97109.399000000005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F-41FA-A910-216CAA98B4E0}"/>
            </c:ext>
          </c:extLst>
        </c:ser>
        <c:ser>
          <c:idx val="1"/>
          <c:order val="1"/>
          <c:tx>
            <c:strRef>
              <c:f>BovinsFrance!$A$112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BovinsFrance!$B$112:$M$112</c:f>
              <c:numCache>
                <c:formatCode>#,##0</c:formatCode>
                <c:ptCount val="12"/>
                <c:pt idx="0">
                  <c:v>99288.702000000005</c:v>
                </c:pt>
                <c:pt idx="1">
                  <c:v>89846.706999999995</c:v>
                </c:pt>
                <c:pt idx="2">
                  <c:v>107578.91</c:v>
                </c:pt>
                <c:pt idx="3">
                  <c:v>90424.324999999997</c:v>
                </c:pt>
                <c:pt idx="4">
                  <c:v>97681.975999999995</c:v>
                </c:pt>
                <c:pt idx="5">
                  <c:v>101289.65300000001</c:v>
                </c:pt>
                <c:pt idx="6">
                  <c:v>88237.64</c:v>
                </c:pt>
                <c:pt idx="7">
                  <c:v>96787.884000000005</c:v>
                </c:pt>
                <c:pt idx="8">
                  <c:v>91548.456000000006</c:v>
                </c:pt>
                <c:pt idx="9">
                  <c:v>99314.735000000001</c:v>
                </c:pt>
                <c:pt idx="10">
                  <c:v>99272.822</c:v>
                </c:pt>
                <c:pt idx="11">
                  <c:v>90645.222999999998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F-41FA-A910-216CAA98B4E0}"/>
            </c:ext>
          </c:extLst>
        </c:ser>
        <c:ser>
          <c:idx val="2"/>
          <c:order val="2"/>
          <c:tx>
            <c:strRef>
              <c:f>BovinsFrance!$A$114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BovinsFrance!$B$114:$M$114</c:f>
              <c:numCache>
                <c:formatCode>#,##0</c:formatCode>
                <c:ptCount val="12"/>
                <c:pt idx="0">
                  <c:v>102189.6554</c:v>
                </c:pt>
                <c:pt idx="1">
                  <c:v>92757.241999999998</c:v>
                </c:pt>
                <c:pt idx="2">
                  <c:v>108179.144</c:v>
                </c:pt>
                <c:pt idx="3">
                  <c:v>101697.11740000002</c:v>
                </c:pt>
                <c:pt idx="4">
                  <c:v>100928.30180000002</c:v>
                </c:pt>
                <c:pt idx="5">
                  <c:v>103806.5276</c:v>
                </c:pt>
                <c:pt idx="6">
                  <c:v>98480.484000000011</c:v>
                </c:pt>
                <c:pt idx="7">
                  <c:v>102165.61520000001</c:v>
                </c:pt>
                <c:pt idx="8">
                  <c:v>102471.19500000001</c:v>
                </c:pt>
                <c:pt idx="9">
                  <c:v>104135.71359999999</c:v>
                </c:pt>
                <c:pt idx="10">
                  <c:v>103222.81</c:v>
                </c:pt>
                <c:pt idx="11">
                  <c:v>102749.588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F-41FA-A910-216CAA98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76334208223985"/>
          <c:y val="0.56357538641003213"/>
          <c:w val="0.19223665791776026"/>
          <c:h val="0.27141367745698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 Veaux (&lt;8 mois)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1367016622922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BovinsPdL!$A$128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BovinsPdL!$B$130:$M$130</c:f>
              <c:numCache>
                <c:formatCode>#,##0</c:formatCode>
                <c:ptCount val="12"/>
                <c:pt idx="0">
                  <c:v>235.46700000000001</c:v>
                </c:pt>
                <c:pt idx="1">
                  <c:v>244.47499999999999</c:v>
                </c:pt>
                <c:pt idx="2">
                  <c:v>260.91699999999997</c:v>
                </c:pt>
                <c:pt idx="3">
                  <c:v>244.90600000000001</c:v>
                </c:pt>
                <c:pt idx="4">
                  <c:v>240.535</c:v>
                </c:pt>
                <c:pt idx="5">
                  <c:v>92.992000000000004</c:v>
                </c:pt>
                <c:pt idx="6">
                  <c:v>50.631999999999998</c:v>
                </c:pt>
                <c:pt idx="7">
                  <c:v>42.453000000000003</c:v>
                </c:pt>
                <c:pt idx="8">
                  <c:v>88.923000000000002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E-4A69-87BB-F85C909FA446}"/>
            </c:ext>
          </c:extLst>
        </c:ser>
        <c:ser>
          <c:idx val="1"/>
          <c:order val="1"/>
          <c:tx>
            <c:strRef>
              <c:f>BovinsPdL!$A$127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BovinsPdL!$B$127:$M$127</c:f>
              <c:numCache>
                <c:formatCode>#,##0</c:formatCode>
                <c:ptCount val="12"/>
                <c:pt idx="0">
                  <c:v>247.578</c:v>
                </c:pt>
                <c:pt idx="1">
                  <c:v>234.708</c:v>
                </c:pt>
                <c:pt idx="2">
                  <c:v>303.51400000000001</c:v>
                </c:pt>
                <c:pt idx="3">
                  <c:v>242.35300000000001</c:v>
                </c:pt>
                <c:pt idx="4">
                  <c:v>253.46299999999999</c:v>
                </c:pt>
                <c:pt idx="5">
                  <c:v>212.602</c:v>
                </c:pt>
                <c:pt idx="6">
                  <c:v>168.166</c:v>
                </c:pt>
                <c:pt idx="7">
                  <c:v>201.41399999999999</c:v>
                </c:pt>
                <c:pt idx="8">
                  <c:v>232.726</c:v>
                </c:pt>
                <c:pt idx="9">
                  <c:v>263.32799999999997</c:v>
                </c:pt>
                <c:pt idx="10">
                  <c:v>266.93</c:v>
                </c:pt>
                <c:pt idx="11">
                  <c:v>227.42099999999999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E-4A69-87BB-F85C909FA446}"/>
            </c:ext>
          </c:extLst>
        </c:ser>
        <c:ser>
          <c:idx val="2"/>
          <c:order val="2"/>
          <c:tx>
            <c:strRef>
              <c:f>BovinsPdL!$A$129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BovinsPdL!$B$129:$M$129</c:f>
              <c:numCache>
                <c:formatCode>#,##0</c:formatCode>
                <c:ptCount val="12"/>
                <c:pt idx="0">
                  <c:v>282.52800000000002</c:v>
                </c:pt>
                <c:pt idx="1">
                  <c:v>248.17060000000001</c:v>
                </c:pt>
                <c:pt idx="2">
                  <c:v>304.58999999999997</c:v>
                </c:pt>
                <c:pt idx="3">
                  <c:v>289.7482</c:v>
                </c:pt>
                <c:pt idx="4">
                  <c:v>260.44860000000006</c:v>
                </c:pt>
                <c:pt idx="5">
                  <c:v>242.27820000000003</c:v>
                </c:pt>
                <c:pt idx="6">
                  <c:v>193.44839999999999</c:v>
                </c:pt>
                <c:pt idx="7">
                  <c:v>215.51280000000003</c:v>
                </c:pt>
                <c:pt idx="8">
                  <c:v>276.93</c:v>
                </c:pt>
                <c:pt idx="9">
                  <c:v>297.06759999999997</c:v>
                </c:pt>
                <c:pt idx="10">
                  <c:v>290.75900000000007</c:v>
                </c:pt>
                <c:pt idx="11">
                  <c:v>270.07159999999999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E-4A69-87BB-F85C909FA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Veaux (&lt;8 mois)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BovinsFrance!$A$128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BovinsFrance!$B$130:$M$130</c:f>
              <c:numCache>
                <c:formatCode>#,##0</c:formatCode>
                <c:ptCount val="12"/>
                <c:pt idx="0">
                  <c:v>12733.540999999999</c:v>
                </c:pt>
                <c:pt idx="1">
                  <c:v>11681.708000000001</c:v>
                </c:pt>
                <c:pt idx="2">
                  <c:v>12665.871999999999</c:v>
                </c:pt>
                <c:pt idx="3">
                  <c:v>12569.929</c:v>
                </c:pt>
                <c:pt idx="4">
                  <c:v>12148.467000000001</c:v>
                </c:pt>
                <c:pt idx="5">
                  <c:v>10364.197</c:v>
                </c:pt>
                <c:pt idx="6">
                  <c:v>11044.664000000001</c:v>
                </c:pt>
                <c:pt idx="7">
                  <c:v>10670.782999999999</c:v>
                </c:pt>
                <c:pt idx="8">
                  <c:v>12342.216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2-4F45-81B3-2C2C270E6BA0}"/>
            </c:ext>
          </c:extLst>
        </c:ser>
        <c:ser>
          <c:idx val="1"/>
          <c:order val="1"/>
          <c:tx>
            <c:strRef>
              <c:f>BovinsFrance!$A$127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BovinsFrance!$B$127:$M$127</c:f>
              <c:numCache>
                <c:formatCode>#,##0</c:formatCode>
                <c:ptCount val="12"/>
                <c:pt idx="0">
                  <c:v>12735.81</c:v>
                </c:pt>
                <c:pt idx="1">
                  <c:v>11634.484</c:v>
                </c:pt>
                <c:pt idx="2">
                  <c:v>14234.034</c:v>
                </c:pt>
                <c:pt idx="3">
                  <c:v>12016.777</c:v>
                </c:pt>
                <c:pt idx="4">
                  <c:v>13254.066000000001</c:v>
                </c:pt>
                <c:pt idx="5">
                  <c:v>11899.475</c:v>
                </c:pt>
                <c:pt idx="6">
                  <c:v>10808.081</c:v>
                </c:pt>
                <c:pt idx="7">
                  <c:v>12127.72</c:v>
                </c:pt>
                <c:pt idx="8">
                  <c:v>12241.008</c:v>
                </c:pt>
                <c:pt idx="9">
                  <c:v>13689.775</c:v>
                </c:pt>
                <c:pt idx="10">
                  <c:v>12932.673000000001</c:v>
                </c:pt>
                <c:pt idx="11">
                  <c:v>11932.403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2-4F45-81B3-2C2C270E6BA0}"/>
            </c:ext>
          </c:extLst>
        </c:ser>
        <c:ser>
          <c:idx val="2"/>
          <c:order val="2"/>
          <c:tx>
            <c:strRef>
              <c:f>BovinsFrance!$A$129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BovinsFrance!$B$129:$M$129</c:f>
              <c:numCache>
                <c:formatCode>#,##0</c:formatCode>
                <c:ptCount val="12"/>
                <c:pt idx="0">
                  <c:v>14264.837399999999</c:v>
                </c:pt>
                <c:pt idx="1">
                  <c:v>12936.554</c:v>
                </c:pt>
                <c:pt idx="2">
                  <c:v>15014.193799999999</c:v>
                </c:pt>
                <c:pt idx="3">
                  <c:v>14309.157399999996</c:v>
                </c:pt>
                <c:pt idx="4">
                  <c:v>14485.379800000001</c:v>
                </c:pt>
                <c:pt idx="5">
                  <c:v>13195.648200000001</c:v>
                </c:pt>
                <c:pt idx="6">
                  <c:v>12323.273599999999</c:v>
                </c:pt>
                <c:pt idx="7">
                  <c:v>13043.884</c:v>
                </c:pt>
                <c:pt idx="8">
                  <c:v>14241.508800000005</c:v>
                </c:pt>
                <c:pt idx="9">
                  <c:v>14778.213399999999</c:v>
                </c:pt>
                <c:pt idx="10">
                  <c:v>13812.689799999996</c:v>
                </c:pt>
                <c:pt idx="11">
                  <c:v>13977.696600000001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2-4F45-81B3-2C2C270E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Bovins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1367016622922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BovinsPdL!$A$143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BovinsPdL!$B$145:$M$145</c:f>
              <c:numCache>
                <c:formatCode>#,##0</c:formatCode>
                <c:ptCount val="12"/>
                <c:pt idx="0">
                  <c:v>14760.146000000001</c:v>
                </c:pt>
                <c:pt idx="1">
                  <c:v>13730.623</c:v>
                </c:pt>
                <c:pt idx="2">
                  <c:v>13834.303</c:v>
                </c:pt>
                <c:pt idx="3">
                  <c:v>14615.816000000001</c:v>
                </c:pt>
                <c:pt idx="4">
                  <c:v>14061.476000000001</c:v>
                </c:pt>
                <c:pt idx="5">
                  <c:v>13115.694</c:v>
                </c:pt>
                <c:pt idx="6">
                  <c:v>14139.54</c:v>
                </c:pt>
                <c:pt idx="7">
                  <c:v>12732.475</c:v>
                </c:pt>
                <c:pt idx="8">
                  <c:v>14467.965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9-4C49-8C4A-F3A78C3DD4CB}"/>
            </c:ext>
          </c:extLst>
        </c:ser>
        <c:ser>
          <c:idx val="1"/>
          <c:order val="1"/>
          <c:tx>
            <c:strRef>
              <c:f>BovinsPdL!$A$142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BovinsPdL!$B$142:$M$142</c:f>
              <c:numCache>
                <c:formatCode>#,##0</c:formatCode>
                <c:ptCount val="12"/>
                <c:pt idx="0">
                  <c:v>14819.989</c:v>
                </c:pt>
                <c:pt idx="1">
                  <c:v>12963.33</c:v>
                </c:pt>
                <c:pt idx="2">
                  <c:v>15141.951999999999</c:v>
                </c:pt>
                <c:pt idx="3">
                  <c:v>12846.657999999999</c:v>
                </c:pt>
                <c:pt idx="4">
                  <c:v>13976.464</c:v>
                </c:pt>
                <c:pt idx="5">
                  <c:v>14822.85</c:v>
                </c:pt>
                <c:pt idx="6">
                  <c:v>13361.431</c:v>
                </c:pt>
                <c:pt idx="7">
                  <c:v>13756.674000000001</c:v>
                </c:pt>
                <c:pt idx="8">
                  <c:v>13345.205</c:v>
                </c:pt>
                <c:pt idx="9">
                  <c:v>14636.235000000001</c:v>
                </c:pt>
                <c:pt idx="10">
                  <c:v>14520.596</c:v>
                </c:pt>
                <c:pt idx="11">
                  <c:v>13738.022999999999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9-4C49-8C4A-F3A78C3DD4CB}"/>
            </c:ext>
          </c:extLst>
        </c:ser>
        <c:ser>
          <c:idx val="2"/>
          <c:order val="2"/>
          <c:tx>
            <c:strRef>
              <c:f>BovinsPdL!$A$144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BovinsPdL!$B$144:$M$144</c:f>
              <c:numCache>
                <c:formatCode>#,##0</c:formatCode>
                <c:ptCount val="12"/>
                <c:pt idx="0">
                  <c:v>15191.505999999999</c:v>
                </c:pt>
                <c:pt idx="1">
                  <c:v>13681.438799999998</c:v>
                </c:pt>
                <c:pt idx="2">
                  <c:v>15731.530799999999</c:v>
                </c:pt>
                <c:pt idx="3">
                  <c:v>14398.313</c:v>
                </c:pt>
                <c:pt idx="4">
                  <c:v>14494.8554</c:v>
                </c:pt>
                <c:pt idx="5">
                  <c:v>15266.973800000002</c:v>
                </c:pt>
                <c:pt idx="6">
                  <c:v>14584.047199999997</c:v>
                </c:pt>
                <c:pt idx="7">
                  <c:v>14872.979200000002</c:v>
                </c:pt>
                <c:pt idx="8">
                  <c:v>14998.077600000001</c:v>
                </c:pt>
                <c:pt idx="9">
                  <c:v>15463.9872</c:v>
                </c:pt>
                <c:pt idx="10">
                  <c:v>15328.073999999999</c:v>
                </c:pt>
                <c:pt idx="11">
                  <c:v>15562.568799999999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9-4C49-8C4A-F3A78C3D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Total Bovins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BovinsFrance!$A$143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BovinsFrance!$B$145:$M$145</c:f>
              <c:numCache>
                <c:formatCode>#,##0</c:formatCode>
                <c:ptCount val="12"/>
                <c:pt idx="0">
                  <c:v>111980.796</c:v>
                </c:pt>
                <c:pt idx="1">
                  <c:v>105243.09699999999</c:v>
                </c:pt>
                <c:pt idx="2">
                  <c:v>109964.139</c:v>
                </c:pt>
                <c:pt idx="3">
                  <c:v>112592.37699999999</c:v>
                </c:pt>
                <c:pt idx="4">
                  <c:v>108865.47</c:v>
                </c:pt>
                <c:pt idx="5">
                  <c:v>99856.906000000003</c:v>
                </c:pt>
                <c:pt idx="6">
                  <c:v>108481.314</c:v>
                </c:pt>
                <c:pt idx="7">
                  <c:v>100415.34699999999</c:v>
                </c:pt>
                <c:pt idx="8">
                  <c:v>109451.61500000001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3-472C-AFD3-A85E015EBFC6}"/>
            </c:ext>
          </c:extLst>
        </c:ser>
        <c:ser>
          <c:idx val="1"/>
          <c:order val="1"/>
          <c:tx>
            <c:strRef>
              <c:f>BovinsFrance!$A$142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BovinsFrance!$B$142:$M$142</c:f>
              <c:numCache>
                <c:formatCode>#,##0</c:formatCode>
                <c:ptCount val="12"/>
                <c:pt idx="0">
                  <c:v>112024.512</c:v>
                </c:pt>
                <c:pt idx="1">
                  <c:v>101481.19100000001</c:v>
                </c:pt>
                <c:pt idx="2">
                  <c:v>121812.944</c:v>
                </c:pt>
                <c:pt idx="3">
                  <c:v>102441.102</c:v>
                </c:pt>
                <c:pt idx="4">
                  <c:v>110936.042</c:v>
                </c:pt>
                <c:pt idx="5">
                  <c:v>113189.128</c:v>
                </c:pt>
                <c:pt idx="6">
                  <c:v>99045.721000000005</c:v>
                </c:pt>
                <c:pt idx="7">
                  <c:v>108915.60400000001</c:v>
                </c:pt>
                <c:pt idx="8">
                  <c:v>103789.46400000001</c:v>
                </c:pt>
                <c:pt idx="9">
                  <c:v>113004.51</c:v>
                </c:pt>
                <c:pt idx="10">
                  <c:v>112205.495</c:v>
                </c:pt>
                <c:pt idx="11">
                  <c:v>102577.626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3-472C-AFD3-A85E015EBFC6}"/>
            </c:ext>
          </c:extLst>
        </c:ser>
        <c:ser>
          <c:idx val="2"/>
          <c:order val="2"/>
          <c:tx>
            <c:strRef>
              <c:f>BovinsFrance!$A$144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BovinsFrance!$B$144:$M$144</c:f>
              <c:numCache>
                <c:formatCode>#,##0</c:formatCode>
                <c:ptCount val="12"/>
                <c:pt idx="0">
                  <c:v>116454.49280000001</c:v>
                </c:pt>
                <c:pt idx="1">
                  <c:v>105693.79600000002</c:v>
                </c:pt>
                <c:pt idx="2">
                  <c:v>123193.33780000001</c:v>
                </c:pt>
                <c:pt idx="3">
                  <c:v>116006.27479999998</c:v>
                </c:pt>
                <c:pt idx="4">
                  <c:v>115413.68160000001</c:v>
                </c:pt>
                <c:pt idx="5">
                  <c:v>117002.17580000001</c:v>
                </c:pt>
                <c:pt idx="6">
                  <c:v>110803.75759999998</c:v>
                </c:pt>
                <c:pt idx="7">
                  <c:v>115209.49920000001</c:v>
                </c:pt>
                <c:pt idx="8">
                  <c:v>116712.70380000002</c:v>
                </c:pt>
                <c:pt idx="9">
                  <c:v>118913.927</c:v>
                </c:pt>
                <c:pt idx="10">
                  <c:v>117035.49980000002</c:v>
                </c:pt>
                <c:pt idx="11">
                  <c:v>116727.28460000001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3-472C-AFD3-A85E015E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87445319335079"/>
          <c:y val="0.55431612715077283"/>
          <c:w val="0.21723665791776031"/>
          <c:h val="0.26678404782735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Bovins mâles (8 a 24 mois)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BovinsPdL!$A$23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x"/>
            <c:size val="8"/>
            <c:spPr>
              <a:ln>
                <a:solidFill>
                  <a:srgbClr val="FF0000"/>
                </a:solidFill>
              </a:ln>
            </c:spPr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BovinsPdL!$B$25:$M$25</c:f>
              <c:numCache>
                <c:formatCode>#,##0</c:formatCode>
                <c:ptCount val="12"/>
                <c:pt idx="0">
                  <c:v>4816.5860000000002</c:v>
                </c:pt>
                <c:pt idx="1">
                  <c:v>4363.107</c:v>
                </c:pt>
                <c:pt idx="2">
                  <c:v>4620.29</c:v>
                </c:pt>
                <c:pt idx="3">
                  <c:v>5350.973</c:v>
                </c:pt>
                <c:pt idx="4">
                  <c:v>5110.3680000000004</c:v>
                </c:pt>
                <c:pt idx="5">
                  <c:v>5513.0510000000004</c:v>
                </c:pt>
                <c:pt idx="6">
                  <c:v>6392.7489999999998</c:v>
                </c:pt>
                <c:pt idx="7">
                  <c:v>5235.183</c:v>
                </c:pt>
                <c:pt idx="8">
                  <c:v>6023.63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4-4805-8109-67C42F71DE13}"/>
            </c:ext>
          </c:extLst>
        </c:ser>
        <c:ser>
          <c:idx val="1"/>
          <c:order val="1"/>
          <c:tx>
            <c:strRef>
              <c:f>BovinsPdL!$A$22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BovinsPdL!$B$22:$M$22</c:f>
              <c:numCache>
                <c:formatCode>#,##0</c:formatCode>
                <c:ptCount val="12"/>
                <c:pt idx="0">
                  <c:v>4495.4639999999999</c:v>
                </c:pt>
                <c:pt idx="1">
                  <c:v>4126.991</c:v>
                </c:pt>
                <c:pt idx="2">
                  <c:v>5064.9260000000004</c:v>
                </c:pt>
                <c:pt idx="3">
                  <c:v>4428.982</c:v>
                </c:pt>
                <c:pt idx="4">
                  <c:v>5313.384</c:v>
                </c:pt>
                <c:pt idx="5">
                  <c:v>5306.107</c:v>
                </c:pt>
                <c:pt idx="6">
                  <c:v>5358.5870000000004</c:v>
                </c:pt>
                <c:pt idx="7">
                  <c:v>5710.0309999999999</c:v>
                </c:pt>
                <c:pt idx="8">
                  <c:v>4770.7910000000002</c:v>
                </c:pt>
                <c:pt idx="9">
                  <c:v>5357.3590000000004</c:v>
                </c:pt>
                <c:pt idx="10">
                  <c:v>4914.6019999999999</c:v>
                </c:pt>
                <c:pt idx="11">
                  <c:v>4616.9530000000004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4-4805-8109-67C42F71DE13}"/>
            </c:ext>
          </c:extLst>
        </c:ser>
        <c:ser>
          <c:idx val="2"/>
          <c:order val="2"/>
          <c:tx>
            <c:strRef>
              <c:f>BovinsPdL!$A$24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BovinsPdL!$B$24:$M$24</c:f>
              <c:numCache>
                <c:formatCode>#,##0</c:formatCode>
                <c:ptCount val="12"/>
                <c:pt idx="0">
                  <c:v>4486.0572000000002</c:v>
                </c:pt>
                <c:pt idx="1">
                  <c:v>4291.9702000000007</c:v>
                </c:pt>
                <c:pt idx="2">
                  <c:v>5118.5706</c:v>
                </c:pt>
                <c:pt idx="3">
                  <c:v>4674.9184000000005</c:v>
                </c:pt>
                <c:pt idx="4">
                  <c:v>5323.7255999999998</c:v>
                </c:pt>
                <c:pt idx="5">
                  <c:v>5417.2875999999997</c:v>
                </c:pt>
                <c:pt idx="6">
                  <c:v>5379.4790000000003</c:v>
                </c:pt>
                <c:pt idx="7">
                  <c:v>5459.3701999999994</c:v>
                </c:pt>
                <c:pt idx="8">
                  <c:v>5135.9155999999994</c:v>
                </c:pt>
                <c:pt idx="9">
                  <c:v>5147.3158000000003</c:v>
                </c:pt>
                <c:pt idx="10">
                  <c:v>5039.9953999999998</c:v>
                </c:pt>
                <c:pt idx="11">
                  <c:v>4942.4970000000012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4-4805-8109-67C42F71D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4"/>
          <c:y val="0.57283464566929132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porcins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PorcinsPdL!$A$31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PorcinsPdL!$B$9:$M$9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PorcinsPdL!$B$33:$M$33</c:f>
              <c:numCache>
                <c:formatCode>#,##0</c:formatCode>
                <c:ptCount val="12"/>
                <c:pt idx="0">
                  <c:v>18655.723000000002</c:v>
                </c:pt>
                <c:pt idx="1">
                  <c:v>16950.538</c:v>
                </c:pt>
                <c:pt idx="2">
                  <c:v>16304.173000000001</c:v>
                </c:pt>
                <c:pt idx="3">
                  <c:v>16726.886999999999</c:v>
                </c:pt>
                <c:pt idx="4">
                  <c:v>16129.137000000001</c:v>
                </c:pt>
                <c:pt idx="5">
                  <c:v>15256.332</c:v>
                </c:pt>
                <c:pt idx="6">
                  <c:v>16378.352000000001</c:v>
                </c:pt>
                <c:pt idx="7">
                  <c:v>15772.884</c:v>
                </c:pt>
                <c:pt idx="8">
                  <c:v>16011.448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0-4379-BE5D-88824784B2CB}"/>
            </c:ext>
          </c:extLst>
        </c:ser>
        <c:ser>
          <c:idx val="1"/>
          <c:order val="1"/>
          <c:tx>
            <c:strRef>
              <c:f>PorcinsPdL!$A$30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PorcinsPdL!$B$9:$M$9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PorcinsPdL!$B$30:$M$30</c:f>
              <c:numCache>
                <c:formatCode>#,##0</c:formatCode>
                <c:ptCount val="12"/>
                <c:pt idx="0">
                  <c:v>15499.934999999999</c:v>
                </c:pt>
                <c:pt idx="1">
                  <c:v>17162.471000000001</c:v>
                </c:pt>
                <c:pt idx="2">
                  <c:v>19194.744999999999</c:v>
                </c:pt>
                <c:pt idx="3">
                  <c:v>16057.78</c:v>
                </c:pt>
                <c:pt idx="4">
                  <c:v>17441.223999999998</c:v>
                </c:pt>
                <c:pt idx="5">
                  <c:v>17879.587</c:v>
                </c:pt>
                <c:pt idx="6">
                  <c:v>16148.791999999999</c:v>
                </c:pt>
                <c:pt idx="7">
                  <c:v>14311.088</c:v>
                </c:pt>
                <c:pt idx="8">
                  <c:v>17295.382000000001</c:v>
                </c:pt>
                <c:pt idx="9">
                  <c:v>19288.161</c:v>
                </c:pt>
                <c:pt idx="10">
                  <c:v>18998.406999999999</c:v>
                </c:pt>
                <c:pt idx="11">
                  <c:v>16937.334999999999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0-4379-BE5D-88824784B2CB}"/>
            </c:ext>
          </c:extLst>
        </c:ser>
        <c:ser>
          <c:idx val="2"/>
          <c:order val="2"/>
          <c:tx>
            <c:strRef>
              <c:f>PorcinsPdL!$A$32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PorcinsPdL!$B$9:$M$9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PorcinsPdL!$B$32:$M$32</c:f>
              <c:numCache>
                <c:formatCode>#,##0</c:formatCode>
                <c:ptCount val="12"/>
                <c:pt idx="0">
                  <c:v>18732.494999999999</c:v>
                </c:pt>
                <c:pt idx="1">
                  <c:v>17815.563200000001</c:v>
                </c:pt>
                <c:pt idx="2">
                  <c:v>19926.146399999998</c:v>
                </c:pt>
                <c:pt idx="3">
                  <c:v>18008.030999999999</c:v>
                </c:pt>
                <c:pt idx="4">
                  <c:v>17895.575000000004</c:v>
                </c:pt>
                <c:pt idx="5">
                  <c:v>18443.944199999998</c:v>
                </c:pt>
                <c:pt idx="6">
                  <c:v>17834.434799999999</c:v>
                </c:pt>
                <c:pt idx="7">
                  <c:v>17541.247599999999</c:v>
                </c:pt>
                <c:pt idx="8">
                  <c:v>18389.683599999997</c:v>
                </c:pt>
                <c:pt idx="9">
                  <c:v>19239.501199999999</c:v>
                </c:pt>
                <c:pt idx="10">
                  <c:v>18452.641600000003</c:v>
                </c:pt>
                <c:pt idx="11">
                  <c:v>19028.288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0-4379-BE5D-88824784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porcins 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PorcinsFrance!$A$31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PorcinsFrance!$B$9:$M$9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PorcinsFrance!$B$33:$M$33</c:f>
              <c:numCache>
                <c:formatCode>#,##0</c:formatCode>
                <c:ptCount val="12"/>
                <c:pt idx="0">
                  <c:v>191988.85800000001</c:v>
                </c:pt>
                <c:pt idx="1">
                  <c:v>172901.557</c:v>
                </c:pt>
                <c:pt idx="2">
                  <c:v>169789.99</c:v>
                </c:pt>
                <c:pt idx="3">
                  <c:v>176943.63699999999</c:v>
                </c:pt>
                <c:pt idx="4">
                  <c:v>172101.02799999999</c:v>
                </c:pt>
                <c:pt idx="5">
                  <c:v>163031.59400000001</c:v>
                </c:pt>
                <c:pt idx="6">
                  <c:v>178315.625</c:v>
                </c:pt>
                <c:pt idx="7">
                  <c:v>166836.92000000001</c:v>
                </c:pt>
                <c:pt idx="8">
                  <c:v>171416.62100000001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D-4522-91C1-F3FE16C0C34B}"/>
            </c:ext>
          </c:extLst>
        </c:ser>
        <c:ser>
          <c:idx val="1"/>
          <c:order val="1"/>
          <c:tx>
            <c:strRef>
              <c:f>PorcinsFrance!$A$30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PorcinsFrance!$B$9:$M$9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PorcinsFrance!$B$30:$M$30</c:f>
              <c:numCache>
                <c:formatCode>#,##0</c:formatCode>
                <c:ptCount val="12"/>
                <c:pt idx="0">
                  <c:v>180892.02100000001</c:v>
                </c:pt>
                <c:pt idx="1">
                  <c:v>162819.25399999999</c:v>
                </c:pt>
                <c:pt idx="2">
                  <c:v>186155.58799999999</c:v>
                </c:pt>
                <c:pt idx="3">
                  <c:v>160167.141</c:v>
                </c:pt>
                <c:pt idx="4">
                  <c:v>172398.93799999999</c:v>
                </c:pt>
                <c:pt idx="5">
                  <c:v>179261.133</c:v>
                </c:pt>
                <c:pt idx="6">
                  <c:v>160330.66</c:v>
                </c:pt>
                <c:pt idx="7">
                  <c:v>176776.541</c:v>
                </c:pt>
                <c:pt idx="8">
                  <c:v>168793.36300000001</c:v>
                </c:pt>
                <c:pt idx="9">
                  <c:v>176817.15400000001</c:v>
                </c:pt>
                <c:pt idx="10">
                  <c:v>175009.98199999999</c:v>
                </c:pt>
                <c:pt idx="11">
                  <c:v>165777.02600000001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D-4522-91C1-F3FE16C0C34B}"/>
            </c:ext>
          </c:extLst>
        </c:ser>
        <c:ser>
          <c:idx val="2"/>
          <c:order val="2"/>
          <c:tx>
            <c:strRef>
              <c:f>PorcinsFrance!$A$32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PorcinsFrance!$B$9:$M$9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PorcinsFrance!$B$32:$M$32</c:f>
              <c:numCache>
                <c:formatCode>#,##0</c:formatCode>
                <c:ptCount val="12"/>
                <c:pt idx="0">
                  <c:v>191108.67719999998</c:v>
                </c:pt>
                <c:pt idx="1">
                  <c:v>173044.59179999999</c:v>
                </c:pt>
                <c:pt idx="2">
                  <c:v>192097.16279999999</c:v>
                </c:pt>
                <c:pt idx="3">
                  <c:v>176763.49739999999</c:v>
                </c:pt>
                <c:pt idx="4">
                  <c:v>172073.41380000001</c:v>
                </c:pt>
                <c:pt idx="5">
                  <c:v>180737.6574</c:v>
                </c:pt>
                <c:pt idx="6">
                  <c:v>175983.12700000001</c:v>
                </c:pt>
                <c:pt idx="7">
                  <c:v>178425.96359999996</c:v>
                </c:pt>
                <c:pt idx="8">
                  <c:v>179619.04520000002</c:v>
                </c:pt>
                <c:pt idx="9">
                  <c:v>184012.78999999998</c:v>
                </c:pt>
                <c:pt idx="10">
                  <c:v>176982.33300000004</c:v>
                </c:pt>
                <c:pt idx="11">
                  <c:v>183816.95820000005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9D-4522-91C1-F3FE16C0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Porcs charcutiers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PorcinsPdL!$A$58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>
                  <a:alpha val="98000"/>
                </a:srgbClr>
              </a:solidFill>
            </a:ln>
          </c:spPr>
          <c:marker>
            <c:symbol val="none"/>
          </c:marker>
          <c:cat>
            <c:strRef>
              <c:f>PorcinsPdL!$B$36:$M$36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PorcinsPdL!$B$60:$M$60</c:f>
              <c:numCache>
                <c:formatCode>#,##0</c:formatCode>
                <c:ptCount val="12"/>
                <c:pt idx="0">
                  <c:v>17894.173999999999</c:v>
                </c:pt>
                <c:pt idx="1">
                  <c:v>16307.804</c:v>
                </c:pt>
                <c:pt idx="2">
                  <c:v>15586.444</c:v>
                </c:pt>
                <c:pt idx="3">
                  <c:v>15952.163</c:v>
                </c:pt>
                <c:pt idx="4">
                  <c:v>15286.96</c:v>
                </c:pt>
                <c:pt idx="5">
                  <c:v>14532.402</c:v>
                </c:pt>
                <c:pt idx="6">
                  <c:v>15556.409</c:v>
                </c:pt>
                <c:pt idx="7">
                  <c:v>15030.11</c:v>
                </c:pt>
                <c:pt idx="8">
                  <c:v>15265.391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5-4AA7-BA4B-245BB38B2DA7}"/>
            </c:ext>
          </c:extLst>
        </c:ser>
        <c:ser>
          <c:idx val="1"/>
          <c:order val="1"/>
          <c:tx>
            <c:strRef>
              <c:f>PorcinsPdL!$A$57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PorcinsPdL!$B$36:$M$36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PorcinsPdL!$B$57:$M$57</c:f>
              <c:numCache>
                <c:formatCode>#,##0</c:formatCode>
                <c:ptCount val="12"/>
                <c:pt idx="0">
                  <c:v>14804.241</c:v>
                </c:pt>
                <c:pt idx="1">
                  <c:v>16513.793000000001</c:v>
                </c:pt>
                <c:pt idx="2">
                  <c:v>18423.888999999999</c:v>
                </c:pt>
                <c:pt idx="3">
                  <c:v>15437.912</c:v>
                </c:pt>
                <c:pt idx="4">
                  <c:v>16741.722000000002</c:v>
                </c:pt>
                <c:pt idx="5">
                  <c:v>17203.423999999999</c:v>
                </c:pt>
                <c:pt idx="6">
                  <c:v>15507.221</c:v>
                </c:pt>
                <c:pt idx="7">
                  <c:v>13575.598</c:v>
                </c:pt>
                <c:pt idx="8">
                  <c:v>16596.973000000002</c:v>
                </c:pt>
                <c:pt idx="9">
                  <c:v>18582.203000000001</c:v>
                </c:pt>
                <c:pt idx="10">
                  <c:v>18337.491999999998</c:v>
                </c:pt>
                <c:pt idx="11">
                  <c:v>16271.88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5-4AA7-BA4B-245BB38B2DA7}"/>
            </c:ext>
          </c:extLst>
        </c:ser>
        <c:ser>
          <c:idx val="2"/>
          <c:order val="2"/>
          <c:tx>
            <c:strRef>
              <c:f>PorcinsPdL!$A$59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PorcinsPdL!$B$36:$M$36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PorcinsPdL!$B$59:$M$59</c:f>
              <c:numCache>
                <c:formatCode>#,##0</c:formatCode>
                <c:ptCount val="12"/>
                <c:pt idx="0">
                  <c:v>17886.855000000003</c:v>
                </c:pt>
                <c:pt idx="1">
                  <c:v>17072.013199999998</c:v>
                </c:pt>
                <c:pt idx="2">
                  <c:v>19091.506400000002</c:v>
                </c:pt>
                <c:pt idx="3">
                  <c:v>17233.325000000001</c:v>
                </c:pt>
                <c:pt idx="4">
                  <c:v>17083.477600000002</c:v>
                </c:pt>
                <c:pt idx="5">
                  <c:v>17600.401999999998</c:v>
                </c:pt>
                <c:pt idx="6">
                  <c:v>17120.921000000002</c:v>
                </c:pt>
                <c:pt idx="7">
                  <c:v>16798.637200000001</c:v>
                </c:pt>
                <c:pt idx="8">
                  <c:v>17586.122200000002</c:v>
                </c:pt>
                <c:pt idx="9">
                  <c:v>18417.339799999998</c:v>
                </c:pt>
                <c:pt idx="10">
                  <c:v>17657.357799999998</c:v>
                </c:pt>
                <c:pt idx="11">
                  <c:v>18232.0026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5-4AA7-BA4B-245BB38B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Porcs charcutiers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PorcinsFrance!$A$58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PorcinsFrance!$B$36:$M$36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PorcinsFrance!$B$60:$M$60</c:f>
              <c:numCache>
                <c:formatCode>#,##0</c:formatCode>
                <c:ptCount val="12"/>
                <c:pt idx="0">
                  <c:v>186885.04699999999</c:v>
                </c:pt>
                <c:pt idx="1">
                  <c:v>168292.32199999999</c:v>
                </c:pt>
                <c:pt idx="2">
                  <c:v>165204.31299999999</c:v>
                </c:pt>
                <c:pt idx="3">
                  <c:v>172039.277</c:v>
                </c:pt>
                <c:pt idx="4">
                  <c:v>167149.54699999999</c:v>
                </c:pt>
                <c:pt idx="5">
                  <c:v>158451.23300000001</c:v>
                </c:pt>
                <c:pt idx="6">
                  <c:v>173062.24900000001</c:v>
                </c:pt>
                <c:pt idx="7">
                  <c:v>162233.20300000001</c:v>
                </c:pt>
                <c:pt idx="8">
                  <c:v>166779.902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3-4AD3-A1BD-AAA8DC251016}"/>
            </c:ext>
          </c:extLst>
        </c:ser>
        <c:ser>
          <c:idx val="1"/>
          <c:order val="1"/>
          <c:tx>
            <c:strRef>
              <c:f>PorcinsFrance!$A$57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PorcinsFrance!$B$36:$M$36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PorcinsFrance!$B$57:$M$57</c:f>
              <c:numCache>
                <c:formatCode>#,##0</c:formatCode>
                <c:ptCount val="12"/>
                <c:pt idx="0">
                  <c:v>176509.62400000001</c:v>
                </c:pt>
                <c:pt idx="1">
                  <c:v>158777.73199999999</c:v>
                </c:pt>
                <c:pt idx="2">
                  <c:v>181279.36199999999</c:v>
                </c:pt>
                <c:pt idx="3">
                  <c:v>156204.93599999999</c:v>
                </c:pt>
                <c:pt idx="4">
                  <c:v>167847.231</c:v>
                </c:pt>
                <c:pt idx="5">
                  <c:v>174729.75399999999</c:v>
                </c:pt>
                <c:pt idx="6">
                  <c:v>156308.76999999999</c:v>
                </c:pt>
                <c:pt idx="7">
                  <c:v>172058.63699999999</c:v>
                </c:pt>
                <c:pt idx="8">
                  <c:v>164420.18799999999</c:v>
                </c:pt>
                <c:pt idx="9">
                  <c:v>172300.84700000001</c:v>
                </c:pt>
                <c:pt idx="10">
                  <c:v>170396.47</c:v>
                </c:pt>
                <c:pt idx="11">
                  <c:v>161569.4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3-4AD3-A1BD-AAA8DC251016}"/>
            </c:ext>
          </c:extLst>
        </c:ser>
        <c:ser>
          <c:idx val="2"/>
          <c:order val="2"/>
          <c:tx>
            <c:strRef>
              <c:f>PorcinsFrance!$A$59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PorcinsFrance!$B$36:$M$36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PorcinsFrance!$B$59:$M$59</c:f>
              <c:numCache>
                <c:formatCode>#,##0</c:formatCode>
                <c:ptCount val="12"/>
                <c:pt idx="0">
                  <c:v>186055.31479999996</c:v>
                </c:pt>
                <c:pt idx="1">
                  <c:v>168566.8156</c:v>
                </c:pt>
                <c:pt idx="2">
                  <c:v>187016.57559999995</c:v>
                </c:pt>
                <c:pt idx="3">
                  <c:v>172089.886</c:v>
                </c:pt>
                <c:pt idx="4">
                  <c:v>167646.65660000002</c:v>
                </c:pt>
                <c:pt idx="5">
                  <c:v>175833.30300000001</c:v>
                </c:pt>
                <c:pt idx="6">
                  <c:v>171378.83740000002</c:v>
                </c:pt>
                <c:pt idx="7">
                  <c:v>173773.35519999996</c:v>
                </c:pt>
                <c:pt idx="8">
                  <c:v>174745.99620000002</c:v>
                </c:pt>
                <c:pt idx="9">
                  <c:v>179020.17159999994</c:v>
                </c:pt>
                <c:pt idx="10">
                  <c:v>172122.74260000003</c:v>
                </c:pt>
                <c:pt idx="11">
                  <c:v>178933.97900000002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3-4AD3-A1BD-AAA8DC251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ovins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924781277340333"/>
          <c:y val="0.26893518518518517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OvinsPdL!$A$34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OvinsPdL!$B$6:$M$6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OvinsPdL!$B$36:$M$36</c:f>
              <c:numCache>
                <c:formatCode>#,##0</c:formatCode>
                <c:ptCount val="12"/>
                <c:pt idx="0">
                  <c:v>330.48599999999999</c:v>
                </c:pt>
                <c:pt idx="1">
                  <c:v>399.3</c:v>
                </c:pt>
                <c:pt idx="2">
                  <c:v>613.81700000000001</c:v>
                </c:pt>
                <c:pt idx="3">
                  <c:v>408.94799999999998</c:v>
                </c:pt>
                <c:pt idx="4">
                  <c:v>430.07900000000001</c:v>
                </c:pt>
                <c:pt idx="5">
                  <c:v>453.197</c:v>
                </c:pt>
                <c:pt idx="6">
                  <c:v>369.81200000000001</c:v>
                </c:pt>
                <c:pt idx="7">
                  <c:v>330.89800000000002</c:v>
                </c:pt>
                <c:pt idx="8">
                  <c:v>276.43299999999999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C-4C12-8672-B10593DDE7C0}"/>
            </c:ext>
          </c:extLst>
        </c:ser>
        <c:ser>
          <c:idx val="1"/>
          <c:order val="1"/>
          <c:tx>
            <c:strRef>
              <c:f>OvinsPdL!$A$33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OvinsPdL!$B$6:$M$6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OvinsPdL!$B$33:$M$33</c:f>
              <c:numCache>
                <c:formatCode>#,##0</c:formatCode>
                <c:ptCount val="12"/>
                <c:pt idx="0">
                  <c:v>323.608</c:v>
                </c:pt>
                <c:pt idx="1">
                  <c:v>319.22699999999998</c:v>
                </c:pt>
                <c:pt idx="2">
                  <c:v>585.28300000000002</c:v>
                </c:pt>
                <c:pt idx="3">
                  <c:v>454.245</c:v>
                </c:pt>
                <c:pt idx="4">
                  <c:v>501.529</c:v>
                </c:pt>
                <c:pt idx="5">
                  <c:v>510.59800000000001</c:v>
                </c:pt>
                <c:pt idx="6">
                  <c:v>404.53500000000003</c:v>
                </c:pt>
                <c:pt idx="7">
                  <c:v>417.77600000000001</c:v>
                </c:pt>
                <c:pt idx="8">
                  <c:v>353.68</c:v>
                </c:pt>
                <c:pt idx="9">
                  <c:v>314.37700000000001</c:v>
                </c:pt>
                <c:pt idx="10">
                  <c:v>288.459</c:v>
                </c:pt>
                <c:pt idx="11">
                  <c:v>305.12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C-4C12-8672-B10593DDE7C0}"/>
            </c:ext>
          </c:extLst>
        </c:ser>
        <c:ser>
          <c:idx val="2"/>
          <c:order val="2"/>
          <c:tx>
            <c:strRef>
              <c:f>OvinsPdL!$A$35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OvinsPdL!$B$6:$M$6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OvinsPdL!$B$35:$M$35</c:f>
              <c:numCache>
                <c:formatCode>#,##0</c:formatCode>
                <c:ptCount val="12"/>
                <c:pt idx="0">
                  <c:v>307.64939999999996</c:v>
                </c:pt>
                <c:pt idx="1">
                  <c:v>327.94299999999993</c:v>
                </c:pt>
                <c:pt idx="2">
                  <c:v>537.64819999999997</c:v>
                </c:pt>
                <c:pt idx="3">
                  <c:v>526.02139999999997</c:v>
                </c:pt>
                <c:pt idx="4">
                  <c:v>447.27359999999999</c:v>
                </c:pt>
                <c:pt idx="5">
                  <c:v>449.54320000000007</c:v>
                </c:pt>
                <c:pt idx="6">
                  <c:v>420.15640000000002</c:v>
                </c:pt>
                <c:pt idx="7">
                  <c:v>389.58420000000001</c:v>
                </c:pt>
                <c:pt idx="8">
                  <c:v>335.1626</c:v>
                </c:pt>
                <c:pt idx="9">
                  <c:v>287.6148</c:v>
                </c:pt>
                <c:pt idx="10">
                  <c:v>275.39760000000001</c:v>
                </c:pt>
                <c:pt idx="11">
                  <c:v>314.26920000000001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C-4C12-8672-B10593DD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ovins 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OvinsFrance!$A$27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OvinsFrance!$B$4:$M$4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OvinsFrance!$B$29:$M$29</c:f>
              <c:numCache>
                <c:formatCode>#,##0</c:formatCode>
                <c:ptCount val="12"/>
                <c:pt idx="0">
                  <c:v>4915.9440000000004</c:v>
                </c:pt>
                <c:pt idx="1">
                  <c:v>5333.26</c:v>
                </c:pt>
                <c:pt idx="2">
                  <c:v>8208.6679999999997</c:v>
                </c:pt>
                <c:pt idx="3">
                  <c:v>6118.8209999999999</c:v>
                </c:pt>
                <c:pt idx="4">
                  <c:v>6183.3540000000003</c:v>
                </c:pt>
                <c:pt idx="5">
                  <c:v>7204.8530000000001</c:v>
                </c:pt>
                <c:pt idx="6">
                  <c:v>6254.1270000000004</c:v>
                </c:pt>
                <c:pt idx="7">
                  <c:v>5600.6859999999997</c:v>
                </c:pt>
                <c:pt idx="8">
                  <c:v>5038.9889999999996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E-4549-ACE7-F2DDE3C3D6D6}"/>
            </c:ext>
          </c:extLst>
        </c:ser>
        <c:ser>
          <c:idx val="1"/>
          <c:order val="1"/>
          <c:tx>
            <c:strRef>
              <c:f>OvinsFrance!$A$26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OvinsFrance!$B$4:$M$4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OvinsFrance!$B$26:$M$26</c:f>
              <c:numCache>
                <c:formatCode>#,##0</c:formatCode>
                <c:ptCount val="12"/>
                <c:pt idx="0">
                  <c:v>5220.1869999999999</c:v>
                </c:pt>
                <c:pt idx="1">
                  <c:v>5315.1989999999996</c:v>
                </c:pt>
                <c:pt idx="2">
                  <c:v>8311.6460000000006</c:v>
                </c:pt>
                <c:pt idx="3">
                  <c:v>7013.1019999999999</c:v>
                </c:pt>
                <c:pt idx="4">
                  <c:v>6740.2920000000004</c:v>
                </c:pt>
                <c:pt idx="5">
                  <c:v>8156.085</c:v>
                </c:pt>
                <c:pt idx="6">
                  <c:v>6252.53</c:v>
                </c:pt>
                <c:pt idx="7">
                  <c:v>6279.86</c:v>
                </c:pt>
                <c:pt idx="8">
                  <c:v>5227.8180000000002</c:v>
                </c:pt>
                <c:pt idx="9">
                  <c:v>5073.7240000000002</c:v>
                </c:pt>
                <c:pt idx="10">
                  <c:v>4411.348</c:v>
                </c:pt>
                <c:pt idx="11">
                  <c:v>4962.2150000000001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E-4549-ACE7-F2DDE3C3D6D6}"/>
            </c:ext>
          </c:extLst>
        </c:ser>
        <c:ser>
          <c:idx val="2"/>
          <c:order val="2"/>
          <c:tx>
            <c:strRef>
              <c:f>OvinsFrance!$A$28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OvinsFrance!$B$4:$M$4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OvinsFrance!$B$28:$M$28</c:f>
              <c:numCache>
                <c:formatCode>#,##0</c:formatCode>
                <c:ptCount val="12"/>
                <c:pt idx="0">
                  <c:v>5412.9313999999995</c:v>
                </c:pt>
                <c:pt idx="1">
                  <c:v>5746.5504000000001</c:v>
                </c:pt>
                <c:pt idx="2">
                  <c:v>8058.1950000000015</c:v>
                </c:pt>
                <c:pt idx="3">
                  <c:v>8532.0995999999996</c:v>
                </c:pt>
                <c:pt idx="4">
                  <c:v>7313.1917999999987</c:v>
                </c:pt>
                <c:pt idx="5">
                  <c:v>7551.0237999999999</c:v>
                </c:pt>
                <c:pt idx="6">
                  <c:v>7937.1612000000005</c:v>
                </c:pt>
                <c:pt idx="7">
                  <c:v>6947.2637999999988</c:v>
                </c:pt>
                <c:pt idx="8">
                  <c:v>5764.4021999999995</c:v>
                </c:pt>
                <c:pt idx="9">
                  <c:v>5292.8631999999998</c:v>
                </c:pt>
                <c:pt idx="10">
                  <c:v>4885.9353999999994</c:v>
                </c:pt>
                <c:pt idx="11">
                  <c:v>5601.7848000000004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E-4549-ACE7-F2DDE3C3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Gallus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VolaillesLapinsPdL!$A$30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VolaillesLapinsPdL!$B$32:$M$32</c:f>
              <c:numCache>
                <c:formatCode>#,##0</c:formatCode>
                <c:ptCount val="12"/>
                <c:pt idx="0">
                  <c:v>29611.226999999999</c:v>
                </c:pt>
                <c:pt idx="1">
                  <c:v>27645.859</c:v>
                </c:pt>
                <c:pt idx="2">
                  <c:v>28472.467000000001</c:v>
                </c:pt>
                <c:pt idx="3">
                  <c:v>28319.047999999999</c:v>
                </c:pt>
                <c:pt idx="4">
                  <c:v>28233.035</c:v>
                </c:pt>
                <c:pt idx="5">
                  <c:v>26944.136999999999</c:v>
                </c:pt>
                <c:pt idx="6">
                  <c:v>31018.186000000002</c:v>
                </c:pt>
                <c:pt idx="7">
                  <c:v>28748.636999999999</c:v>
                </c:pt>
                <c:pt idx="8">
                  <c:v>29292.252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9-43AE-92C2-83C2D6AED5C5}"/>
            </c:ext>
          </c:extLst>
        </c:ser>
        <c:ser>
          <c:idx val="0"/>
          <c:order val="1"/>
          <c:tx>
            <c:strRef>
              <c:f>VolaillesLapinsPdL!$A$29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VolaillesLapinsPdL!$B$29:$M$29</c:f>
              <c:numCache>
                <c:formatCode>#,##0</c:formatCode>
                <c:ptCount val="12"/>
                <c:pt idx="0">
                  <c:v>21645.869999999995</c:v>
                </c:pt>
                <c:pt idx="1">
                  <c:v>18197.938000000002</c:v>
                </c:pt>
                <c:pt idx="2">
                  <c:v>21666.183000000001</c:v>
                </c:pt>
                <c:pt idx="3">
                  <c:v>21594.067999999999</c:v>
                </c:pt>
                <c:pt idx="4">
                  <c:v>26217.313999999995</c:v>
                </c:pt>
                <c:pt idx="5">
                  <c:v>27135.156999999999</c:v>
                </c:pt>
                <c:pt idx="6">
                  <c:v>24425.878999999997</c:v>
                </c:pt>
                <c:pt idx="7">
                  <c:v>26862.694999999992</c:v>
                </c:pt>
                <c:pt idx="8">
                  <c:v>25650.734</c:v>
                </c:pt>
                <c:pt idx="9">
                  <c:v>26365.528999999995</c:v>
                </c:pt>
                <c:pt idx="10">
                  <c:v>25449.932999999997</c:v>
                </c:pt>
                <c:pt idx="11">
                  <c:v>25234.75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9-43AE-92C2-83C2D6AED5C5}"/>
            </c:ext>
          </c:extLst>
        </c:ser>
        <c:ser>
          <c:idx val="2"/>
          <c:order val="2"/>
          <c:tx>
            <c:strRef>
              <c:f>VolaillesLapinsPdL!$A$31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VolaillesLapinsPdL!$B$31:$M$31</c:f>
              <c:numCache>
                <c:formatCode>#,##0</c:formatCode>
                <c:ptCount val="12"/>
                <c:pt idx="0">
                  <c:v>24936.606799999998</c:v>
                </c:pt>
                <c:pt idx="1">
                  <c:v>22409.508399999999</c:v>
                </c:pt>
                <c:pt idx="2">
                  <c:v>25245.318200000002</c:v>
                </c:pt>
                <c:pt idx="3">
                  <c:v>24181.547600000002</c:v>
                </c:pt>
                <c:pt idx="4">
                  <c:v>24247.001</c:v>
                </c:pt>
                <c:pt idx="5">
                  <c:v>24123.680400000001</c:v>
                </c:pt>
                <c:pt idx="6">
                  <c:v>24200.121399999996</c:v>
                </c:pt>
                <c:pt idx="7">
                  <c:v>25534.5854</c:v>
                </c:pt>
                <c:pt idx="8">
                  <c:v>25981.54</c:v>
                </c:pt>
                <c:pt idx="9">
                  <c:v>26374.878399999998</c:v>
                </c:pt>
                <c:pt idx="10">
                  <c:v>25194.685399999998</c:v>
                </c:pt>
                <c:pt idx="11">
                  <c:v>26198.648400000002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9-43AE-92C2-83C2D6AE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87445319335082"/>
          <c:y val="0.64227909011373574"/>
          <c:w val="0.29501443569553804"/>
          <c:h val="0.19270997375328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Dindes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VolaillesLapinsPdL!$A$58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VolaillesLapinsPdL!$B$8:$M$8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VolaillesLapinsPdL!$B$60:$M$60</c:f>
              <c:numCache>
                <c:formatCode>#,##0</c:formatCode>
                <c:ptCount val="12"/>
                <c:pt idx="0">
                  <c:v>7740.2060000000001</c:v>
                </c:pt>
                <c:pt idx="1">
                  <c:v>6557.1719999999996</c:v>
                </c:pt>
                <c:pt idx="2">
                  <c:v>6828.0479999999998</c:v>
                </c:pt>
                <c:pt idx="3">
                  <c:v>6888.741</c:v>
                </c:pt>
                <c:pt idx="4">
                  <c:v>7074.7179999999998</c:v>
                </c:pt>
                <c:pt idx="5">
                  <c:v>6414.942</c:v>
                </c:pt>
                <c:pt idx="6">
                  <c:v>7138.7089999999998</c:v>
                </c:pt>
                <c:pt idx="7">
                  <c:v>6997.1419999999998</c:v>
                </c:pt>
                <c:pt idx="8">
                  <c:v>7369.3980000000001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7-4C0D-9E08-51FA2C11E193}"/>
            </c:ext>
          </c:extLst>
        </c:ser>
        <c:ser>
          <c:idx val="1"/>
          <c:order val="1"/>
          <c:tx>
            <c:strRef>
              <c:f>VolaillesLapinsPdL!$A$57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VolaillesLapinsPdL!$B$8:$M$8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VolaillesLapinsPdL!$B$57:$M$57</c:f>
              <c:numCache>
                <c:formatCode>#,##0</c:formatCode>
                <c:ptCount val="12"/>
                <c:pt idx="0">
                  <c:v>4885.3980000000001</c:v>
                </c:pt>
                <c:pt idx="1">
                  <c:v>4104.3540000000003</c:v>
                </c:pt>
                <c:pt idx="2">
                  <c:v>4895.6589999999997</c:v>
                </c:pt>
                <c:pt idx="3">
                  <c:v>3731.5529999999999</c:v>
                </c:pt>
                <c:pt idx="4">
                  <c:v>4667.1030000000001</c:v>
                </c:pt>
                <c:pt idx="5">
                  <c:v>4750.9319999999998</c:v>
                </c:pt>
                <c:pt idx="6">
                  <c:v>4771.1100000000006</c:v>
                </c:pt>
                <c:pt idx="7">
                  <c:v>6032.5380000000005</c:v>
                </c:pt>
                <c:pt idx="8">
                  <c:v>6034.7119999999995</c:v>
                </c:pt>
                <c:pt idx="9">
                  <c:v>6298.7830000000004</c:v>
                </c:pt>
                <c:pt idx="10">
                  <c:v>6132.0569999999998</c:v>
                </c:pt>
                <c:pt idx="11">
                  <c:v>6168.4610000000002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7-4C0D-9E08-51FA2C11E193}"/>
            </c:ext>
          </c:extLst>
        </c:ser>
        <c:ser>
          <c:idx val="2"/>
          <c:order val="2"/>
          <c:tx>
            <c:strRef>
              <c:f>VolaillesLapinsPdL!$A$59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VolaillesLapinsPdL!$B$8:$M$8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VolaillesLapinsPdL!$B$59:$M$59</c:f>
              <c:numCache>
                <c:formatCode>#,##0</c:formatCode>
                <c:ptCount val="12"/>
                <c:pt idx="0">
                  <c:v>6552.0398000000005</c:v>
                </c:pt>
                <c:pt idx="1">
                  <c:v>5762.6362000000008</c:v>
                </c:pt>
                <c:pt idx="2">
                  <c:v>6401.150599999999</c:v>
                </c:pt>
                <c:pt idx="3">
                  <c:v>5724.4758000000002</c:v>
                </c:pt>
                <c:pt idx="4">
                  <c:v>5752.9214000000002</c:v>
                </c:pt>
                <c:pt idx="5">
                  <c:v>5642.5115999999998</c:v>
                </c:pt>
                <c:pt idx="6">
                  <c:v>5501.0991999999997</c:v>
                </c:pt>
                <c:pt idx="7">
                  <c:v>5563.6355999999996</c:v>
                </c:pt>
                <c:pt idx="8">
                  <c:v>6283.136199999999</c:v>
                </c:pt>
                <c:pt idx="9">
                  <c:v>6382.1697999999997</c:v>
                </c:pt>
                <c:pt idx="10">
                  <c:v>6238.4202000000005</c:v>
                </c:pt>
                <c:pt idx="11">
                  <c:v>6978.6140000000014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7-4C0D-9E08-51FA2C11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4"/>
          <c:y val="0.55894575678040248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Canards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VolaillesLapinsPdL!$A$86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VolaillesLapinsPdL!$B$88:$M$88</c:f>
              <c:numCache>
                <c:formatCode>#,##0</c:formatCode>
                <c:ptCount val="12"/>
                <c:pt idx="0">
                  <c:v>5043.5219999999999</c:v>
                </c:pt>
                <c:pt idx="1">
                  <c:v>4682.1120000000001</c:v>
                </c:pt>
                <c:pt idx="2">
                  <c:v>5292.9750000000004</c:v>
                </c:pt>
                <c:pt idx="3">
                  <c:v>5448.4440000000004</c:v>
                </c:pt>
                <c:pt idx="4">
                  <c:v>5197.92</c:v>
                </c:pt>
                <c:pt idx="5">
                  <c:v>5188.098</c:v>
                </c:pt>
                <c:pt idx="6">
                  <c:v>5591.5010000000002</c:v>
                </c:pt>
                <c:pt idx="7">
                  <c:v>4211.1980000000003</c:v>
                </c:pt>
                <c:pt idx="8">
                  <c:v>4906.8310000000001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E-4D8D-B190-C9B932491671}"/>
            </c:ext>
          </c:extLst>
        </c:ser>
        <c:ser>
          <c:idx val="0"/>
          <c:order val="1"/>
          <c:tx>
            <c:strRef>
              <c:f>VolaillesLapinsPdL!$A$85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VolaillesLapinsPdL!$B$85:$M$85</c:f>
              <c:numCache>
                <c:formatCode>#,##0</c:formatCode>
                <c:ptCount val="12"/>
                <c:pt idx="0">
                  <c:v>2323.67</c:v>
                </c:pt>
                <c:pt idx="1">
                  <c:v>1533.7640000000001</c:v>
                </c:pt>
                <c:pt idx="2">
                  <c:v>1826.5239999999999</c:v>
                </c:pt>
                <c:pt idx="3">
                  <c:v>1687.9279999999999</c:v>
                </c:pt>
                <c:pt idx="4">
                  <c:v>2335.96</c:v>
                </c:pt>
                <c:pt idx="5">
                  <c:v>3569.7039999999997</c:v>
                </c:pt>
                <c:pt idx="6">
                  <c:v>4062.759</c:v>
                </c:pt>
                <c:pt idx="7">
                  <c:v>4661.3980000000001</c:v>
                </c:pt>
                <c:pt idx="8">
                  <c:v>4638.5739999999996</c:v>
                </c:pt>
                <c:pt idx="9">
                  <c:v>5061.9400000000005</c:v>
                </c:pt>
                <c:pt idx="10">
                  <c:v>3744.2739999999999</c:v>
                </c:pt>
                <c:pt idx="11">
                  <c:v>5936.7469999999994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E-4D8D-B190-C9B932491671}"/>
            </c:ext>
          </c:extLst>
        </c:ser>
        <c:ser>
          <c:idx val="2"/>
          <c:order val="2"/>
          <c:tx>
            <c:strRef>
              <c:f>VolaillesLapinsPdL!$A$87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VolaillesLapinsPdL!$B$87:$M$87</c:f>
              <c:numCache>
                <c:formatCode>#,##0</c:formatCode>
                <c:ptCount val="12"/>
                <c:pt idx="0">
                  <c:v>4908.2902000000004</c:v>
                </c:pt>
                <c:pt idx="1">
                  <c:v>4497.9741999999997</c:v>
                </c:pt>
                <c:pt idx="2">
                  <c:v>4849.2104000000018</c:v>
                </c:pt>
                <c:pt idx="3">
                  <c:v>4339.1326000000008</c:v>
                </c:pt>
                <c:pt idx="4">
                  <c:v>4023.7751999999991</c:v>
                </c:pt>
                <c:pt idx="5">
                  <c:v>4322.7869999999994</c:v>
                </c:pt>
                <c:pt idx="6">
                  <c:v>4246.7601999999997</c:v>
                </c:pt>
                <c:pt idx="7">
                  <c:v>4089.1980000000003</c:v>
                </c:pt>
                <c:pt idx="8">
                  <c:v>4868.4333999999999</c:v>
                </c:pt>
                <c:pt idx="9">
                  <c:v>5479.027399999999</c:v>
                </c:pt>
                <c:pt idx="10">
                  <c:v>5084.3804000000009</c:v>
                </c:pt>
                <c:pt idx="11">
                  <c:v>6746.7878000000001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E-4D8D-B190-C9B932491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31889763779528"/>
          <c:y val="0.1654272382618839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Pintades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VolaillesLapinsPdL!$A$114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VolaillesLapinsPdL!$B$116:$M$116</c:f>
              <c:numCache>
                <c:formatCode>#,##0</c:formatCode>
                <c:ptCount val="12"/>
                <c:pt idx="0">
                  <c:v>1080.2809999999999</c:v>
                </c:pt>
                <c:pt idx="1">
                  <c:v>1025.6579999999999</c:v>
                </c:pt>
                <c:pt idx="2">
                  <c:v>1339.5340000000001</c:v>
                </c:pt>
                <c:pt idx="3">
                  <c:v>1133.653</c:v>
                </c:pt>
                <c:pt idx="4">
                  <c:v>1369.623</c:v>
                </c:pt>
                <c:pt idx="5">
                  <c:v>1180.954</c:v>
                </c:pt>
                <c:pt idx="6">
                  <c:v>1177.4179999999999</c:v>
                </c:pt>
                <c:pt idx="7">
                  <c:v>1213.5340000000001</c:v>
                </c:pt>
                <c:pt idx="8">
                  <c:v>1441.79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E-4950-9C95-BBAA98DC4634}"/>
            </c:ext>
          </c:extLst>
        </c:ser>
        <c:ser>
          <c:idx val="0"/>
          <c:order val="1"/>
          <c:tx>
            <c:strRef>
              <c:f>VolaillesLapinsPdL!$A$113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VolaillesLapinsPdL!$B$113:$M$113</c:f>
              <c:numCache>
                <c:formatCode>#,##0</c:formatCode>
                <c:ptCount val="12"/>
                <c:pt idx="0">
                  <c:v>1031.3589999999999</c:v>
                </c:pt>
                <c:pt idx="1">
                  <c:v>801.75</c:v>
                </c:pt>
                <c:pt idx="2">
                  <c:v>770.52800000000002</c:v>
                </c:pt>
                <c:pt idx="3">
                  <c:v>755.76600000000008</c:v>
                </c:pt>
                <c:pt idx="4">
                  <c:v>866.70900000000006</c:v>
                </c:pt>
                <c:pt idx="5">
                  <c:v>1257.3500000000001</c:v>
                </c:pt>
                <c:pt idx="6">
                  <c:v>1060.876</c:v>
                </c:pt>
                <c:pt idx="7">
                  <c:v>1258.4929999999999</c:v>
                </c:pt>
                <c:pt idx="8">
                  <c:v>1313.7769999999998</c:v>
                </c:pt>
                <c:pt idx="9">
                  <c:v>1326.402</c:v>
                </c:pt>
                <c:pt idx="10">
                  <c:v>1321.4949999999999</c:v>
                </c:pt>
                <c:pt idx="11">
                  <c:v>2586.5429999999997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E-4950-9C95-BBAA98DC4634}"/>
            </c:ext>
          </c:extLst>
        </c:ser>
        <c:ser>
          <c:idx val="2"/>
          <c:order val="2"/>
          <c:tx>
            <c:strRef>
              <c:f>VolaillesLapinsPdL!$A$115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VolaillesLapinsPdL!$B$115:$M$115</c:f>
              <c:numCache>
                <c:formatCode>#,##0</c:formatCode>
                <c:ptCount val="12"/>
                <c:pt idx="0">
                  <c:v>1336.6446000000001</c:v>
                </c:pt>
                <c:pt idx="1">
                  <c:v>1207.8083999999999</c:v>
                </c:pt>
                <c:pt idx="2">
                  <c:v>1335.559</c:v>
                </c:pt>
                <c:pt idx="3">
                  <c:v>1330.2818</c:v>
                </c:pt>
                <c:pt idx="4">
                  <c:v>1115.076</c:v>
                </c:pt>
                <c:pt idx="5">
                  <c:v>1175.9002</c:v>
                </c:pt>
                <c:pt idx="6">
                  <c:v>1055.5018000000002</c:v>
                </c:pt>
                <c:pt idx="7">
                  <c:v>1089.0678</c:v>
                </c:pt>
                <c:pt idx="8">
                  <c:v>1445.2630000000001</c:v>
                </c:pt>
                <c:pt idx="9">
                  <c:v>1645.7447999999999</c:v>
                </c:pt>
                <c:pt idx="10">
                  <c:v>1818.8720000000001</c:v>
                </c:pt>
                <c:pt idx="11">
                  <c:v>3244.0950000000003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E-4950-9C95-BBAA98DC4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77633420822397"/>
          <c:y val="0.24413094196558763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Lapins - Grand-Ouest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VolaillesLapinsPdL!$A$142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VolaillesLapinsPdL!$B$144:$M$144</c:f>
              <c:numCache>
                <c:formatCode>#,##0</c:formatCode>
                <c:ptCount val="12"/>
                <c:pt idx="0">
                  <c:v>1592.7049999999999</c:v>
                </c:pt>
                <c:pt idx="1">
                  <c:v>1444.933</c:v>
                </c:pt>
                <c:pt idx="2">
                  <c:v>1473.896</c:v>
                </c:pt>
                <c:pt idx="3">
                  <c:v>1493.78</c:v>
                </c:pt>
                <c:pt idx="4">
                  <c:v>1514.568</c:v>
                </c:pt>
                <c:pt idx="5">
                  <c:v>1212.4849999999999</c:v>
                </c:pt>
                <c:pt idx="6">
                  <c:v>1438.124</c:v>
                </c:pt>
                <c:pt idx="7">
                  <c:v>1347.6690000000001</c:v>
                </c:pt>
                <c:pt idx="8">
                  <c:v>1282.163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7D3-9F48-029D788FA9BF}"/>
            </c:ext>
          </c:extLst>
        </c:ser>
        <c:ser>
          <c:idx val="0"/>
          <c:order val="1"/>
          <c:tx>
            <c:strRef>
              <c:f>VolaillesLapinsPdL!$A$141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VolaillesLapinsPdL!$B$141:$M$141</c:f>
              <c:numCache>
                <c:formatCode>#,##0</c:formatCode>
                <c:ptCount val="12"/>
                <c:pt idx="0">
                  <c:v>1625.2159999999999</c:v>
                </c:pt>
                <c:pt idx="1">
                  <c:v>1442.395</c:v>
                </c:pt>
                <c:pt idx="2">
                  <c:v>1709.4829999999999</c:v>
                </c:pt>
                <c:pt idx="3">
                  <c:v>1506.3779999999999</c:v>
                </c:pt>
                <c:pt idx="4">
                  <c:v>1561.646</c:v>
                </c:pt>
                <c:pt idx="5">
                  <c:v>1515.538</c:v>
                </c:pt>
                <c:pt idx="6">
                  <c:v>1332.7159999999999</c:v>
                </c:pt>
                <c:pt idx="7">
                  <c:v>1372.3520000000001</c:v>
                </c:pt>
                <c:pt idx="8">
                  <c:v>1272.239</c:v>
                </c:pt>
                <c:pt idx="9">
                  <c:v>1417.4960000000001</c:v>
                </c:pt>
                <c:pt idx="10">
                  <c:v>1323.626</c:v>
                </c:pt>
                <c:pt idx="11">
                  <c:v>1250.2860000000001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F-47D3-9F48-029D788FA9BF}"/>
            </c:ext>
          </c:extLst>
        </c:ser>
        <c:ser>
          <c:idx val="2"/>
          <c:order val="2"/>
          <c:tx>
            <c:strRef>
              <c:f>VolaillesLapinsPdL!$A$143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VolaillesLapinsPdL!$B$143:$M$143</c:f>
              <c:numCache>
                <c:formatCode>#,##0</c:formatCode>
                <c:ptCount val="12"/>
                <c:pt idx="0">
                  <c:v>1951.3763999999999</c:v>
                </c:pt>
                <c:pt idx="1">
                  <c:v>1777.7009999999998</c:v>
                </c:pt>
                <c:pt idx="2">
                  <c:v>1988.3296000000003</c:v>
                </c:pt>
                <c:pt idx="3">
                  <c:v>1857.5630000000001</c:v>
                </c:pt>
                <c:pt idx="4">
                  <c:v>1782.3715999999999</c:v>
                </c:pt>
                <c:pt idx="5">
                  <c:v>1718.6412</c:v>
                </c:pt>
                <c:pt idx="6">
                  <c:v>1615.7578000000001</c:v>
                </c:pt>
                <c:pt idx="7">
                  <c:v>1639.5100000000002</c:v>
                </c:pt>
                <c:pt idx="8">
                  <c:v>1607.5898000000002</c:v>
                </c:pt>
                <c:pt idx="9">
                  <c:v>1707.837</c:v>
                </c:pt>
                <c:pt idx="10">
                  <c:v>1587.1723999999999</c:v>
                </c:pt>
                <c:pt idx="11">
                  <c:v>1676.2962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F-47D3-9F48-029D788FA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387445319335081"/>
          <c:y val="0.55431612715077283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142875</xdr:rowOff>
    </xdr:from>
    <xdr:to>
      <xdr:col>14</xdr:col>
      <xdr:colOff>447675</xdr:colOff>
      <xdr:row>7</xdr:row>
      <xdr:rowOff>142875</xdr:rowOff>
    </xdr:to>
    <xdr:pic>
      <xdr:nvPicPr>
        <xdr:cNvPr id="109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2425"/>
          <a:ext cx="11306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1</xdr:row>
      <xdr:rowOff>95250</xdr:rowOff>
    </xdr:from>
    <xdr:to>
      <xdr:col>29</xdr:col>
      <xdr:colOff>600075</xdr:colOff>
      <xdr:row>7</xdr:row>
      <xdr:rowOff>95250</xdr:rowOff>
    </xdr:to>
    <xdr:pic>
      <xdr:nvPicPr>
        <xdr:cNvPr id="109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304800"/>
          <a:ext cx="11172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76200</xdr:colOff>
      <xdr:row>1</xdr:row>
      <xdr:rowOff>180975</xdr:rowOff>
    </xdr:from>
    <xdr:to>
      <xdr:col>44</xdr:col>
      <xdr:colOff>695325</xdr:colOff>
      <xdr:row>7</xdr:row>
      <xdr:rowOff>180975</xdr:rowOff>
    </xdr:to>
    <xdr:pic>
      <xdr:nvPicPr>
        <xdr:cNvPr id="1097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390525"/>
          <a:ext cx="112871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142875</xdr:rowOff>
    </xdr:from>
    <xdr:to>
      <xdr:col>14</xdr:col>
      <xdr:colOff>704850</xdr:colOff>
      <xdr:row>7</xdr:row>
      <xdr:rowOff>142875</xdr:rowOff>
    </xdr:to>
    <xdr:pic>
      <xdr:nvPicPr>
        <xdr:cNvPr id="2101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2425"/>
          <a:ext cx="11306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1</xdr:row>
      <xdr:rowOff>95250</xdr:rowOff>
    </xdr:from>
    <xdr:to>
      <xdr:col>29</xdr:col>
      <xdr:colOff>600075</xdr:colOff>
      <xdr:row>7</xdr:row>
      <xdr:rowOff>95250</xdr:rowOff>
    </xdr:to>
    <xdr:pic>
      <xdr:nvPicPr>
        <xdr:cNvPr id="2102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04800"/>
          <a:ext cx="11172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76200</xdr:colOff>
      <xdr:row>1</xdr:row>
      <xdr:rowOff>180975</xdr:rowOff>
    </xdr:from>
    <xdr:to>
      <xdr:col>44</xdr:col>
      <xdr:colOff>695325</xdr:colOff>
      <xdr:row>7</xdr:row>
      <xdr:rowOff>180975</xdr:rowOff>
    </xdr:to>
    <xdr:pic>
      <xdr:nvPicPr>
        <xdr:cNvPr id="210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390525"/>
          <a:ext cx="112871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123825</xdr:rowOff>
    </xdr:from>
    <xdr:to>
      <xdr:col>12</xdr:col>
      <xdr:colOff>171450</xdr:colOff>
      <xdr:row>15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16</xdr:row>
      <xdr:rowOff>0</xdr:rowOff>
    </xdr:from>
    <xdr:to>
      <xdr:col>6</xdr:col>
      <xdr:colOff>47625</xdr:colOff>
      <xdr:row>30</xdr:row>
      <xdr:rowOff>76200</xdr:rowOff>
    </xdr:to>
    <xdr:graphicFrame macro="">
      <xdr:nvGraphicFramePr>
        <xdr:cNvPr id="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16</xdr:row>
      <xdr:rowOff>9525</xdr:rowOff>
    </xdr:from>
    <xdr:to>
      <xdr:col>12</xdr:col>
      <xdr:colOff>171450</xdr:colOff>
      <xdr:row>30</xdr:row>
      <xdr:rowOff>85725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31</xdr:row>
      <xdr:rowOff>76200</xdr:rowOff>
    </xdr:from>
    <xdr:to>
      <xdr:col>6</xdr:col>
      <xdr:colOff>38100</xdr:colOff>
      <xdr:row>45</xdr:row>
      <xdr:rowOff>152400</xdr:rowOff>
    </xdr:to>
    <xdr:graphicFrame macro="">
      <xdr:nvGraphicFramePr>
        <xdr:cNvPr id="1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152400</xdr:colOff>
      <xdr:row>31</xdr:row>
      <xdr:rowOff>85725</xdr:rowOff>
    </xdr:from>
    <xdr:to>
      <xdr:col>12</xdr:col>
      <xdr:colOff>152400</xdr:colOff>
      <xdr:row>45</xdr:row>
      <xdr:rowOff>161925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47</xdr:row>
      <xdr:rowOff>0</xdr:rowOff>
    </xdr:from>
    <xdr:to>
      <xdr:col>6</xdr:col>
      <xdr:colOff>38100</xdr:colOff>
      <xdr:row>61</xdr:row>
      <xdr:rowOff>76200</xdr:rowOff>
    </xdr:to>
    <xdr:graphicFrame macro="">
      <xdr:nvGraphicFramePr>
        <xdr:cNvPr id="1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47</xdr:row>
      <xdr:rowOff>9525</xdr:rowOff>
    </xdr:from>
    <xdr:to>
      <xdr:col>12</xdr:col>
      <xdr:colOff>142875</xdr:colOff>
      <xdr:row>61</xdr:row>
      <xdr:rowOff>85725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6</xdr:col>
      <xdr:colOff>0</xdr:colOff>
      <xdr:row>76</xdr:row>
      <xdr:rowOff>76200</xdr:rowOff>
    </xdr:to>
    <xdr:graphicFrame macro="">
      <xdr:nvGraphicFramePr>
        <xdr:cNvPr id="1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152400</xdr:colOff>
      <xdr:row>62</xdr:row>
      <xdr:rowOff>0</xdr:rowOff>
    </xdr:from>
    <xdr:to>
      <xdr:col>12</xdr:col>
      <xdr:colOff>152400</xdr:colOff>
      <xdr:row>76</xdr:row>
      <xdr:rowOff>76200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</xdr:colOff>
      <xdr:row>77</xdr:row>
      <xdr:rowOff>0</xdr:rowOff>
    </xdr:from>
    <xdr:to>
      <xdr:col>6</xdr:col>
      <xdr:colOff>47625</xdr:colOff>
      <xdr:row>91</xdr:row>
      <xdr:rowOff>76200</xdr:rowOff>
    </xdr:to>
    <xdr:graphicFrame macro="">
      <xdr:nvGraphicFramePr>
        <xdr:cNvPr id="2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152400</xdr:colOff>
      <xdr:row>77</xdr:row>
      <xdr:rowOff>0</xdr:rowOff>
    </xdr:from>
    <xdr:to>
      <xdr:col>12</xdr:col>
      <xdr:colOff>152400</xdr:colOff>
      <xdr:row>91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47625</xdr:colOff>
      <xdr:row>92</xdr:row>
      <xdr:rowOff>0</xdr:rowOff>
    </xdr:from>
    <xdr:to>
      <xdr:col>6</xdr:col>
      <xdr:colOff>47625</xdr:colOff>
      <xdr:row>106</xdr:row>
      <xdr:rowOff>76200</xdr:rowOff>
    </xdr:to>
    <xdr:graphicFrame macro="">
      <xdr:nvGraphicFramePr>
        <xdr:cNvPr id="2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152400</xdr:colOff>
      <xdr:row>92</xdr:row>
      <xdr:rowOff>19050</xdr:rowOff>
    </xdr:from>
    <xdr:to>
      <xdr:col>12</xdr:col>
      <xdr:colOff>152400</xdr:colOff>
      <xdr:row>106</xdr:row>
      <xdr:rowOff>95250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107</xdr:row>
      <xdr:rowOff>171450</xdr:rowOff>
    </xdr:from>
    <xdr:to>
      <xdr:col>6</xdr:col>
      <xdr:colOff>28575</xdr:colOff>
      <xdr:row>122</xdr:row>
      <xdr:rowOff>57150</xdr:rowOff>
    </xdr:to>
    <xdr:graphicFrame macro="">
      <xdr:nvGraphicFramePr>
        <xdr:cNvPr id="2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152400</xdr:colOff>
      <xdr:row>108</xdr:row>
      <xdr:rowOff>0</xdr:rowOff>
    </xdr:from>
    <xdr:to>
      <xdr:col>12</xdr:col>
      <xdr:colOff>152400</xdr:colOff>
      <xdr:row>122</xdr:row>
      <xdr:rowOff>76200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19050</xdr:colOff>
      <xdr:row>123</xdr:row>
      <xdr:rowOff>66675</xdr:rowOff>
    </xdr:from>
    <xdr:to>
      <xdr:col>6</xdr:col>
      <xdr:colOff>19050</xdr:colOff>
      <xdr:row>137</xdr:row>
      <xdr:rowOff>142875</xdr:rowOff>
    </xdr:to>
    <xdr:graphicFrame macro="">
      <xdr:nvGraphicFramePr>
        <xdr:cNvPr id="3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161925</xdr:colOff>
      <xdr:row>123</xdr:row>
      <xdr:rowOff>76200</xdr:rowOff>
    </xdr:from>
    <xdr:to>
      <xdr:col>12</xdr:col>
      <xdr:colOff>161925</xdr:colOff>
      <xdr:row>137</xdr:row>
      <xdr:rowOff>152400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0</xdr:row>
      <xdr:rowOff>133350</xdr:rowOff>
    </xdr:from>
    <xdr:to>
      <xdr:col>6</xdr:col>
      <xdr:colOff>47625</xdr:colOff>
      <xdr:row>15</xdr:row>
      <xdr:rowOff>19050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171450</xdr:rowOff>
    </xdr:from>
    <xdr:to>
      <xdr:col>6</xdr:col>
      <xdr:colOff>209550</xdr:colOff>
      <xdr:row>15</xdr:row>
      <xdr:rowOff>57150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15</xdr:row>
      <xdr:rowOff>76200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16</xdr:row>
      <xdr:rowOff>85725</xdr:rowOff>
    </xdr:from>
    <xdr:to>
      <xdr:col>6</xdr:col>
      <xdr:colOff>219075</xdr:colOff>
      <xdr:row>30</xdr:row>
      <xdr:rowOff>161925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16</xdr:row>
      <xdr:rowOff>85725</xdr:rowOff>
    </xdr:from>
    <xdr:to>
      <xdr:col>13</xdr:col>
      <xdr:colOff>19050</xdr:colOff>
      <xdr:row>30</xdr:row>
      <xdr:rowOff>161925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6</xdr:col>
      <xdr:colOff>123825</xdr:colOff>
      <xdr:row>15</xdr:row>
      <xdr:rowOff>47625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0</xdr:row>
      <xdr:rowOff>152400</xdr:rowOff>
    </xdr:from>
    <xdr:to>
      <xdr:col>12</xdr:col>
      <xdr:colOff>361950</xdr:colOff>
      <xdr:row>15</xdr:row>
      <xdr:rowOff>38100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171450</xdr:rowOff>
    </xdr:from>
    <xdr:to>
      <xdr:col>6</xdr:col>
      <xdr:colOff>95250</xdr:colOff>
      <xdr:row>15</xdr:row>
      <xdr:rowOff>57150</xdr:rowOff>
    </xdr:to>
    <xdr:graphicFrame macro="">
      <xdr:nvGraphicFramePr>
        <xdr:cNvPr id="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15</xdr:row>
      <xdr:rowOff>76200</xdr:rowOff>
    </xdr:to>
    <xdr:graphicFrame macro="">
      <xdr:nvGraphicFramePr>
        <xdr:cNvPr id="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16</xdr:row>
      <xdr:rowOff>0</xdr:rowOff>
    </xdr:from>
    <xdr:to>
      <xdr:col>6</xdr:col>
      <xdr:colOff>85725</xdr:colOff>
      <xdr:row>30</xdr:row>
      <xdr:rowOff>76200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16</xdr:row>
      <xdr:rowOff>9525</xdr:rowOff>
    </xdr:from>
    <xdr:to>
      <xdr:col>13</xdr:col>
      <xdr:colOff>0</xdr:colOff>
      <xdr:row>30</xdr:row>
      <xdr:rowOff>85725</xdr:rowOff>
    </xdr:to>
    <xdr:graphicFrame macro="">
      <xdr:nvGraphicFramePr>
        <xdr:cNvPr id="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31</xdr:row>
      <xdr:rowOff>19050</xdr:rowOff>
    </xdr:from>
    <xdr:to>
      <xdr:col>6</xdr:col>
      <xdr:colOff>85725</xdr:colOff>
      <xdr:row>45</xdr:row>
      <xdr:rowOff>95250</xdr:rowOff>
    </xdr:to>
    <xdr:graphicFrame macro="">
      <xdr:nvGraphicFramePr>
        <xdr:cNvPr id="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_CONJONCTURE/1_ANIMAL/2_ABATTAGES%20-%20test/3_AbattageXLS/XLS%20Abattoir%20EN%20COU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_CONJONCTURE/1_ANIMAL/2_ABATTAGES%20-%20test/3_AbattageXLS/XLS%20Abattage_Volail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_CONJONCTURE/1_ANIMAL/2_ABATTAGES%20-%20test/2_AbattageCSV/CSV%20Abattage_Vola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ABAMENS+cumuls"/>
      <sheetName val="ImportNew_BDNI_PdL"/>
      <sheetName val="Import_France"/>
    </sheetNames>
    <sheetDataSet>
      <sheetData sheetId="0" refreshError="1"/>
      <sheetData sheetId="1" refreshError="1"/>
      <sheetData sheetId="2" refreshError="1">
        <row r="68">
          <cell r="F68">
            <v>4806.9120000000003</v>
          </cell>
          <cell r="O68">
            <v>0</v>
          </cell>
          <cell r="P68">
            <v>0</v>
          </cell>
          <cell r="Q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</row>
        <row r="72">
          <cell r="O72">
            <v>0</v>
          </cell>
          <cell r="P72">
            <v>0</v>
          </cell>
          <cell r="Q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</row>
        <row r="74">
          <cell r="O74">
            <v>0</v>
          </cell>
          <cell r="P74">
            <v>0</v>
          </cell>
          <cell r="Q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</row>
        <row r="78">
          <cell r="O78">
            <v>0</v>
          </cell>
          <cell r="P78">
            <v>0</v>
          </cell>
          <cell r="Q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</row>
        <row r="80">
          <cell r="O80">
            <v>0</v>
          </cell>
          <cell r="P80">
            <v>0</v>
          </cell>
          <cell r="Q80">
            <v>0</v>
          </cell>
        </row>
        <row r="81">
          <cell r="O81">
            <v>0</v>
          </cell>
          <cell r="P81">
            <v>0</v>
          </cell>
          <cell r="Q81">
            <v>0</v>
          </cell>
        </row>
        <row r="82">
          <cell r="O82">
            <v>0</v>
          </cell>
          <cell r="P82">
            <v>0</v>
          </cell>
          <cell r="Q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</row>
        <row r="85">
          <cell r="O85">
            <v>0</v>
          </cell>
          <cell r="P85">
            <v>0</v>
          </cell>
          <cell r="Q85">
            <v>0</v>
          </cell>
        </row>
        <row r="86">
          <cell r="O86">
            <v>0</v>
          </cell>
          <cell r="P86">
            <v>0</v>
          </cell>
          <cell r="Q86">
            <v>0</v>
          </cell>
        </row>
        <row r="89">
          <cell r="O89">
            <v>0</v>
          </cell>
          <cell r="P89">
            <v>0</v>
          </cell>
          <cell r="Q89">
            <v>0</v>
          </cell>
        </row>
        <row r="91">
          <cell r="O91">
            <v>0</v>
          </cell>
          <cell r="P91">
            <v>0</v>
          </cell>
          <cell r="Q91">
            <v>0</v>
          </cell>
        </row>
        <row r="93">
          <cell r="O93">
            <v>0</v>
          </cell>
          <cell r="P93">
            <v>0</v>
          </cell>
          <cell r="Q93">
            <v>0</v>
          </cell>
        </row>
        <row r="95">
          <cell r="O95">
            <v>0</v>
          </cell>
          <cell r="P95">
            <v>0</v>
          </cell>
          <cell r="Q95">
            <v>0</v>
          </cell>
        </row>
        <row r="97">
          <cell r="O97">
            <v>0</v>
          </cell>
          <cell r="P97">
            <v>0</v>
          </cell>
          <cell r="Q97">
            <v>0</v>
          </cell>
        </row>
        <row r="98">
          <cell r="O98">
            <v>0</v>
          </cell>
          <cell r="P98">
            <v>0</v>
          </cell>
          <cell r="Q98">
            <v>0</v>
          </cell>
        </row>
      </sheetData>
      <sheetData sheetId="3" refreshError="1">
        <row r="68">
          <cell r="F68">
            <v>26202.118999999999</v>
          </cell>
          <cell r="O68">
            <v>0</v>
          </cell>
          <cell r="P68">
            <v>0</v>
          </cell>
          <cell r="Q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</row>
        <row r="72">
          <cell r="O72">
            <v>0</v>
          </cell>
          <cell r="P72">
            <v>0</v>
          </cell>
          <cell r="Q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</row>
        <row r="74">
          <cell r="O74">
            <v>0</v>
          </cell>
          <cell r="P74">
            <v>0</v>
          </cell>
          <cell r="Q74">
            <v>0</v>
          </cell>
        </row>
        <row r="75">
          <cell r="O75">
            <v>0</v>
          </cell>
          <cell r="P75">
            <v>0</v>
          </cell>
          <cell r="Q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</row>
        <row r="78">
          <cell r="O78">
            <v>0</v>
          </cell>
          <cell r="P78">
            <v>0</v>
          </cell>
          <cell r="Q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</row>
        <row r="80">
          <cell r="O80">
            <v>0</v>
          </cell>
          <cell r="P80">
            <v>0</v>
          </cell>
          <cell r="Q80">
            <v>0</v>
          </cell>
        </row>
        <row r="81">
          <cell r="O81">
            <v>0</v>
          </cell>
          <cell r="P81">
            <v>0</v>
          </cell>
          <cell r="Q81">
            <v>0</v>
          </cell>
        </row>
        <row r="82">
          <cell r="O82">
            <v>0</v>
          </cell>
          <cell r="P82">
            <v>0</v>
          </cell>
          <cell r="Q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</row>
        <row r="85">
          <cell r="O85">
            <v>0</v>
          </cell>
          <cell r="P85">
            <v>0</v>
          </cell>
          <cell r="Q85">
            <v>0</v>
          </cell>
        </row>
        <row r="86">
          <cell r="O86">
            <v>0</v>
          </cell>
          <cell r="P86">
            <v>0</v>
          </cell>
          <cell r="Q86">
            <v>0</v>
          </cell>
        </row>
        <row r="89">
          <cell r="O89">
            <v>0</v>
          </cell>
          <cell r="P89">
            <v>0</v>
          </cell>
          <cell r="Q89">
            <v>0</v>
          </cell>
        </row>
        <row r="91">
          <cell r="O91">
            <v>0</v>
          </cell>
          <cell r="P91">
            <v>0</v>
          </cell>
          <cell r="Q91">
            <v>0</v>
          </cell>
        </row>
        <row r="93">
          <cell r="O93">
            <v>0</v>
          </cell>
          <cell r="P93">
            <v>0</v>
          </cell>
          <cell r="Q93">
            <v>0</v>
          </cell>
        </row>
        <row r="95">
          <cell r="O95">
            <v>0</v>
          </cell>
          <cell r="P95">
            <v>0</v>
          </cell>
          <cell r="Q95">
            <v>0</v>
          </cell>
        </row>
        <row r="97">
          <cell r="O97">
            <v>0</v>
          </cell>
          <cell r="P97">
            <v>0</v>
          </cell>
          <cell r="Q97">
            <v>0</v>
          </cell>
        </row>
        <row r="98">
          <cell r="O98">
            <v>0</v>
          </cell>
          <cell r="P98">
            <v>0</v>
          </cell>
          <cell r="Q9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Récap"/>
      <sheetName val="Mensuel"/>
      <sheetName val="Cumuls"/>
      <sheetName val="ToutesEspeces"/>
      <sheetName val="Lapins"/>
    </sheetNames>
    <sheetDataSet>
      <sheetData sheetId="0" refreshError="1"/>
      <sheetData sheetId="1" refreshError="1"/>
      <sheetData sheetId="2">
        <row r="5">
          <cell r="B5">
            <v>29611.227000000006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Récap"/>
      <sheetName val="Mensuel"/>
      <sheetName val="Cumuls"/>
      <sheetName val="ToutesEspeces"/>
      <sheetName val="Lapins"/>
    </sheetNames>
    <sheetDataSet>
      <sheetData sheetId="0"/>
      <sheetData sheetId="1"/>
      <sheetData sheetId="2">
        <row r="8">
          <cell r="B8">
            <v>1080.2809999999999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35"/>
  <sheetViews>
    <sheetView workbookViewId="0">
      <selection activeCell="R7" sqref="R7"/>
    </sheetView>
  </sheetViews>
  <sheetFormatPr baseColWidth="10" defaultRowHeight="14.3" x14ac:dyDescent="0.25"/>
  <sheetData>
    <row r="1" spans="1:15" ht="14.9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9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8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83" t="s">
        <v>0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1:15" x14ac:dyDescent="0.25">
      <c r="A5" s="385" t="s">
        <v>1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</row>
    <row r="6" spans="1:15" ht="34.5" customHeight="1" x14ac:dyDescent="0.25">
      <c r="A6" s="386" t="s">
        <v>2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</row>
    <row r="7" spans="1:15" x14ac:dyDescent="0.25">
      <c r="A7" s="386" t="s">
        <v>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</row>
    <row r="8" spans="1:15" ht="17.7" x14ac:dyDescent="0.25">
      <c r="A8" s="3"/>
      <c r="B8" s="385" t="s">
        <v>4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</row>
    <row r="9" spans="1:15" ht="17.7" x14ac:dyDescent="0.25">
      <c r="A9" s="3"/>
      <c r="B9" s="385" t="s">
        <v>5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</row>
    <row r="10" spans="1:15" ht="17.7" x14ac:dyDescent="0.25">
      <c r="A10" s="3"/>
      <c r="B10" s="385" t="s">
        <v>6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</row>
    <row r="11" spans="1:15" ht="17.7" x14ac:dyDescent="0.25">
      <c r="A11" s="3"/>
      <c r="B11" s="385" t="s">
        <v>7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</row>
    <row r="12" spans="1:15" x14ac:dyDescent="0.25">
      <c r="A12" s="386" t="s">
        <v>8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15" ht="15.8" x14ac:dyDescent="0.25">
      <c r="A13" s="3"/>
      <c r="B13" s="386" t="s">
        <v>9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</row>
    <row r="14" spans="1:15" ht="15.8" x14ac:dyDescent="0.25">
      <c r="A14" s="3"/>
      <c r="B14" s="386" t="s">
        <v>10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</row>
    <row r="15" spans="1:15" ht="15.8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89" t="s">
        <v>11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</row>
    <row r="17" spans="1:15" x14ac:dyDescent="0.25">
      <c r="A17" s="388" t="s">
        <v>12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</row>
    <row r="18" spans="1:15" x14ac:dyDescent="0.25">
      <c r="A18" s="387" t="s">
        <v>13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</row>
    <row r="19" spans="1:15" x14ac:dyDescent="0.25">
      <c r="A19" s="388" t="s">
        <v>14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</row>
    <row r="20" spans="1:15" x14ac:dyDescent="0.25">
      <c r="A20" s="388" t="s">
        <v>15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</row>
    <row r="21" spans="1:15" x14ac:dyDescent="0.25">
      <c r="A21" s="389" t="s">
        <v>16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</row>
    <row r="22" spans="1:15" ht="15.65" x14ac:dyDescent="0.25">
      <c r="A22" s="5" t="s">
        <v>17</v>
      </c>
      <c r="B22" s="388" t="s">
        <v>18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</row>
    <row r="23" spans="1:15" ht="17.7" x14ac:dyDescent="0.25">
      <c r="A23" s="4"/>
      <c r="B23" s="388" t="s">
        <v>19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</row>
    <row r="24" spans="1:15" ht="17.7" x14ac:dyDescent="0.25">
      <c r="A24" s="4"/>
      <c r="B24" s="389" t="s">
        <v>20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</row>
    <row r="25" spans="1:15" ht="17.7" x14ac:dyDescent="0.25">
      <c r="A25" s="2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91" t="s">
        <v>21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</row>
    <row r="27" spans="1:15" x14ac:dyDescent="0.25">
      <c r="A27" s="392" t="s">
        <v>12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</row>
    <row r="28" spans="1:15" x14ac:dyDescent="0.25">
      <c r="A28" s="393" t="s">
        <v>22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</row>
    <row r="29" spans="1:15" x14ac:dyDescent="0.25">
      <c r="A29" s="393" t="s">
        <v>23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</row>
    <row r="30" spans="1:15" ht="17.7" x14ac:dyDescent="0.25">
      <c r="A30" s="7"/>
      <c r="B30" s="392" t="s">
        <v>24</v>
      </c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</row>
    <row r="31" spans="1:15" ht="17.7" x14ac:dyDescent="0.25">
      <c r="A31" s="8"/>
      <c r="B31" s="392" t="s">
        <v>25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</row>
    <row r="32" spans="1:15" ht="17.7" x14ac:dyDescent="0.25">
      <c r="A32" s="2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394" t="s">
        <v>26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</row>
    <row r="34" spans="1:15" x14ac:dyDescent="0.25">
      <c r="A34" s="395" t="s">
        <v>27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</row>
    <row r="35" spans="1:15" ht="21.1" customHeight="1" x14ac:dyDescent="0.25">
      <c r="A35" s="9" t="s">
        <v>28</v>
      </c>
      <c r="B35" s="390" t="s">
        <v>29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84"/>
      <c r="O35" s="384"/>
    </row>
  </sheetData>
  <mergeCells count="29">
    <mergeCell ref="B22:O22"/>
    <mergeCell ref="B23:O23"/>
    <mergeCell ref="A33:O33"/>
    <mergeCell ref="A34:O34"/>
    <mergeCell ref="B24:O24"/>
    <mergeCell ref="B35:O35"/>
    <mergeCell ref="A26:O26"/>
    <mergeCell ref="A27:O27"/>
    <mergeCell ref="A28:O28"/>
    <mergeCell ref="A29:O29"/>
    <mergeCell ref="B30:O30"/>
    <mergeCell ref="B31:O31"/>
    <mergeCell ref="A18:O18"/>
    <mergeCell ref="A19:O19"/>
    <mergeCell ref="A20:O20"/>
    <mergeCell ref="A21:O21"/>
    <mergeCell ref="B9:O9"/>
    <mergeCell ref="B10:O10"/>
    <mergeCell ref="B11:O11"/>
    <mergeCell ref="A12:O12"/>
    <mergeCell ref="B13:O13"/>
    <mergeCell ref="B14:O14"/>
    <mergeCell ref="A16:O16"/>
    <mergeCell ref="A17:O17"/>
    <mergeCell ref="A4:O4"/>
    <mergeCell ref="A5:O5"/>
    <mergeCell ref="A6:O6"/>
    <mergeCell ref="A7:O7"/>
    <mergeCell ref="B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2060"/>
  </sheetPr>
  <dimension ref="A1:AX180"/>
  <sheetViews>
    <sheetView showZeros="0" zoomScale="50" zoomScaleNormal="50" workbookViewId="0">
      <selection activeCell="B2" sqref="B2"/>
    </sheetView>
  </sheetViews>
  <sheetFormatPr baseColWidth="10" defaultColWidth="11.375" defaultRowHeight="16.3" x14ac:dyDescent="0.35"/>
  <cols>
    <col min="1" max="1" width="15.25" style="14" customWidth="1"/>
    <col min="2" max="15" width="11.375" style="13"/>
    <col min="16" max="16" width="11.375" style="14"/>
    <col min="17" max="30" width="11.375" style="13"/>
    <col min="31" max="31" width="11.375" style="14"/>
    <col min="32" max="44" width="11.375" style="13"/>
    <col min="45" max="45" width="11.375" style="23"/>
    <col min="46" max="50" width="11.375" style="11"/>
    <col min="51" max="16384" width="11.375" style="12"/>
  </cols>
  <sheetData>
    <row r="1" spans="1:50" x14ac:dyDescent="0.35">
      <c r="A1" s="15" t="s">
        <v>76</v>
      </c>
      <c r="B1" s="16">
        <v>45608</v>
      </c>
      <c r="N1" s="13" t="s">
        <v>81</v>
      </c>
      <c r="P1" s="15" t="s">
        <v>76</v>
      </c>
      <c r="Q1" s="399">
        <f>B1</f>
        <v>45608</v>
      </c>
      <c r="R1" s="400"/>
      <c r="AE1" s="15" t="s">
        <v>76</v>
      </c>
      <c r="AF1" s="399">
        <f>Q1</f>
        <v>45608</v>
      </c>
      <c r="AG1" s="400"/>
      <c r="AS1" s="13"/>
    </row>
    <row r="2" spans="1:50" x14ac:dyDescent="0.35">
      <c r="AS2" s="13"/>
    </row>
    <row r="3" spans="1:50" x14ac:dyDescent="0.35">
      <c r="AS3" s="13"/>
    </row>
    <row r="4" spans="1:50" x14ac:dyDescent="0.35">
      <c r="AS4" s="13"/>
    </row>
    <row r="5" spans="1:50" x14ac:dyDescent="0.35">
      <c r="AS5" s="13"/>
    </row>
    <row r="6" spans="1:50" x14ac:dyDescent="0.35">
      <c r="AS6" s="13"/>
    </row>
    <row r="7" spans="1:50" x14ac:dyDescent="0.35">
      <c r="AS7" s="13"/>
    </row>
    <row r="8" spans="1:50" x14ac:dyDescent="0.35">
      <c r="AS8" s="13"/>
    </row>
    <row r="9" spans="1:50" x14ac:dyDescent="0.35">
      <c r="AS9" s="13"/>
    </row>
    <row r="10" spans="1:50" x14ac:dyDescent="0.35">
      <c r="A10" s="17" t="s">
        <v>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 t="s">
        <v>31</v>
      </c>
      <c r="O10" s="18"/>
      <c r="P10" s="20" t="s">
        <v>32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 t="s">
        <v>31</v>
      </c>
      <c r="AD10" s="21"/>
      <c r="AE10" s="24" t="s">
        <v>33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 t="s">
        <v>31</v>
      </c>
      <c r="AS10" s="25"/>
    </row>
    <row r="11" spans="1:50" x14ac:dyDescent="0.3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6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50" s="33" customFormat="1" x14ac:dyDescent="0.35">
      <c r="A12" s="17" t="s">
        <v>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 t="s">
        <v>35</v>
      </c>
      <c r="O12" s="50"/>
      <c r="P12" s="28"/>
      <c r="Q12" s="29" t="s">
        <v>34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 t="s">
        <v>35</v>
      </c>
      <c r="AD12" s="30"/>
      <c r="AE12" s="398" t="s">
        <v>34</v>
      </c>
      <c r="AF12" s="398"/>
      <c r="AG12" s="398"/>
      <c r="AH12" s="398"/>
      <c r="AI12" s="31"/>
      <c r="AJ12" s="31"/>
      <c r="AK12" s="31"/>
      <c r="AL12" s="31"/>
      <c r="AM12" s="31"/>
      <c r="AN12" s="31"/>
      <c r="AO12" s="31"/>
      <c r="AP12" s="31"/>
      <c r="AQ12" s="31"/>
      <c r="AR12" s="31" t="s">
        <v>35</v>
      </c>
      <c r="AS12" s="31"/>
      <c r="AT12" s="32"/>
      <c r="AU12" s="32"/>
      <c r="AV12" s="32"/>
      <c r="AW12" s="32"/>
      <c r="AX12" s="32"/>
    </row>
    <row r="13" spans="1:50" x14ac:dyDescent="0.35">
      <c r="A13" s="231" t="s">
        <v>36</v>
      </c>
      <c r="B13" s="230" t="s">
        <v>37</v>
      </c>
      <c r="C13" s="230" t="s">
        <v>38</v>
      </c>
      <c r="D13" s="230" t="s">
        <v>39</v>
      </c>
      <c r="E13" s="230" t="s">
        <v>40</v>
      </c>
      <c r="F13" s="230" t="s">
        <v>41</v>
      </c>
      <c r="G13" s="230" t="s">
        <v>42</v>
      </c>
      <c r="H13" s="230" t="s">
        <v>43</v>
      </c>
      <c r="I13" s="230" t="s">
        <v>44</v>
      </c>
      <c r="J13" s="230" t="s">
        <v>45</v>
      </c>
      <c r="K13" s="230" t="s">
        <v>46</v>
      </c>
      <c r="L13" s="230" t="s">
        <v>47</v>
      </c>
      <c r="M13" s="230" t="s">
        <v>48</v>
      </c>
      <c r="N13" s="230" t="s">
        <v>49</v>
      </c>
      <c r="O13" s="208" t="s">
        <v>50</v>
      </c>
      <c r="P13" s="232" t="s">
        <v>36</v>
      </c>
      <c r="Q13" s="233" t="s">
        <v>37</v>
      </c>
      <c r="R13" s="233" t="s">
        <v>38</v>
      </c>
      <c r="S13" s="233" t="s">
        <v>39</v>
      </c>
      <c r="T13" s="233" t="s">
        <v>40</v>
      </c>
      <c r="U13" s="233" t="s">
        <v>41</v>
      </c>
      <c r="V13" s="233" t="s">
        <v>42</v>
      </c>
      <c r="W13" s="233" t="s">
        <v>43</v>
      </c>
      <c r="X13" s="233" t="s">
        <v>44</v>
      </c>
      <c r="Y13" s="233" t="s">
        <v>45</v>
      </c>
      <c r="Z13" s="233" t="s">
        <v>46</v>
      </c>
      <c r="AA13" s="233" t="s">
        <v>47</v>
      </c>
      <c r="AB13" s="233" t="s">
        <v>48</v>
      </c>
      <c r="AC13" s="233" t="s">
        <v>49</v>
      </c>
      <c r="AD13" s="211" t="s">
        <v>50</v>
      </c>
      <c r="AE13" s="234" t="s">
        <v>36</v>
      </c>
      <c r="AF13" s="235" t="s">
        <v>37</v>
      </c>
      <c r="AG13" s="235" t="s">
        <v>38</v>
      </c>
      <c r="AH13" s="235" t="s">
        <v>39</v>
      </c>
      <c r="AI13" s="235" t="s">
        <v>40</v>
      </c>
      <c r="AJ13" s="235" t="s">
        <v>41</v>
      </c>
      <c r="AK13" s="235" t="s">
        <v>42</v>
      </c>
      <c r="AL13" s="235" t="s">
        <v>43</v>
      </c>
      <c r="AM13" s="235" t="s">
        <v>44</v>
      </c>
      <c r="AN13" s="235" t="s">
        <v>45</v>
      </c>
      <c r="AO13" s="235" t="s">
        <v>46</v>
      </c>
      <c r="AP13" s="235" t="s">
        <v>47</v>
      </c>
      <c r="AQ13" s="235" t="s">
        <v>48</v>
      </c>
      <c r="AR13" s="236" t="s">
        <v>51</v>
      </c>
      <c r="AS13" s="25"/>
    </row>
    <row r="14" spans="1:50" x14ac:dyDescent="0.35">
      <c r="A14" s="231">
        <v>2015</v>
      </c>
      <c r="B14" s="230">
        <v>5376</v>
      </c>
      <c r="C14" s="230">
        <v>5107</v>
      </c>
      <c r="D14" s="230">
        <v>6749</v>
      </c>
      <c r="E14" s="230">
        <v>5877</v>
      </c>
      <c r="F14" s="230">
        <v>6192</v>
      </c>
      <c r="G14" s="230">
        <v>6017</v>
      </c>
      <c r="H14" s="230">
        <v>5398</v>
      </c>
      <c r="I14" s="230">
        <v>6366</v>
      </c>
      <c r="J14" s="230">
        <v>5908</v>
      </c>
      <c r="K14" s="230">
        <v>5254</v>
      </c>
      <c r="L14" s="230">
        <v>5459</v>
      </c>
      <c r="M14" s="230">
        <v>5028</v>
      </c>
      <c r="N14" s="230">
        <v>68731</v>
      </c>
      <c r="O14" s="208">
        <v>5727.583333333333</v>
      </c>
      <c r="P14" s="232">
        <v>2015</v>
      </c>
      <c r="Q14" s="233">
        <v>13037</v>
      </c>
      <c r="R14" s="233">
        <v>12414</v>
      </c>
      <c r="S14" s="233">
        <v>16349</v>
      </c>
      <c r="T14" s="233">
        <v>14231</v>
      </c>
      <c r="U14" s="233">
        <v>15050</v>
      </c>
      <c r="V14" s="233">
        <v>14737</v>
      </c>
      <c r="W14" s="233">
        <v>13151</v>
      </c>
      <c r="X14" s="233">
        <v>15374</v>
      </c>
      <c r="Y14" s="233">
        <v>14124</v>
      </c>
      <c r="Z14" s="233">
        <v>12487</v>
      </c>
      <c r="AA14" s="233">
        <v>12946</v>
      </c>
      <c r="AB14" s="233">
        <v>11891</v>
      </c>
      <c r="AC14" s="233">
        <v>165791</v>
      </c>
      <c r="AD14" s="211">
        <v>13815.916666666666</v>
      </c>
      <c r="AE14" s="234">
        <v>2015</v>
      </c>
      <c r="AF14" s="235">
        <v>412.36480785456803</v>
      </c>
      <c r="AG14" s="235">
        <v>411.39036571612701</v>
      </c>
      <c r="AH14" s="235">
        <v>412.80812282096798</v>
      </c>
      <c r="AI14" s="235">
        <v>412.97168154029902</v>
      </c>
      <c r="AJ14" s="235">
        <v>411.42857142857201</v>
      </c>
      <c r="AK14" s="235">
        <v>408.292054013707</v>
      </c>
      <c r="AL14" s="235">
        <v>410.46308265531098</v>
      </c>
      <c r="AM14" s="235">
        <v>414.07571224144698</v>
      </c>
      <c r="AN14" s="235">
        <v>418.29510053809099</v>
      </c>
      <c r="AO14" s="235">
        <v>420.75758789140701</v>
      </c>
      <c r="AP14" s="235">
        <v>421.67464854009</v>
      </c>
      <c r="AQ14" s="235">
        <v>422.84080396938901</v>
      </c>
      <c r="AR14" s="236">
        <v>414.78021160083131</v>
      </c>
      <c r="AS14" s="25"/>
    </row>
    <row r="15" spans="1:50" x14ac:dyDescent="0.35">
      <c r="A15" s="231">
        <v>2016</v>
      </c>
      <c r="B15" s="230">
        <v>5096.25</v>
      </c>
      <c r="C15" s="230">
        <v>5330.4170000000004</v>
      </c>
      <c r="D15" s="230">
        <v>5937.2610000000004</v>
      </c>
      <c r="E15" s="230">
        <v>5445.723</v>
      </c>
      <c r="F15" s="230">
        <v>6471.0720000000001</v>
      </c>
      <c r="G15" s="230">
        <v>5794.1620000000003</v>
      </c>
      <c r="H15" s="230">
        <v>5514.6329999999998</v>
      </c>
      <c r="I15" s="230">
        <v>6202.8149999999996</v>
      </c>
      <c r="J15" s="230">
        <v>5397.8310000000001</v>
      </c>
      <c r="K15" s="230">
        <v>5282.3329999999996</v>
      </c>
      <c r="L15" s="230">
        <v>5320.4250000000002</v>
      </c>
      <c r="M15" s="230">
        <v>5157.375</v>
      </c>
      <c r="N15" s="230">
        <v>66950.297000000006</v>
      </c>
      <c r="O15" s="208">
        <v>5579.1914166666675</v>
      </c>
      <c r="P15" s="232">
        <v>2016</v>
      </c>
      <c r="Q15" s="233">
        <v>12036</v>
      </c>
      <c r="R15" s="233">
        <v>12622</v>
      </c>
      <c r="S15" s="233">
        <v>14035</v>
      </c>
      <c r="T15" s="233">
        <v>12932</v>
      </c>
      <c r="U15" s="233">
        <v>15315</v>
      </c>
      <c r="V15" s="233">
        <v>13785</v>
      </c>
      <c r="W15" s="233">
        <v>13172</v>
      </c>
      <c r="X15" s="233">
        <v>14662</v>
      </c>
      <c r="Y15" s="233">
        <v>12920</v>
      </c>
      <c r="Z15" s="233">
        <v>12489</v>
      </c>
      <c r="AA15" s="233">
        <v>12579</v>
      </c>
      <c r="AB15" s="233">
        <v>12179</v>
      </c>
      <c r="AC15" s="233">
        <v>158726</v>
      </c>
      <c r="AD15" s="211">
        <v>13227.166666666666</v>
      </c>
      <c r="AE15" s="234">
        <v>2016</v>
      </c>
      <c r="AF15" s="235">
        <v>423.41724825523397</v>
      </c>
      <c r="AG15" s="235">
        <v>422.31159879575301</v>
      </c>
      <c r="AH15" s="235">
        <v>423.03249020306401</v>
      </c>
      <c r="AI15" s="235">
        <v>421.10446953294201</v>
      </c>
      <c r="AJ15" s="235">
        <v>422.53163565132201</v>
      </c>
      <c r="AK15" s="235">
        <v>420.32368516503402</v>
      </c>
      <c r="AL15" s="235">
        <v>418.66330094139101</v>
      </c>
      <c r="AM15" s="235">
        <v>423.053812576729</v>
      </c>
      <c r="AN15" s="235">
        <v>417.78877708978303</v>
      </c>
      <c r="AO15" s="235">
        <v>422.95884378252902</v>
      </c>
      <c r="AP15" s="235">
        <v>422.96088719294102</v>
      </c>
      <c r="AQ15" s="235">
        <v>423.46457016175401</v>
      </c>
      <c r="AR15" s="236">
        <v>421.80094327903959</v>
      </c>
      <c r="AS15" s="25"/>
    </row>
    <row r="16" spans="1:50" x14ac:dyDescent="0.35">
      <c r="A16" s="231">
        <v>2017</v>
      </c>
      <c r="B16" s="230">
        <v>5119.9759999999997</v>
      </c>
      <c r="C16" s="230">
        <v>4690.2020000000002</v>
      </c>
      <c r="D16" s="230">
        <v>5890.273000000001</v>
      </c>
      <c r="E16" s="230">
        <v>5447.2729999999992</v>
      </c>
      <c r="F16" s="230">
        <v>6490.0950000000003</v>
      </c>
      <c r="G16" s="230">
        <v>5729.8270000000002</v>
      </c>
      <c r="H16" s="230">
        <v>5583.7820000000002</v>
      </c>
      <c r="I16" s="230">
        <v>6025.6540000000005</v>
      </c>
      <c r="J16" s="230">
        <v>5018.4080000000004</v>
      </c>
      <c r="K16" s="230">
        <v>5335.0439999999999</v>
      </c>
      <c r="L16" s="230">
        <v>4974.97</v>
      </c>
      <c r="M16" s="230">
        <v>4551.79</v>
      </c>
      <c r="N16" s="230">
        <v>64857.294000000009</v>
      </c>
      <c r="O16" s="208">
        <v>5404.7745000000004</v>
      </c>
      <c r="P16" s="232">
        <v>2017</v>
      </c>
      <c r="Q16" s="233">
        <v>12103</v>
      </c>
      <c r="R16" s="233">
        <v>11120</v>
      </c>
      <c r="S16" s="233">
        <v>14042</v>
      </c>
      <c r="T16" s="233">
        <v>13071</v>
      </c>
      <c r="U16" s="233">
        <v>15566</v>
      </c>
      <c r="V16" s="233">
        <v>13945</v>
      </c>
      <c r="W16" s="233">
        <v>13596</v>
      </c>
      <c r="X16" s="233">
        <v>14664</v>
      </c>
      <c r="Y16" s="233">
        <v>12200</v>
      </c>
      <c r="Z16" s="233">
        <v>12901</v>
      </c>
      <c r="AA16" s="233">
        <v>12006</v>
      </c>
      <c r="AB16" s="233">
        <v>10994</v>
      </c>
      <c r="AC16" s="233">
        <v>156208</v>
      </c>
      <c r="AD16" s="211">
        <v>13017.333333333334</v>
      </c>
      <c r="AE16" s="234">
        <v>2017</v>
      </c>
      <c r="AF16" s="235">
        <v>423.03362802610923</v>
      </c>
      <c r="AG16" s="235">
        <v>421.78075539568351</v>
      </c>
      <c r="AH16" s="235">
        <v>419.47535963537962</v>
      </c>
      <c r="AI16" s="235">
        <v>416.74493152780963</v>
      </c>
      <c r="AJ16" s="235">
        <v>416.94044712835671</v>
      </c>
      <c r="AK16" s="235">
        <v>410.88755826461096</v>
      </c>
      <c r="AL16" s="235">
        <v>410.69299794057082</v>
      </c>
      <c r="AM16" s="235">
        <v>410.91475722858706</v>
      </c>
      <c r="AN16" s="235">
        <v>411.34491803278689</v>
      </c>
      <c r="AO16" s="235">
        <v>413.53724517479264</v>
      </c>
      <c r="AP16" s="235">
        <v>414.37364651007829</v>
      </c>
      <c r="AQ16" s="235">
        <v>414.02492268510093</v>
      </c>
      <c r="AR16" s="236">
        <v>415.31259729582229</v>
      </c>
      <c r="AS16" s="25"/>
    </row>
    <row r="17" spans="1:50" x14ac:dyDescent="0.35">
      <c r="A17" s="231">
        <v>2018</v>
      </c>
      <c r="B17" s="230">
        <v>5040.7179999999998</v>
      </c>
      <c r="C17" s="230">
        <v>4537.6959999999999</v>
      </c>
      <c r="D17" s="230">
        <v>4940.2929999999997</v>
      </c>
      <c r="E17" s="230">
        <v>5276.8249999999998</v>
      </c>
      <c r="F17" s="230">
        <v>5776.0420000000004</v>
      </c>
      <c r="G17" s="230">
        <v>5519.2280000000001</v>
      </c>
      <c r="H17" s="230">
        <v>5963.0020000000004</v>
      </c>
      <c r="I17" s="230">
        <v>5499.6</v>
      </c>
      <c r="J17" s="230">
        <v>5114.5770000000002</v>
      </c>
      <c r="K17" s="230">
        <v>5815.0680000000002</v>
      </c>
      <c r="L17" s="230">
        <v>5177.0290000000005</v>
      </c>
      <c r="M17" s="230">
        <v>5090.3609999999999</v>
      </c>
      <c r="N17" s="230">
        <v>63750.438999999998</v>
      </c>
      <c r="O17" s="208">
        <v>5312.5365833333335</v>
      </c>
      <c r="P17" s="232">
        <v>2018</v>
      </c>
      <c r="Q17" s="233">
        <v>12035</v>
      </c>
      <c r="R17" s="233">
        <v>10771</v>
      </c>
      <c r="S17" s="233">
        <v>11802</v>
      </c>
      <c r="T17" s="233">
        <v>12502</v>
      </c>
      <c r="U17" s="233">
        <v>13772</v>
      </c>
      <c r="V17" s="233">
        <v>13248</v>
      </c>
      <c r="W17" s="233">
        <v>14352</v>
      </c>
      <c r="X17" s="233">
        <v>13189</v>
      </c>
      <c r="Y17" s="233">
        <v>12153</v>
      </c>
      <c r="Z17" s="233">
        <v>13689</v>
      </c>
      <c r="AA17" s="233">
        <v>12223</v>
      </c>
      <c r="AB17" s="233">
        <v>12014</v>
      </c>
      <c r="AC17" s="233">
        <v>151750</v>
      </c>
      <c r="AD17" s="211">
        <v>12645.833333333334</v>
      </c>
      <c r="AE17" s="234">
        <v>2018</v>
      </c>
      <c r="AF17" s="235">
        <v>418.83822185292894</v>
      </c>
      <c r="AG17" s="235">
        <v>421.28827406926007</v>
      </c>
      <c r="AH17" s="235">
        <v>418.59794950008472</v>
      </c>
      <c r="AI17" s="235">
        <v>422.07846744520879</v>
      </c>
      <c r="AJ17" s="235">
        <v>419.4047342433924</v>
      </c>
      <c r="AK17" s="235">
        <v>416.60839371980677</v>
      </c>
      <c r="AL17" s="235">
        <v>415.48230211817173</v>
      </c>
      <c r="AM17" s="235">
        <v>416.98385017817878</v>
      </c>
      <c r="AN17" s="235">
        <v>420.84892619106398</v>
      </c>
      <c r="AO17" s="235">
        <v>424.79859741398207</v>
      </c>
      <c r="AP17" s="235">
        <v>423.5481469361041</v>
      </c>
      <c r="AQ17" s="235">
        <v>423.70243049775263</v>
      </c>
      <c r="AR17" s="236">
        <v>420.18169118049462</v>
      </c>
      <c r="AS17" s="25"/>
    </row>
    <row r="18" spans="1:50" x14ac:dyDescent="0.35">
      <c r="A18" s="231">
        <v>2019</v>
      </c>
      <c r="B18" s="230">
        <v>4989.9369999999999</v>
      </c>
      <c r="C18" s="230">
        <v>4323.8379999999997</v>
      </c>
      <c r="D18" s="230">
        <v>4562.9949999999999</v>
      </c>
      <c r="E18" s="230">
        <v>5361.43</v>
      </c>
      <c r="F18" s="230">
        <v>5275.1149999999998</v>
      </c>
      <c r="G18" s="230">
        <v>4872.1120000000001</v>
      </c>
      <c r="H18" s="230">
        <v>5778.7550000000019</v>
      </c>
      <c r="I18" s="230">
        <v>4832.8180000000002</v>
      </c>
      <c r="J18" s="230">
        <v>5198.0140000000001</v>
      </c>
      <c r="K18" s="230">
        <v>5370.8649999999989</v>
      </c>
      <c r="L18" s="230">
        <v>4800.5230000000001</v>
      </c>
      <c r="M18" s="230">
        <v>5174.8360000000002</v>
      </c>
      <c r="N18" s="230">
        <v>60541.238000000012</v>
      </c>
      <c r="O18" s="208">
        <v>5045.1031666666677</v>
      </c>
      <c r="P18" s="232">
        <v>2019</v>
      </c>
      <c r="Q18" s="233">
        <v>11785</v>
      </c>
      <c r="R18" s="233">
        <v>10152</v>
      </c>
      <c r="S18" s="233">
        <v>10803</v>
      </c>
      <c r="T18" s="233">
        <v>12661.000000000002</v>
      </c>
      <c r="U18" s="233">
        <v>12541</v>
      </c>
      <c r="V18" s="233">
        <v>11656</v>
      </c>
      <c r="W18" s="233">
        <v>13930</v>
      </c>
      <c r="X18" s="233">
        <v>11608</v>
      </c>
      <c r="Y18" s="233">
        <v>12320</v>
      </c>
      <c r="Z18" s="233">
        <v>12728</v>
      </c>
      <c r="AA18" s="233">
        <v>11309</v>
      </c>
      <c r="AB18" s="233">
        <v>12178</v>
      </c>
      <c r="AC18" s="233">
        <v>143671</v>
      </c>
      <c r="AD18" s="211">
        <v>11972.583333333334</v>
      </c>
      <c r="AE18" s="234">
        <v>2019</v>
      </c>
      <c r="AF18" s="235">
        <v>423.41425540941873</v>
      </c>
      <c r="AG18" s="235">
        <v>425.90996847911737</v>
      </c>
      <c r="AH18" s="235">
        <v>422.38220864574657</v>
      </c>
      <c r="AI18" s="235">
        <v>423.46023220914611</v>
      </c>
      <c r="AJ18" s="235">
        <v>420.62953512479066</v>
      </c>
      <c r="AK18" s="235">
        <v>417.99176389842142</v>
      </c>
      <c r="AL18" s="235">
        <v>414.84242641780344</v>
      </c>
      <c r="AM18" s="235">
        <v>416.33511371467955</v>
      </c>
      <c r="AN18" s="235">
        <v>421.91672077922078</v>
      </c>
      <c r="AO18" s="235">
        <v>421.97242300439962</v>
      </c>
      <c r="AP18" s="235">
        <v>424.48695729065349</v>
      </c>
      <c r="AQ18" s="235">
        <v>424.93315815404833</v>
      </c>
      <c r="AR18" s="236">
        <v>421.52289692728715</v>
      </c>
      <c r="AS18" s="25"/>
    </row>
    <row r="19" spans="1:50" x14ac:dyDescent="0.35">
      <c r="A19" s="231">
        <v>2020</v>
      </c>
      <c r="B19" s="230">
        <v>4347.6450000000004</v>
      </c>
      <c r="C19" s="230">
        <v>4222.4070000000002</v>
      </c>
      <c r="D19" s="230">
        <v>5018.6979999999994</v>
      </c>
      <c r="E19" s="230">
        <v>4339.2380000000003</v>
      </c>
      <c r="F19" s="230">
        <v>4868.0209999999997</v>
      </c>
      <c r="G19" s="230">
        <v>5701.2470000000003</v>
      </c>
      <c r="H19" s="230">
        <v>5504.4239999999991</v>
      </c>
      <c r="I19" s="230">
        <v>5384.2039999999997</v>
      </c>
      <c r="J19" s="230">
        <v>5478.98</v>
      </c>
      <c r="K19" s="230">
        <v>5169.5189999999993</v>
      </c>
      <c r="L19" s="230">
        <v>5676.0149999999994</v>
      </c>
      <c r="M19" s="230">
        <v>5468.7070000000003</v>
      </c>
      <c r="N19" s="230">
        <v>61179.105000000003</v>
      </c>
      <c r="O19" s="208">
        <v>5098.25875</v>
      </c>
      <c r="P19" s="232">
        <v>2020</v>
      </c>
      <c r="Q19" s="233">
        <v>10217</v>
      </c>
      <c r="R19" s="233">
        <v>9824</v>
      </c>
      <c r="S19" s="233">
        <v>11750</v>
      </c>
      <c r="T19" s="233">
        <v>10046</v>
      </c>
      <c r="U19" s="233">
        <v>11333</v>
      </c>
      <c r="V19" s="233">
        <v>13243</v>
      </c>
      <c r="W19" s="233">
        <v>12843</v>
      </c>
      <c r="X19" s="233">
        <v>12571</v>
      </c>
      <c r="Y19" s="233">
        <v>12774</v>
      </c>
      <c r="Z19" s="233">
        <v>12085</v>
      </c>
      <c r="AA19" s="233">
        <v>13288</v>
      </c>
      <c r="AB19" s="233">
        <v>12809</v>
      </c>
      <c r="AC19" s="233">
        <v>142783</v>
      </c>
      <c r="AD19" s="211">
        <v>11898.583333333334</v>
      </c>
      <c r="AE19" s="234">
        <v>2020</v>
      </c>
      <c r="AF19" s="235">
        <v>425.5304884016835</v>
      </c>
      <c r="AG19" s="235">
        <v>429.80527280130292</v>
      </c>
      <c r="AH19" s="235">
        <v>427.12323404255312</v>
      </c>
      <c r="AI19" s="235">
        <v>431.93689030459888</v>
      </c>
      <c r="AJ19" s="235">
        <v>429.54389834995146</v>
      </c>
      <c r="AK19" s="235">
        <v>430.51023182058447</v>
      </c>
      <c r="AL19" s="235">
        <v>428.59331931791627</v>
      </c>
      <c r="AM19" s="235">
        <v>428.30355580303871</v>
      </c>
      <c r="AN19" s="235">
        <v>428.91654924064505</v>
      </c>
      <c r="AO19" s="235">
        <v>427.76326023996688</v>
      </c>
      <c r="AP19" s="235">
        <v>427.15344671884401</v>
      </c>
      <c r="AQ19" s="235">
        <v>426.94254040128038</v>
      </c>
      <c r="AR19" s="236">
        <v>428.80267003222417</v>
      </c>
      <c r="AS19" s="25"/>
    </row>
    <row r="20" spans="1:50" x14ac:dyDescent="0.35">
      <c r="A20" s="231">
        <v>2021</v>
      </c>
      <c r="B20" s="230">
        <v>4359.8919999999998</v>
      </c>
      <c r="C20" s="230">
        <v>4705.7389999999996</v>
      </c>
      <c r="D20" s="230">
        <v>5729.3379999999997</v>
      </c>
      <c r="E20" s="230">
        <v>4793.6989999999996</v>
      </c>
      <c r="F20" s="230">
        <v>5717.66</v>
      </c>
      <c r="G20" s="230">
        <v>5976.0649999999996</v>
      </c>
      <c r="H20" s="230">
        <v>5470.2920000000004</v>
      </c>
      <c r="I20" s="230">
        <v>5662.759</v>
      </c>
      <c r="J20" s="230">
        <v>4915.6970000000001</v>
      </c>
      <c r="K20" s="230">
        <v>4756.9859999999999</v>
      </c>
      <c r="L20" s="230">
        <v>4833.9210000000003</v>
      </c>
      <c r="M20" s="230">
        <v>4777.8069999999998</v>
      </c>
      <c r="N20" s="230">
        <v>61699.854999999996</v>
      </c>
      <c r="O20" s="208">
        <v>5141.654583333333</v>
      </c>
      <c r="P20" s="232">
        <v>2021</v>
      </c>
      <c r="Q20" s="233">
        <v>10175</v>
      </c>
      <c r="R20" s="233">
        <v>11071</v>
      </c>
      <c r="S20" s="233">
        <v>13414</v>
      </c>
      <c r="T20" s="233">
        <v>11134</v>
      </c>
      <c r="U20" s="233">
        <v>13281</v>
      </c>
      <c r="V20" s="233">
        <v>14019</v>
      </c>
      <c r="W20" s="233">
        <v>12973</v>
      </c>
      <c r="X20" s="233">
        <v>13313</v>
      </c>
      <c r="Y20" s="233">
        <v>11637</v>
      </c>
      <c r="Z20" s="233">
        <v>11285</v>
      </c>
      <c r="AA20" s="233">
        <v>11464</v>
      </c>
      <c r="AB20" s="233">
        <v>11327</v>
      </c>
      <c r="AC20" s="233">
        <v>133766</v>
      </c>
      <c r="AD20" s="211">
        <v>12091.083333333334</v>
      </c>
      <c r="AE20" s="234">
        <v>2021</v>
      </c>
      <c r="AF20" s="235">
        <v>428.49061425061427</v>
      </c>
      <c r="AG20" s="235">
        <v>425.05094390750611</v>
      </c>
      <c r="AH20" s="235">
        <v>427.1162964067392</v>
      </c>
      <c r="AI20" s="235">
        <v>430.54598527034307</v>
      </c>
      <c r="AJ20" s="235">
        <v>430.5142685038777</v>
      </c>
      <c r="AK20" s="235">
        <v>426.28325843498106</v>
      </c>
      <c r="AL20" s="235">
        <v>421.66746319278502</v>
      </c>
      <c r="AM20" s="235">
        <v>425.35559227822426</v>
      </c>
      <c r="AN20" s="235">
        <v>422.41960986508553</v>
      </c>
      <c r="AO20" s="235">
        <v>421.53176783340717</v>
      </c>
      <c r="AP20" s="235">
        <v>421.66093859036988</v>
      </c>
      <c r="AQ20" s="235">
        <v>421.80692151496424</v>
      </c>
      <c r="AR20" s="236">
        <v>425.20363833740817</v>
      </c>
      <c r="AS20" s="25"/>
    </row>
    <row r="21" spans="1:50" ht="17.350000000000001" customHeight="1" x14ac:dyDescent="0.35">
      <c r="A21" s="231">
        <v>2022</v>
      </c>
      <c r="B21" s="230">
        <v>4237.348</v>
      </c>
      <c r="C21" s="230">
        <v>4080.8760000000002</v>
      </c>
      <c r="D21" s="230">
        <v>5216.8959999999997</v>
      </c>
      <c r="E21" s="230">
        <v>4451.2430000000004</v>
      </c>
      <c r="F21" s="230">
        <v>5444.4480000000003</v>
      </c>
      <c r="G21" s="230">
        <v>5230.9070000000002</v>
      </c>
      <c r="H21" s="230">
        <v>4785.3370000000004</v>
      </c>
      <c r="I21" s="230">
        <v>5707.0389999999998</v>
      </c>
      <c r="J21" s="230">
        <v>5316.0959999999995</v>
      </c>
      <c r="K21" s="230">
        <v>5081.8500000000004</v>
      </c>
      <c r="L21" s="230">
        <v>4974.9160000000002</v>
      </c>
      <c r="M21" s="230">
        <v>4674.1819999999998</v>
      </c>
      <c r="N21" s="230">
        <v>59201.137999999992</v>
      </c>
      <c r="O21" s="230">
        <v>4933.4281666666657</v>
      </c>
      <c r="P21" s="232">
        <v>2022</v>
      </c>
      <c r="Q21" s="233">
        <v>10050</v>
      </c>
      <c r="R21" s="233">
        <v>9639</v>
      </c>
      <c r="S21" s="233">
        <v>12231</v>
      </c>
      <c r="T21" s="233">
        <v>10406</v>
      </c>
      <c r="U21" s="233">
        <v>12760</v>
      </c>
      <c r="V21" s="233">
        <v>12336</v>
      </c>
      <c r="W21" s="233">
        <v>11229</v>
      </c>
      <c r="X21" s="233">
        <v>13473</v>
      </c>
      <c r="Y21" s="233">
        <v>12558</v>
      </c>
      <c r="Z21" s="233">
        <v>11976</v>
      </c>
      <c r="AA21" s="233">
        <v>11823</v>
      </c>
      <c r="AB21" s="233">
        <v>11075</v>
      </c>
      <c r="AC21" s="233">
        <v>128481</v>
      </c>
      <c r="AD21" s="211">
        <v>11629.666666666666</v>
      </c>
      <c r="AE21" s="234">
        <v>2022</v>
      </c>
      <c r="AF21" s="235">
        <v>421.62666666666667</v>
      </c>
      <c r="AG21" s="235">
        <v>423.37130407718644</v>
      </c>
      <c r="AH21" s="235">
        <v>426.53061891913984</v>
      </c>
      <c r="AI21" s="235">
        <v>427.75735152796466</v>
      </c>
      <c r="AJ21" s="235">
        <v>426.68087774294673</v>
      </c>
      <c r="AK21" s="235">
        <v>424.035911154345</v>
      </c>
      <c r="AL21" s="235">
        <v>426.15878528809338</v>
      </c>
      <c r="AM21" s="235">
        <v>423.5908112521339</v>
      </c>
      <c r="AN21" s="235">
        <v>423.32345914954607</v>
      </c>
      <c r="AO21" s="235">
        <v>424.33617234468937</v>
      </c>
      <c r="AP21" s="235">
        <v>420.78288082550961</v>
      </c>
      <c r="AQ21" s="235">
        <v>422.04803611738146</v>
      </c>
      <c r="AR21" s="236">
        <v>424.18690625546697</v>
      </c>
      <c r="AS21" s="25"/>
    </row>
    <row r="22" spans="1:50" s="36" customFormat="1" ht="17.350000000000001" customHeight="1" x14ac:dyDescent="0.35">
      <c r="A22" s="237">
        <v>2023</v>
      </c>
      <c r="B22" s="238">
        <v>4495.4639999999999</v>
      </c>
      <c r="C22" s="238">
        <v>4126.991</v>
      </c>
      <c r="D22" s="238">
        <v>5064.9260000000004</v>
      </c>
      <c r="E22" s="238">
        <v>4428.982</v>
      </c>
      <c r="F22" s="238">
        <v>5313.384</v>
      </c>
      <c r="G22" s="238">
        <v>5306.107</v>
      </c>
      <c r="H22" s="238">
        <v>5358.5870000000004</v>
      </c>
      <c r="I22" s="238">
        <v>5710.0309999999999</v>
      </c>
      <c r="J22" s="238">
        <v>4770.7910000000002</v>
      </c>
      <c r="K22" s="238">
        <v>5357.3590000000004</v>
      </c>
      <c r="L22" s="238">
        <v>4914.6019999999999</v>
      </c>
      <c r="M22" s="238">
        <v>4616.9530000000004</v>
      </c>
      <c r="N22" s="238">
        <v>59464.177000000003</v>
      </c>
      <c r="O22" s="208">
        <v>4955.3480833333333</v>
      </c>
      <c r="P22" s="239">
        <v>2023</v>
      </c>
      <c r="Q22" s="240">
        <v>10668</v>
      </c>
      <c r="R22" s="240">
        <v>9714</v>
      </c>
      <c r="S22" s="240">
        <v>11904</v>
      </c>
      <c r="T22" s="240">
        <v>10324</v>
      </c>
      <c r="U22" s="240">
        <v>12338</v>
      </c>
      <c r="V22" s="240">
        <v>12447</v>
      </c>
      <c r="W22" s="240">
        <v>12444</v>
      </c>
      <c r="X22" s="240">
        <v>13344</v>
      </c>
      <c r="Y22" s="240">
        <v>11341</v>
      </c>
      <c r="Z22" s="240">
        <v>12733</v>
      </c>
      <c r="AA22" s="240">
        <v>11587</v>
      </c>
      <c r="AB22" s="240">
        <v>10862</v>
      </c>
      <c r="AC22" s="240">
        <v>128844</v>
      </c>
      <c r="AD22" s="211">
        <v>11642.166666666666</v>
      </c>
      <c r="AE22" s="241">
        <v>2023</v>
      </c>
      <c r="AF22" s="242">
        <v>421.39707536557933</v>
      </c>
      <c r="AG22" s="242">
        <v>424.84980440601197</v>
      </c>
      <c r="AH22" s="242">
        <v>425.48101478494624</v>
      </c>
      <c r="AI22" s="242">
        <v>428.99864393645873</v>
      </c>
      <c r="AJ22" s="242">
        <v>430.65196952504459</v>
      </c>
      <c r="AK22" s="242">
        <v>426.29605527436331</v>
      </c>
      <c r="AL22" s="242">
        <v>430.61612021857928</v>
      </c>
      <c r="AM22" s="242">
        <v>427.90999700239809</v>
      </c>
      <c r="AN22" s="242">
        <v>420.66757781500752</v>
      </c>
      <c r="AO22" s="242">
        <v>420.74601429356795</v>
      </c>
      <c r="AP22" s="242">
        <v>424.14792439803227</v>
      </c>
      <c r="AQ22" s="242">
        <v>425.05551463818819</v>
      </c>
      <c r="AR22" s="236">
        <v>425.56814263818143</v>
      </c>
      <c r="AS22" s="34"/>
      <c r="AT22" s="35"/>
      <c r="AU22" s="35"/>
      <c r="AV22" s="35"/>
      <c r="AW22" s="35"/>
      <c r="AX22" s="35"/>
    </row>
    <row r="23" spans="1:50" s="44" customFormat="1" ht="17.350000000000001" customHeight="1" x14ac:dyDescent="0.35">
      <c r="A23" s="243">
        <v>2024</v>
      </c>
      <c r="B23" s="244">
        <v>4816.5860000000002</v>
      </c>
      <c r="C23" s="244">
        <v>4363.107</v>
      </c>
      <c r="D23" s="244">
        <v>4620.29</v>
      </c>
      <c r="E23" s="244">
        <v>5350.973</v>
      </c>
      <c r="F23" s="244">
        <v>5110.3680000000004</v>
      </c>
      <c r="G23" s="244">
        <v>5513.0510000000004</v>
      </c>
      <c r="H23" s="244">
        <v>6392.7489999999998</v>
      </c>
      <c r="I23" s="244">
        <v>5235.183</v>
      </c>
      <c r="J23" s="244">
        <v>6023.63</v>
      </c>
      <c r="K23" s="244">
        <f>[1]ImportNew_BDNI_PdL!$O$68</f>
        <v>0</v>
      </c>
      <c r="L23" s="244">
        <f>[1]ImportNew_BDNI_PdL!$P$68</f>
        <v>0</v>
      </c>
      <c r="M23" s="244">
        <f>[1]ImportNew_BDNI_PdL!$Q$68</f>
        <v>0</v>
      </c>
      <c r="N23" s="244">
        <f>SUM(B23:M23)</f>
        <v>47425.936999999991</v>
      </c>
      <c r="O23" s="208">
        <f t="array" ref="O23">AVERAGE(IF(B23:M23&lt;&gt;0,B23:M23))</f>
        <v>5269.5485555555542</v>
      </c>
      <c r="P23" s="245">
        <v>2024</v>
      </c>
      <c r="Q23" s="246">
        <v>11398</v>
      </c>
      <c r="R23" s="246">
        <v>10309</v>
      </c>
      <c r="S23" s="246">
        <v>10769</v>
      </c>
      <c r="T23" s="246">
        <v>12373</v>
      </c>
      <c r="U23" s="246">
        <v>11797</v>
      </c>
      <c r="V23" s="246">
        <v>12761</v>
      </c>
      <c r="W23" s="246">
        <v>14711</v>
      </c>
      <c r="X23" s="246">
        <v>12165</v>
      </c>
      <c r="Y23" s="246">
        <v>13935</v>
      </c>
      <c r="Z23" s="246">
        <f>[1]ImportNew_BDNI_PdL!$O$78</f>
        <v>0</v>
      </c>
      <c r="AA23" s="246">
        <f>[1]ImportNew_BDNI_PdL!$P$78</f>
        <v>0</v>
      </c>
      <c r="AB23" s="246">
        <f>[1]ImportNew_BDNI_PdL!$Q$78</f>
        <v>0</v>
      </c>
      <c r="AC23" s="246">
        <f>SUM(Q23:AA23)</f>
        <v>110218</v>
      </c>
      <c r="AD23" s="211">
        <f t="array" ref="AD23">AVERAGE(IF(Q23:AB23&lt;&gt;0,Q23:AB23))</f>
        <v>12246.444444444445</v>
      </c>
      <c r="AE23" s="247">
        <v>2024</v>
      </c>
      <c r="AF23" s="248">
        <f t="shared" ref="AF23:AQ23" si="0">IF(B23&lt;&gt;0,B23/Q23*1000,"")</f>
        <v>422.58168099666608</v>
      </c>
      <c r="AG23" s="248">
        <f t="shared" si="0"/>
        <v>423.2328062857697</v>
      </c>
      <c r="AH23" s="248">
        <f t="shared" si="0"/>
        <v>429.03612220261863</v>
      </c>
      <c r="AI23" s="248">
        <f t="shared" si="0"/>
        <v>432.47175301058752</v>
      </c>
      <c r="AJ23" s="248">
        <f>IF(F23&lt;&gt;0,F23/U23*1000,"")</f>
        <v>433.19216750021195</v>
      </c>
      <c r="AK23" s="248">
        <f t="shared" si="0"/>
        <v>432.02343076561402</v>
      </c>
      <c r="AL23" s="248">
        <f t="shared" si="0"/>
        <v>434.55570661409826</v>
      </c>
      <c r="AM23" s="248">
        <f t="shared" si="0"/>
        <v>430.34796547472251</v>
      </c>
      <c r="AN23" s="248">
        <f t="shared" si="0"/>
        <v>432.26623609616075</v>
      </c>
      <c r="AO23" s="248" t="str">
        <f t="shared" si="0"/>
        <v/>
      </c>
      <c r="AP23" s="248" t="str">
        <f t="shared" si="0"/>
        <v/>
      </c>
      <c r="AQ23" s="248" t="str">
        <f t="shared" si="0"/>
        <v/>
      </c>
      <c r="AR23" s="236">
        <f t="shared" ref="AR23:AR24" si="1">AVERAGE(AF23:AQ23)</f>
        <v>429.9675409940499</v>
      </c>
      <c r="AS23" s="42"/>
      <c r="AT23" s="43"/>
      <c r="AU23" s="43"/>
      <c r="AV23" s="43"/>
      <c r="AW23" s="43"/>
      <c r="AX23" s="43"/>
    </row>
    <row r="24" spans="1:50" s="47" customFormat="1" ht="31.6" customHeight="1" x14ac:dyDescent="0.35">
      <c r="A24" s="249" t="s">
        <v>100</v>
      </c>
      <c r="B24" s="250">
        <f>AVERAGE(B18:B22)</f>
        <v>4486.0572000000002</v>
      </c>
      <c r="C24" s="250">
        <f t="shared" ref="C24:O24" si="2">AVERAGE(C18:C22)</f>
        <v>4291.9702000000007</v>
      </c>
      <c r="D24" s="250">
        <f t="shared" si="2"/>
        <v>5118.5706</v>
      </c>
      <c r="E24" s="250">
        <f t="shared" si="2"/>
        <v>4674.9184000000005</v>
      </c>
      <c r="F24" s="250">
        <f t="shared" si="2"/>
        <v>5323.7255999999998</v>
      </c>
      <c r="G24" s="250">
        <f t="shared" si="2"/>
        <v>5417.2875999999997</v>
      </c>
      <c r="H24" s="250">
        <f t="shared" si="2"/>
        <v>5379.4790000000003</v>
      </c>
      <c r="I24" s="250">
        <f t="shared" si="2"/>
        <v>5459.3701999999994</v>
      </c>
      <c r="J24" s="250">
        <f t="shared" si="2"/>
        <v>5135.9155999999994</v>
      </c>
      <c r="K24" s="250">
        <f t="shared" si="2"/>
        <v>5147.3158000000003</v>
      </c>
      <c r="L24" s="250">
        <f t="shared" si="2"/>
        <v>5039.9953999999998</v>
      </c>
      <c r="M24" s="250">
        <f t="shared" si="2"/>
        <v>4942.4970000000012</v>
      </c>
      <c r="N24" s="250">
        <f t="shared" si="2"/>
        <v>60417.102600000006</v>
      </c>
      <c r="O24" s="208">
        <f t="shared" si="2"/>
        <v>5034.7585500000005</v>
      </c>
      <c r="P24" s="251" t="s">
        <v>100</v>
      </c>
      <c r="Q24" s="252">
        <f>+AVERAGE(Q18:Q22)</f>
        <v>10579</v>
      </c>
      <c r="R24" s="252">
        <f t="shared" ref="R24:AC24" si="3">+AVERAGE(R18:R22)</f>
        <v>10080</v>
      </c>
      <c r="S24" s="252">
        <f t="shared" si="3"/>
        <v>12020.4</v>
      </c>
      <c r="T24" s="252">
        <f t="shared" si="3"/>
        <v>10914.2</v>
      </c>
      <c r="U24" s="252">
        <f t="shared" si="3"/>
        <v>12450.6</v>
      </c>
      <c r="V24" s="252">
        <f t="shared" si="3"/>
        <v>12740.2</v>
      </c>
      <c r="W24" s="252">
        <f t="shared" si="3"/>
        <v>12683.8</v>
      </c>
      <c r="X24" s="252">
        <f t="shared" si="3"/>
        <v>12861.8</v>
      </c>
      <c r="Y24" s="252">
        <f t="shared" si="3"/>
        <v>12126</v>
      </c>
      <c r="Z24" s="252">
        <f t="shared" si="3"/>
        <v>12161.4</v>
      </c>
      <c r="AA24" s="252">
        <f t="shared" si="3"/>
        <v>11894.2</v>
      </c>
      <c r="AB24" s="252">
        <f t="shared" si="3"/>
        <v>11650.2</v>
      </c>
      <c r="AC24" s="252">
        <f t="shared" si="3"/>
        <v>135509</v>
      </c>
      <c r="AD24" s="211">
        <f>AVERAGE(Q24:AB24)</f>
        <v>11846.816666666668</v>
      </c>
      <c r="AE24" s="253" t="s">
        <v>100</v>
      </c>
      <c r="AF24" s="254">
        <f>AVERAGE(AF18:AF22)</f>
        <v>424.09182001879253</v>
      </c>
      <c r="AG24" s="254">
        <f t="shared" ref="AG24:AQ24" si="4">AVERAGE(AG18:AG22)</f>
        <v>425.79745873422496</v>
      </c>
      <c r="AH24" s="254">
        <f t="shared" si="4"/>
        <v>425.72667455982503</v>
      </c>
      <c r="AI24" s="254">
        <f t="shared" si="4"/>
        <v>428.53982064970234</v>
      </c>
      <c r="AJ24" s="254">
        <f t="shared" si="4"/>
        <v>427.60410984932224</v>
      </c>
      <c r="AK24" s="254">
        <f t="shared" si="4"/>
        <v>425.02344411653905</v>
      </c>
      <c r="AL24" s="254">
        <f t="shared" si="4"/>
        <v>424.37562288703549</v>
      </c>
      <c r="AM24" s="254">
        <f t="shared" si="4"/>
        <v>424.29901401009494</v>
      </c>
      <c r="AN24" s="254">
        <f t="shared" si="4"/>
        <v>423.44878336990104</v>
      </c>
      <c r="AO24" s="254">
        <f t="shared" si="4"/>
        <v>423.26992754320628</v>
      </c>
      <c r="AP24" s="254">
        <f>AVERAGE(AP18:AP22)</f>
        <v>423.64642956468185</v>
      </c>
      <c r="AQ24" s="254">
        <f t="shared" si="4"/>
        <v>424.1572341651725</v>
      </c>
      <c r="AR24" s="236">
        <f t="shared" si="1"/>
        <v>424.99836162237489</v>
      </c>
      <c r="AS24" s="45"/>
      <c r="AT24" s="46"/>
      <c r="AU24" s="46"/>
      <c r="AV24" s="46"/>
      <c r="AW24" s="46"/>
      <c r="AX24" s="46"/>
    </row>
    <row r="25" spans="1:50" x14ac:dyDescent="0.35">
      <c r="A25" s="19" t="s">
        <v>96</v>
      </c>
      <c r="B25" s="18">
        <f>IF(B23&gt;0,B23,NA())</f>
        <v>4816.5860000000002</v>
      </c>
      <c r="C25" s="18">
        <f t="shared" ref="C25:M25" si="5">IF(C23&gt;0,C23,NA())</f>
        <v>4363.107</v>
      </c>
      <c r="D25" s="18">
        <f t="shared" si="5"/>
        <v>4620.29</v>
      </c>
      <c r="E25" s="18">
        <f t="shared" si="5"/>
        <v>5350.973</v>
      </c>
      <c r="F25" s="18">
        <f t="shared" si="5"/>
        <v>5110.3680000000004</v>
      </c>
      <c r="G25" s="18">
        <f t="shared" si="5"/>
        <v>5513.0510000000004</v>
      </c>
      <c r="H25" s="18">
        <f t="shared" si="5"/>
        <v>6392.7489999999998</v>
      </c>
      <c r="I25" s="18">
        <f t="shared" si="5"/>
        <v>5235.183</v>
      </c>
      <c r="J25" s="18">
        <f t="shared" si="5"/>
        <v>6023.63</v>
      </c>
      <c r="K25" s="18" t="e">
        <f t="shared" si="5"/>
        <v>#N/A</v>
      </c>
      <c r="L25" s="18" t="e">
        <f t="shared" si="5"/>
        <v>#N/A</v>
      </c>
      <c r="M25" s="18" t="e">
        <f t="shared" si="5"/>
        <v>#N/A</v>
      </c>
      <c r="N25" s="18">
        <f t="shared" ref="N25" si="6">IF(N23&gt;0,N23,NA())</f>
        <v>47425.936999999991</v>
      </c>
      <c r="O25" s="38"/>
      <c r="P25" s="2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38"/>
      <c r="AE25" s="2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41"/>
      <c r="AS25" s="25"/>
    </row>
    <row r="26" spans="1:50" x14ac:dyDescent="0.3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8"/>
      <c r="P26" s="22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40"/>
      <c r="AE26" s="2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41"/>
      <c r="AS26" s="25"/>
    </row>
    <row r="27" spans="1:50" s="33" customFormat="1" x14ac:dyDescent="0.35">
      <c r="A27" s="17" t="s">
        <v>52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 t="s">
        <v>35</v>
      </c>
      <c r="O27" s="51"/>
      <c r="P27" s="28"/>
      <c r="Q27" s="29" t="s">
        <v>52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 t="s">
        <v>35</v>
      </c>
      <c r="AD27" s="53"/>
      <c r="AE27" s="48" t="s">
        <v>52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 t="s">
        <v>35</v>
      </c>
      <c r="AR27" s="41"/>
      <c r="AS27" s="31"/>
      <c r="AT27" s="32"/>
      <c r="AU27" s="32"/>
      <c r="AV27" s="32"/>
      <c r="AW27" s="32"/>
      <c r="AX27" s="32"/>
    </row>
    <row r="28" spans="1:50" x14ac:dyDescent="0.35">
      <c r="A28" s="231" t="s">
        <v>36</v>
      </c>
      <c r="B28" s="230" t="s">
        <v>37</v>
      </c>
      <c r="C28" s="230" t="s">
        <v>38</v>
      </c>
      <c r="D28" s="230" t="s">
        <v>39</v>
      </c>
      <c r="E28" s="230" t="s">
        <v>40</v>
      </c>
      <c r="F28" s="230" t="s">
        <v>41</v>
      </c>
      <c r="G28" s="230" t="s">
        <v>42</v>
      </c>
      <c r="H28" s="230" t="s">
        <v>43</v>
      </c>
      <c r="I28" s="230" t="s">
        <v>44</v>
      </c>
      <c r="J28" s="230" t="s">
        <v>45</v>
      </c>
      <c r="K28" s="230" t="s">
        <v>46</v>
      </c>
      <c r="L28" s="230" t="s">
        <v>47</v>
      </c>
      <c r="M28" s="230" t="s">
        <v>48</v>
      </c>
      <c r="N28" s="230" t="s">
        <v>49</v>
      </c>
      <c r="O28" s="208" t="s">
        <v>50</v>
      </c>
      <c r="P28" s="232" t="s">
        <v>36</v>
      </c>
      <c r="Q28" s="233" t="s">
        <v>37</v>
      </c>
      <c r="R28" s="233" t="s">
        <v>38</v>
      </c>
      <c r="S28" s="233" t="s">
        <v>39</v>
      </c>
      <c r="T28" s="233" t="s">
        <v>40</v>
      </c>
      <c r="U28" s="233" t="s">
        <v>41</v>
      </c>
      <c r="V28" s="233" t="s">
        <v>42</v>
      </c>
      <c r="W28" s="233" t="s">
        <v>43</v>
      </c>
      <c r="X28" s="233" t="s">
        <v>44</v>
      </c>
      <c r="Y28" s="233" t="s">
        <v>45</v>
      </c>
      <c r="Z28" s="233" t="s">
        <v>46</v>
      </c>
      <c r="AA28" s="233" t="s">
        <v>47</v>
      </c>
      <c r="AB28" s="233" t="s">
        <v>48</v>
      </c>
      <c r="AC28" s="233" t="s">
        <v>49</v>
      </c>
      <c r="AD28" s="211" t="s">
        <v>50</v>
      </c>
      <c r="AE28" s="234" t="s">
        <v>36</v>
      </c>
      <c r="AF28" s="235" t="s">
        <v>37</v>
      </c>
      <c r="AG28" s="235" t="s">
        <v>38</v>
      </c>
      <c r="AH28" s="235" t="s">
        <v>39</v>
      </c>
      <c r="AI28" s="235" t="s">
        <v>40</v>
      </c>
      <c r="AJ28" s="235" t="s">
        <v>41</v>
      </c>
      <c r="AK28" s="235" t="s">
        <v>42</v>
      </c>
      <c r="AL28" s="235" t="s">
        <v>43</v>
      </c>
      <c r="AM28" s="235" t="s">
        <v>44</v>
      </c>
      <c r="AN28" s="235" t="s">
        <v>45</v>
      </c>
      <c r="AO28" s="235" t="s">
        <v>46</v>
      </c>
      <c r="AP28" s="235" t="s">
        <v>47</v>
      </c>
      <c r="AQ28" s="235" t="s">
        <v>48</v>
      </c>
      <c r="AR28" s="236" t="s">
        <v>51</v>
      </c>
      <c r="AS28" s="25"/>
    </row>
    <row r="29" spans="1:50" x14ac:dyDescent="0.35">
      <c r="A29" s="231">
        <v>2015</v>
      </c>
      <c r="B29" s="230">
        <v>898.57299999999998</v>
      </c>
      <c r="C29" s="230">
        <v>845.98699999999997</v>
      </c>
      <c r="D29" s="230">
        <v>1240.8499999999999</v>
      </c>
      <c r="E29" s="230">
        <v>1187.1859999999999</v>
      </c>
      <c r="F29" s="230">
        <v>1135.943</v>
      </c>
      <c r="G29" s="230">
        <v>1233.4110000000001</v>
      </c>
      <c r="H29" s="230">
        <v>1167.7249999999999</v>
      </c>
      <c r="I29" s="230">
        <v>1212.1780000000001</v>
      </c>
      <c r="J29" s="230">
        <v>1121.712</v>
      </c>
      <c r="K29" s="230">
        <v>994.47500000000002</v>
      </c>
      <c r="L29" s="230">
        <v>996.827</v>
      </c>
      <c r="M29" s="230">
        <v>865.84100000000001</v>
      </c>
      <c r="N29" s="230">
        <v>12900.708000000001</v>
      </c>
      <c r="O29" s="208">
        <v>1075.059</v>
      </c>
      <c r="P29" s="232">
        <v>2015</v>
      </c>
      <c r="Q29" s="233">
        <v>2181</v>
      </c>
      <c r="R29" s="233">
        <v>2076</v>
      </c>
      <c r="S29" s="233">
        <v>3015</v>
      </c>
      <c r="T29" s="233">
        <v>2914</v>
      </c>
      <c r="U29" s="233">
        <v>2756</v>
      </c>
      <c r="V29" s="233">
        <v>3019</v>
      </c>
      <c r="W29" s="233">
        <v>2947</v>
      </c>
      <c r="X29" s="233">
        <v>3140</v>
      </c>
      <c r="Y29" s="233">
        <v>2849</v>
      </c>
      <c r="Z29" s="233">
        <v>2486</v>
      </c>
      <c r="AA29" s="233">
        <v>2492</v>
      </c>
      <c r="AB29" s="233">
        <v>2060</v>
      </c>
      <c r="AC29" s="233">
        <v>31935</v>
      </c>
      <c r="AD29" s="211">
        <v>2661.25</v>
      </c>
      <c r="AE29" s="234">
        <v>2015</v>
      </c>
      <c r="AF29" s="235">
        <v>412.000458505273</v>
      </c>
      <c r="AG29" s="235">
        <v>407.50818882466302</v>
      </c>
      <c r="AH29" s="235">
        <v>411.55887230514099</v>
      </c>
      <c r="AI29" s="235">
        <v>407.40768702814</v>
      </c>
      <c r="AJ29" s="235">
        <v>412.170899854862</v>
      </c>
      <c r="AK29" s="235">
        <v>408.549519708513</v>
      </c>
      <c r="AL29" s="235">
        <v>396.24194095690501</v>
      </c>
      <c r="AM29" s="235">
        <v>386.04394904458599</v>
      </c>
      <c r="AN29" s="235">
        <v>393.72130572130601</v>
      </c>
      <c r="AO29" s="235">
        <v>400.030168946098</v>
      </c>
      <c r="AP29" s="235">
        <v>400.01083467094702</v>
      </c>
      <c r="AQ29" s="235">
        <v>420.31116504854401</v>
      </c>
      <c r="AR29" s="236">
        <v>404.62958255124823</v>
      </c>
      <c r="AS29" s="25"/>
    </row>
    <row r="30" spans="1:50" x14ac:dyDescent="0.35">
      <c r="A30" s="231">
        <v>2016</v>
      </c>
      <c r="B30" s="230">
        <v>865.63499999999999</v>
      </c>
      <c r="C30" s="230">
        <v>864.57600000000002</v>
      </c>
      <c r="D30" s="230">
        <v>1236.9590000000001</v>
      </c>
      <c r="E30" s="230">
        <v>1237.05</v>
      </c>
      <c r="F30" s="230">
        <v>1244.7660000000001</v>
      </c>
      <c r="G30" s="230">
        <v>1292.4680000000001</v>
      </c>
      <c r="H30" s="230">
        <v>1085.1869999999999</v>
      </c>
      <c r="I30" s="230">
        <v>1237.4559999999999</v>
      </c>
      <c r="J30" s="230">
        <v>1114.2370000000001</v>
      </c>
      <c r="K30" s="230">
        <v>980.899</v>
      </c>
      <c r="L30" s="230">
        <v>1031.9780000000001</v>
      </c>
      <c r="M30" s="230">
        <v>946.64099999999996</v>
      </c>
      <c r="N30" s="230">
        <v>13137.852000000001</v>
      </c>
      <c r="O30" s="208">
        <v>1094.8209999999999</v>
      </c>
      <c r="P30" s="232">
        <v>2016</v>
      </c>
      <c r="Q30" s="233">
        <v>2084</v>
      </c>
      <c r="R30" s="233">
        <v>2079</v>
      </c>
      <c r="S30" s="233">
        <v>3040</v>
      </c>
      <c r="T30" s="233">
        <v>2994</v>
      </c>
      <c r="U30" s="233">
        <v>2967</v>
      </c>
      <c r="V30" s="233">
        <v>3159</v>
      </c>
      <c r="W30" s="233">
        <v>2639</v>
      </c>
      <c r="X30" s="233">
        <v>3143</v>
      </c>
      <c r="Y30" s="233">
        <v>2805</v>
      </c>
      <c r="Z30" s="233">
        <v>2425</v>
      </c>
      <c r="AA30" s="233">
        <v>2549</v>
      </c>
      <c r="AB30" s="233">
        <v>2294</v>
      </c>
      <c r="AC30" s="233">
        <v>32178</v>
      </c>
      <c r="AD30" s="211">
        <v>2681.5</v>
      </c>
      <c r="AE30" s="234">
        <v>2016</v>
      </c>
      <c r="AF30" s="235">
        <v>415.371880998081</v>
      </c>
      <c r="AG30" s="235">
        <v>415.86147186147201</v>
      </c>
      <c r="AH30" s="235">
        <v>406.89440789473701</v>
      </c>
      <c r="AI30" s="235">
        <v>413.17635270541098</v>
      </c>
      <c r="AJ30" s="235">
        <v>419.536905965622</v>
      </c>
      <c r="AK30" s="235">
        <v>409.13833491611302</v>
      </c>
      <c r="AL30" s="235">
        <v>411.21144372868503</v>
      </c>
      <c r="AM30" s="235">
        <v>393.718103722558</v>
      </c>
      <c r="AN30" s="235">
        <v>397.23244206773597</v>
      </c>
      <c r="AO30" s="235">
        <v>404.49443298969101</v>
      </c>
      <c r="AP30" s="235">
        <v>404.85602196939999</v>
      </c>
      <c r="AQ30" s="235">
        <v>412.65954664341803</v>
      </c>
      <c r="AR30" s="236">
        <v>408.67927878857705</v>
      </c>
      <c r="AS30" s="25"/>
    </row>
    <row r="31" spans="1:50" x14ac:dyDescent="0.35">
      <c r="A31" s="231">
        <v>2017</v>
      </c>
      <c r="B31" s="230">
        <v>933.428</v>
      </c>
      <c r="C31" s="230">
        <v>896.82399999999996</v>
      </c>
      <c r="D31" s="230">
        <v>1248.7929999999999</v>
      </c>
      <c r="E31" s="230">
        <v>1082.931</v>
      </c>
      <c r="F31" s="230">
        <v>1172.2360000000001</v>
      </c>
      <c r="G31" s="230">
        <v>1278.645</v>
      </c>
      <c r="H31" s="230">
        <v>995.27599999999995</v>
      </c>
      <c r="I31" s="230">
        <v>1047.848</v>
      </c>
      <c r="J31" s="230">
        <v>914.31700000000001</v>
      </c>
      <c r="K31" s="230">
        <v>877.96400000000006</v>
      </c>
      <c r="L31" s="230">
        <v>914.803</v>
      </c>
      <c r="M31" s="230">
        <v>856.40499999999997</v>
      </c>
      <c r="N31" s="230">
        <v>12219.47</v>
      </c>
      <c r="O31" s="208">
        <v>1018.2891666666666</v>
      </c>
      <c r="P31" s="232">
        <v>2017</v>
      </c>
      <c r="Q31" s="233">
        <v>2246</v>
      </c>
      <c r="R31" s="233">
        <v>2152</v>
      </c>
      <c r="S31" s="233">
        <v>3093</v>
      </c>
      <c r="T31" s="233">
        <v>2623</v>
      </c>
      <c r="U31" s="233">
        <v>2876</v>
      </c>
      <c r="V31" s="233">
        <v>3154</v>
      </c>
      <c r="W31" s="233">
        <v>2533</v>
      </c>
      <c r="X31" s="233">
        <v>2703</v>
      </c>
      <c r="Y31" s="233">
        <v>2319</v>
      </c>
      <c r="Z31" s="233">
        <v>2204</v>
      </c>
      <c r="AA31" s="233">
        <v>2300</v>
      </c>
      <c r="AB31" s="233">
        <v>2164</v>
      </c>
      <c r="AC31" s="233">
        <v>30367</v>
      </c>
      <c r="AD31" s="211">
        <v>2530.5833333333335</v>
      </c>
      <c r="AE31" s="234">
        <v>2017</v>
      </c>
      <c r="AF31" s="235">
        <v>415.59572573463936</v>
      </c>
      <c r="AG31" s="235">
        <v>416.73977695167287</v>
      </c>
      <c r="AH31" s="235">
        <v>403.74814096346586</v>
      </c>
      <c r="AI31" s="235">
        <v>412.85970263057573</v>
      </c>
      <c r="AJ31" s="235">
        <v>407.59248956884562</v>
      </c>
      <c r="AK31" s="235">
        <v>405.4042485732403</v>
      </c>
      <c r="AL31" s="235">
        <v>392.92380576391628</v>
      </c>
      <c r="AM31" s="235">
        <v>387.66111727709949</v>
      </c>
      <c r="AN31" s="235">
        <v>394.27210004312201</v>
      </c>
      <c r="AO31" s="235">
        <v>398.35027223230492</v>
      </c>
      <c r="AP31" s="235">
        <v>397.7404347826087</v>
      </c>
      <c r="AQ31" s="235">
        <v>395.75092421441769</v>
      </c>
      <c r="AR31" s="236">
        <v>402.38656156132578</v>
      </c>
      <c r="AS31" s="25"/>
    </row>
    <row r="32" spans="1:50" x14ac:dyDescent="0.35">
      <c r="A32" s="231">
        <v>2018</v>
      </c>
      <c r="B32" s="230">
        <v>910.27599999999995</v>
      </c>
      <c r="C32" s="230">
        <v>821.71799999999996</v>
      </c>
      <c r="D32" s="230">
        <v>1032.347</v>
      </c>
      <c r="E32" s="230">
        <v>1009.417</v>
      </c>
      <c r="F32" s="230">
        <v>1131.422</v>
      </c>
      <c r="G32" s="230">
        <v>1109.54</v>
      </c>
      <c r="H32" s="230">
        <v>989.53099999999995</v>
      </c>
      <c r="I32" s="230">
        <v>1006.769</v>
      </c>
      <c r="J32" s="230">
        <v>764.22900000000004</v>
      </c>
      <c r="K32" s="230">
        <v>896.66899999999998</v>
      </c>
      <c r="L32" s="230">
        <v>853.86900000000003</v>
      </c>
      <c r="M32" s="230">
        <v>721.28200000000004</v>
      </c>
      <c r="N32" s="230">
        <v>11247.069</v>
      </c>
      <c r="O32" s="208">
        <v>937.25574999999992</v>
      </c>
      <c r="P32" s="232">
        <v>2018</v>
      </c>
      <c r="Q32" s="233">
        <v>2207</v>
      </c>
      <c r="R32" s="233">
        <v>1991</v>
      </c>
      <c r="S32" s="233">
        <v>2519</v>
      </c>
      <c r="T32" s="233">
        <v>2460</v>
      </c>
      <c r="U32" s="233">
        <v>2718</v>
      </c>
      <c r="V32" s="233">
        <v>2687</v>
      </c>
      <c r="W32" s="233">
        <v>2517</v>
      </c>
      <c r="X32" s="233">
        <v>2552</v>
      </c>
      <c r="Y32" s="233">
        <v>1932</v>
      </c>
      <c r="Z32" s="233">
        <v>2237</v>
      </c>
      <c r="AA32" s="233">
        <v>2129</v>
      </c>
      <c r="AB32" s="233">
        <v>1798</v>
      </c>
      <c r="AC32" s="233">
        <v>27747</v>
      </c>
      <c r="AD32" s="211">
        <v>2312.25</v>
      </c>
      <c r="AE32" s="234">
        <v>2018</v>
      </c>
      <c r="AF32" s="235">
        <v>412.44947893067513</v>
      </c>
      <c r="AG32" s="235">
        <v>412.71622300351578</v>
      </c>
      <c r="AH32" s="235">
        <v>409.82413656212782</v>
      </c>
      <c r="AI32" s="235">
        <v>410.33211382113819</v>
      </c>
      <c r="AJ32" s="235">
        <v>416.27005150846213</v>
      </c>
      <c r="AK32" s="235">
        <v>412.92891700781541</v>
      </c>
      <c r="AL32" s="235">
        <v>393.13905442987686</v>
      </c>
      <c r="AM32" s="235">
        <v>394.50195924764893</v>
      </c>
      <c r="AN32" s="235">
        <v>395.56366459627327</v>
      </c>
      <c r="AO32" s="235">
        <v>400.83549396513183</v>
      </c>
      <c r="AP32" s="235">
        <v>401.06575857209958</v>
      </c>
      <c r="AQ32" s="235">
        <v>401.15795328142383</v>
      </c>
      <c r="AR32" s="236">
        <v>405.06540041051568</v>
      </c>
      <c r="AS32" s="25"/>
    </row>
    <row r="33" spans="1:50" x14ac:dyDescent="0.35">
      <c r="A33" s="231">
        <v>2019</v>
      </c>
      <c r="B33" s="230">
        <v>749.04499999999996</v>
      </c>
      <c r="C33" s="230">
        <v>754.81399999999996</v>
      </c>
      <c r="D33" s="230">
        <v>847.05</v>
      </c>
      <c r="E33" s="230">
        <v>997.19299999999998</v>
      </c>
      <c r="F33" s="230">
        <v>980.97500000000002</v>
      </c>
      <c r="G33" s="230">
        <v>971.34900000000005</v>
      </c>
      <c r="H33" s="230">
        <v>1059.4549999999999</v>
      </c>
      <c r="I33" s="230">
        <v>929.16099999999983</v>
      </c>
      <c r="J33" s="230">
        <v>799.05900000000008</v>
      </c>
      <c r="K33" s="230">
        <v>800.02700000000016</v>
      </c>
      <c r="L33" s="230">
        <v>736.31200000000001</v>
      </c>
      <c r="M33" s="230">
        <v>647.29100000000005</v>
      </c>
      <c r="N33" s="230">
        <v>10271.731</v>
      </c>
      <c r="O33" s="208">
        <v>855.97758333333331</v>
      </c>
      <c r="P33" s="232">
        <v>2019</v>
      </c>
      <c r="Q33" s="233">
        <v>1802.0000000000002</v>
      </c>
      <c r="R33" s="233">
        <v>1812</v>
      </c>
      <c r="S33" s="233">
        <v>2066</v>
      </c>
      <c r="T33" s="233">
        <v>2449</v>
      </c>
      <c r="U33" s="233">
        <v>2398</v>
      </c>
      <c r="V33" s="233">
        <v>2366</v>
      </c>
      <c r="W33" s="233">
        <v>2655</v>
      </c>
      <c r="X33" s="233">
        <v>2364</v>
      </c>
      <c r="Y33" s="233">
        <v>2021</v>
      </c>
      <c r="Z33" s="233">
        <v>1997</v>
      </c>
      <c r="AA33" s="233">
        <v>1787.0000000000002</v>
      </c>
      <c r="AB33" s="233">
        <v>1552</v>
      </c>
      <c r="AC33" s="233">
        <v>25269</v>
      </c>
      <c r="AD33" s="211">
        <v>2105.75</v>
      </c>
      <c r="AE33" s="234">
        <v>2019</v>
      </c>
      <c r="AF33" s="235">
        <v>415.6742508324084</v>
      </c>
      <c r="AG33" s="235">
        <v>416.56401766004416</v>
      </c>
      <c r="AH33" s="235">
        <v>409.99515972894477</v>
      </c>
      <c r="AI33" s="235">
        <v>407.18374846876276</v>
      </c>
      <c r="AJ33" s="235">
        <v>409.08048373644709</v>
      </c>
      <c r="AK33" s="235">
        <v>410.54480135249366</v>
      </c>
      <c r="AL33" s="235">
        <v>399.04143126177024</v>
      </c>
      <c r="AM33" s="235">
        <v>393.04610829103211</v>
      </c>
      <c r="AN33" s="235">
        <v>395.37803067788229</v>
      </c>
      <c r="AO33" s="235">
        <v>400.61442163244874</v>
      </c>
      <c r="AP33" s="235">
        <v>412.03805260212647</v>
      </c>
      <c r="AQ33" s="235">
        <v>417.06894329896909</v>
      </c>
      <c r="AR33" s="236">
        <v>407.18578746194413</v>
      </c>
      <c r="AS33" s="25"/>
    </row>
    <row r="34" spans="1:50" x14ac:dyDescent="0.35">
      <c r="A34" s="231">
        <v>2020</v>
      </c>
      <c r="B34" s="230">
        <v>639.67999999999995</v>
      </c>
      <c r="C34" s="230">
        <v>592.27300000000002</v>
      </c>
      <c r="D34" s="230">
        <v>879.61599999999999</v>
      </c>
      <c r="E34" s="230">
        <v>811.26700000000005</v>
      </c>
      <c r="F34" s="230">
        <v>787.05499999999995</v>
      </c>
      <c r="G34" s="230">
        <v>1046.028</v>
      </c>
      <c r="H34" s="230">
        <v>904.80799999999999</v>
      </c>
      <c r="I34" s="230">
        <v>810.25800000000004</v>
      </c>
      <c r="J34" s="230">
        <v>783.42100000000005</v>
      </c>
      <c r="K34" s="230">
        <v>707.62</v>
      </c>
      <c r="L34" s="230">
        <v>630.15099999999995</v>
      </c>
      <c r="M34" s="230">
        <v>663.70799999999997</v>
      </c>
      <c r="N34" s="230">
        <v>9255.8850000000002</v>
      </c>
      <c r="O34" s="208">
        <v>771.32375000000002</v>
      </c>
      <c r="P34" s="232">
        <v>2020</v>
      </c>
      <c r="Q34" s="233">
        <v>1535</v>
      </c>
      <c r="R34" s="233">
        <v>1415</v>
      </c>
      <c r="S34" s="233">
        <v>2134</v>
      </c>
      <c r="T34" s="233">
        <v>1872.9999999999998</v>
      </c>
      <c r="U34" s="233">
        <v>1811.0000000000002</v>
      </c>
      <c r="V34" s="233">
        <v>2523</v>
      </c>
      <c r="W34" s="233">
        <v>2198</v>
      </c>
      <c r="X34" s="233">
        <v>2051</v>
      </c>
      <c r="Y34" s="233">
        <v>1904</v>
      </c>
      <c r="Z34" s="233">
        <v>1718.9999999999998</v>
      </c>
      <c r="AA34" s="233">
        <v>1553</v>
      </c>
      <c r="AB34" s="233">
        <v>1573</v>
      </c>
      <c r="AC34" s="233">
        <v>22289</v>
      </c>
      <c r="AD34" s="211">
        <v>1916.3</v>
      </c>
      <c r="AE34" s="234">
        <v>2020</v>
      </c>
      <c r="AF34" s="235">
        <v>416.72964169381106</v>
      </c>
      <c r="AG34" s="235">
        <v>418.56749116607779</v>
      </c>
      <c r="AH34" s="235">
        <v>412.19119025304587</v>
      </c>
      <c r="AI34" s="235">
        <v>433.13774693005882</v>
      </c>
      <c r="AJ34" s="235">
        <v>434.59690778575367</v>
      </c>
      <c r="AK34" s="235">
        <v>414.59690844233057</v>
      </c>
      <c r="AL34" s="235">
        <v>411.65059144676979</v>
      </c>
      <c r="AM34" s="235">
        <v>395.05509507557292</v>
      </c>
      <c r="AN34" s="235">
        <v>411.46060924369749</v>
      </c>
      <c r="AO34" s="235">
        <v>411.6463059918558</v>
      </c>
      <c r="AP34" s="235">
        <v>405.76368319381839</v>
      </c>
      <c r="AQ34" s="235">
        <v>421.93769866497138</v>
      </c>
      <c r="AR34" s="236">
        <v>415.6111558239802</v>
      </c>
      <c r="AS34" s="25"/>
    </row>
    <row r="35" spans="1:50" x14ac:dyDescent="0.35">
      <c r="A35" s="231">
        <v>2021</v>
      </c>
      <c r="B35" s="230">
        <v>596.74800000000005</v>
      </c>
      <c r="C35" s="230">
        <v>626.78499999999997</v>
      </c>
      <c r="D35" s="230">
        <v>837.88099999999997</v>
      </c>
      <c r="E35" s="230">
        <v>940.62599999999998</v>
      </c>
      <c r="F35" s="230">
        <v>901.976</v>
      </c>
      <c r="G35" s="230">
        <v>1004.357</v>
      </c>
      <c r="H35" s="230">
        <v>966.48699999999997</v>
      </c>
      <c r="I35" s="230">
        <v>851.27</v>
      </c>
      <c r="J35" s="230">
        <v>793.65099999999995</v>
      </c>
      <c r="K35" s="230">
        <v>699.50800000000004</v>
      </c>
      <c r="L35" s="230">
        <v>687.19799999999998</v>
      </c>
      <c r="M35" s="230">
        <v>694.548</v>
      </c>
      <c r="N35" s="230">
        <v>9601.0349999999999</v>
      </c>
      <c r="O35" s="208">
        <v>800.08624999999995</v>
      </c>
      <c r="P35" s="232">
        <v>2021</v>
      </c>
      <c r="Q35" s="233">
        <v>1386</v>
      </c>
      <c r="R35" s="233">
        <v>1489</v>
      </c>
      <c r="S35" s="233">
        <v>2023</v>
      </c>
      <c r="T35" s="233">
        <v>2247</v>
      </c>
      <c r="U35" s="233">
        <v>2082</v>
      </c>
      <c r="V35" s="233">
        <v>2327</v>
      </c>
      <c r="W35" s="233">
        <v>2252</v>
      </c>
      <c r="X35" s="233">
        <v>2040</v>
      </c>
      <c r="Y35" s="233">
        <v>1936</v>
      </c>
      <c r="Z35" s="233">
        <v>1718</v>
      </c>
      <c r="AA35" s="233">
        <v>1649</v>
      </c>
      <c r="AB35" s="233">
        <v>1683</v>
      </c>
      <c r="AC35" s="233">
        <v>22832</v>
      </c>
      <c r="AD35" s="211">
        <v>1902.6666666666667</v>
      </c>
      <c r="AE35" s="234">
        <v>2021</v>
      </c>
      <c r="AF35" s="235">
        <v>430.55411255411258</v>
      </c>
      <c r="AG35" s="235">
        <v>420.9435862995299</v>
      </c>
      <c r="AH35" s="235">
        <v>414.17745921898171</v>
      </c>
      <c r="AI35" s="235">
        <v>418.61415220293725</v>
      </c>
      <c r="AJ35" s="235">
        <v>433.22574447646497</v>
      </c>
      <c r="AK35" s="235">
        <v>431.61022776106574</v>
      </c>
      <c r="AL35" s="235">
        <v>429.16829484902308</v>
      </c>
      <c r="AM35" s="235">
        <v>417.28921568627453</v>
      </c>
      <c r="AN35" s="235">
        <v>409.94369834710744</v>
      </c>
      <c r="AO35" s="235">
        <v>407.16414435389993</v>
      </c>
      <c r="AP35" s="235">
        <v>416.73620375985445</v>
      </c>
      <c r="AQ35" s="235">
        <v>412.68449197860963</v>
      </c>
      <c r="AR35" s="236">
        <v>420.17594429065508</v>
      </c>
      <c r="AS35" s="25"/>
    </row>
    <row r="36" spans="1:50" x14ac:dyDescent="0.35">
      <c r="A36" s="231">
        <v>2022</v>
      </c>
      <c r="B36" s="230">
        <v>599.48599999999999</v>
      </c>
      <c r="C36" s="230">
        <v>592.24900000000002</v>
      </c>
      <c r="D36" s="230">
        <v>902.32299999999998</v>
      </c>
      <c r="E36" s="230">
        <v>722.78399999999999</v>
      </c>
      <c r="F36" s="230">
        <v>915.42700000000002</v>
      </c>
      <c r="G36" s="230">
        <v>968.73</v>
      </c>
      <c r="H36" s="230">
        <v>839.14499999999998</v>
      </c>
      <c r="I36" s="230">
        <v>822.375</v>
      </c>
      <c r="J36" s="230">
        <v>703.56600000000003</v>
      </c>
      <c r="K36" s="230">
        <v>627.23400000000004</v>
      </c>
      <c r="L36" s="230">
        <v>735.947</v>
      </c>
      <c r="M36" s="230">
        <v>685.25599999999997</v>
      </c>
      <c r="N36" s="230">
        <v>9114.521999999999</v>
      </c>
      <c r="O36" s="208">
        <v>759.54349999999988</v>
      </c>
      <c r="P36" s="232">
        <v>2022</v>
      </c>
      <c r="Q36" s="233">
        <v>1420</v>
      </c>
      <c r="R36" s="233">
        <v>1408</v>
      </c>
      <c r="S36" s="233">
        <v>2126</v>
      </c>
      <c r="T36" s="233">
        <v>1685</v>
      </c>
      <c r="U36" s="233">
        <v>2141</v>
      </c>
      <c r="V36" s="233">
        <v>2319</v>
      </c>
      <c r="W36" s="233">
        <v>2052</v>
      </c>
      <c r="X36" s="233">
        <v>2031</v>
      </c>
      <c r="Y36" s="233">
        <v>1721</v>
      </c>
      <c r="Z36" s="233">
        <v>1517</v>
      </c>
      <c r="AA36" s="233">
        <v>1795</v>
      </c>
      <c r="AB36" s="233">
        <v>1641</v>
      </c>
      <c r="AC36" s="233">
        <v>21856</v>
      </c>
      <c r="AD36" s="211">
        <v>1821.3333333333333</v>
      </c>
      <c r="AE36" s="234">
        <v>2022</v>
      </c>
      <c r="AF36" s="235">
        <v>422.17323943661972</v>
      </c>
      <c r="AG36" s="235">
        <v>420.63139204545456</v>
      </c>
      <c r="AH36" s="235">
        <v>424.4228598306679</v>
      </c>
      <c r="AI36" s="235">
        <v>428.95192878338281</v>
      </c>
      <c r="AJ36" s="235">
        <v>427.56982718355908</v>
      </c>
      <c r="AK36" s="235">
        <v>417.73609314359641</v>
      </c>
      <c r="AL36" s="235">
        <v>408.94005847953213</v>
      </c>
      <c r="AM36" s="235">
        <v>404.91137370753324</v>
      </c>
      <c r="AN36" s="235">
        <v>408.81231841952354</v>
      </c>
      <c r="AO36" s="235">
        <v>413.47000659195783</v>
      </c>
      <c r="AP36" s="235">
        <v>409.9983286908078</v>
      </c>
      <c r="AQ36" s="235">
        <v>417.58439975624617</v>
      </c>
      <c r="AR36" s="236">
        <v>417.10015217240675</v>
      </c>
      <c r="AS36" s="25"/>
    </row>
    <row r="37" spans="1:50" s="36" customFormat="1" x14ac:dyDescent="0.35">
      <c r="A37" s="237">
        <v>2023</v>
      </c>
      <c r="B37" s="238">
        <v>654.71900000000005</v>
      </c>
      <c r="C37" s="238">
        <v>645.54300000000001</v>
      </c>
      <c r="D37" s="238">
        <v>804.33900000000006</v>
      </c>
      <c r="E37" s="238">
        <v>717.13199999999995</v>
      </c>
      <c r="F37" s="238">
        <v>709.00199999999995</v>
      </c>
      <c r="G37" s="238">
        <v>892.26900000000001</v>
      </c>
      <c r="H37" s="238">
        <v>651.55799999999999</v>
      </c>
      <c r="I37" s="238">
        <v>565.97</v>
      </c>
      <c r="J37" s="238">
        <v>688.15800000000002</v>
      </c>
      <c r="K37" s="238">
        <v>632.35</v>
      </c>
      <c r="L37" s="238">
        <v>663.00800000000004</v>
      </c>
      <c r="M37" s="238">
        <v>561.51400000000001</v>
      </c>
      <c r="N37" s="238">
        <v>8185.5620000000008</v>
      </c>
      <c r="O37" s="208">
        <v>682.1301666666667</v>
      </c>
      <c r="P37" s="239">
        <v>2023</v>
      </c>
      <c r="Q37" s="240">
        <v>1566</v>
      </c>
      <c r="R37" s="240">
        <v>1540</v>
      </c>
      <c r="S37" s="240">
        <v>1930</v>
      </c>
      <c r="T37" s="240">
        <v>1700</v>
      </c>
      <c r="U37" s="240">
        <v>1695</v>
      </c>
      <c r="V37" s="240">
        <v>2157</v>
      </c>
      <c r="W37" s="240">
        <v>1605</v>
      </c>
      <c r="X37" s="240">
        <v>1419</v>
      </c>
      <c r="Y37" s="240">
        <v>1684</v>
      </c>
      <c r="Z37" s="240">
        <v>1535</v>
      </c>
      <c r="AA37" s="240">
        <v>1611</v>
      </c>
      <c r="AB37" s="240">
        <v>1388</v>
      </c>
      <c r="AC37" s="240">
        <v>19830</v>
      </c>
      <c r="AD37" s="211">
        <v>1652.5</v>
      </c>
      <c r="AE37" s="241">
        <v>2023</v>
      </c>
      <c r="AF37" s="242">
        <v>418.08365261813543</v>
      </c>
      <c r="AG37" s="242">
        <v>419.18376623376622</v>
      </c>
      <c r="AH37" s="242">
        <v>416.75595854922284</v>
      </c>
      <c r="AI37" s="242">
        <v>421.84235294117644</v>
      </c>
      <c r="AJ37" s="242">
        <v>418.29026548672567</v>
      </c>
      <c r="AK37" s="242">
        <v>413.66203059805287</v>
      </c>
      <c r="AL37" s="242">
        <v>405.95514018691586</v>
      </c>
      <c r="AM37" s="242">
        <v>398.85130373502471</v>
      </c>
      <c r="AN37" s="242">
        <v>408.64489311163896</v>
      </c>
      <c r="AO37" s="242">
        <v>411.95439739413683</v>
      </c>
      <c r="AP37" s="248">
        <v>411.55058969584115</v>
      </c>
      <c r="AQ37" s="248">
        <v>404.54899135446686</v>
      </c>
      <c r="AR37" s="236">
        <v>412.44361182542531</v>
      </c>
      <c r="AS37" s="34"/>
      <c r="AT37" s="35"/>
      <c r="AU37" s="35"/>
      <c r="AV37" s="35"/>
      <c r="AW37" s="35"/>
      <c r="AX37" s="35"/>
    </row>
    <row r="38" spans="1:50" s="44" customFormat="1" x14ac:dyDescent="0.35">
      <c r="A38" s="243">
        <v>2024</v>
      </c>
      <c r="B38" s="244">
        <v>560.16300000000001</v>
      </c>
      <c r="C38" s="244">
        <v>614.10500000000002</v>
      </c>
      <c r="D38" s="244">
        <v>718.423</v>
      </c>
      <c r="E38" s="244">
        <v>753.13199999999995</v>
      </c>
      <c r="F38" s="244">
        <v>806.74800000000005</v>
      </c>
      <c r="G38" s="244">
        <v>821.25599999999997</v>
      </c>
      <c r="H38" s="244">
        <v>769.34100000000001</v>
      </c>
      <c r="I38" s="244">
        <v>706.779</v>
      </c>
      <c r="J38" s="244">
        <v>633.00599999999997</v>
      </c>
      <c r="K38" s="244">
        <f>[1]ImportNew_BDNI_PdL!$O$69</f>
        <v>0</v>
      </c>
      <c r="L38" s="244">
        <f>[1]ImportNew_BDNI_PdL!$P$69</f>
        <v>0</v>
      </c>
      <c r="M38" s="244">
        <f>[1]ImportNew_BDNI_PdL!$Q$69</f>
        <v>0</v>
      </c>
      <c r="N38" s="244">
        <f>SUM(B38:M38)</f>
        <v>6382.9530000000004</v>
      </c>
      <c r="O38" s="208">
        <f t="array" ref="O38">AVERAGE(IF(B38:M38&lt;&gt;0,B38:M38))</f>
        <v>709.2170000000001</v>
      </c>
      <c r="P38" s="245">
        <v>2024</v>
      </c>
      <c r="Q38" s="246">
        <v>1322</v>
      </c>
      <c r="R38" s="246">
        <v>1477</v>
      </c>
      <c r="S38" s="246">
        <v>1729</v>
      </c>
      <c r="T38" s="246">
        <v>1820</v>
      </c>
      <c r="U38" s="246">
        <v>1923</v>
      </c>
      <c r="V38" s="246">
        <v>1977</v>
      </c>
      <c r="W38" s="246">
        <v>1904</v>
      </c>
      <c r="X38" s="246">
        <v>1814</v>
      </c>
      <c r="Y38" s="246">
        <v>1594</v>
      </c>
      <c r="Z38" s="246">
        <f>[1]ImportNew_BDNI_PdL!$O$79</f>
        <v>0</v>
      </c>
      <c r="AA38" s="246">
        <f>[1]ImportNew_BDNI_PdL!$P$79</f>
        <v>0</v>
      </c>
      <c r="AB38" s="246">
        <f>[1]ImportNew_BDNI_PdL!$Q$79</f>
        <v>0</v>
      </c>
      <c r="AC38" s="246">
        <f>SUM(Q38:AA38)</f>
        <v>15560</v>
      </c>
      <c r="AD38" s="211">
        <f t="array" ref="AD38">AVERAGE(IF(Q38:AB38&lt;&gt;0,Q38:AB38))</f>
        <v>1728.8888888888889</v>
      </c>
      <c r="AE38" s="247">
        <v>2024</v>
      </c>
      <c r="AF38" s="248">
        <f t="shared" ref="AF38:AQ38" si="7">IF(B38&lt;&gt;0,B38/Q38*1000,"")</f>
        <v>423.72390317700456</v>
      </c>
      <c r="AG38" s="248">
        <f t="shared" si="7"/>
        <v>415.778605280975</v>
      </c>
      <c r="AH38" s="248">
        <f t="shared" si="7"/>
        <v>415.51359167148638</v>
      </c>
      <c r="AI38" s="248">
        <f t="shared" si="7"/>
        <v>413.80879120879115</v>
      </c>
      <c r="AJ38" s="248">
        <f t="shared" si="7"/>
        <v>419.52574102964121</v>
      </c>
      <c r="AK38" s="248">
        <f t="shared" si="7"/>
        <v>415.40515933232172</v>
      </c>
      <c r="AL38" s="248">
        <f t="shared" si="7"/>
        <v>404.06565126050418</v>
      </c>
      <c r="AM38" s="248">
        <f t="shared" si="7"/>
        <v>389.62458654906283</v>
      </c>
      <c r="AN38" s="248">
        <f t="shared" si="7"/>
        <v>397.11794228356337</v>
      </c>
      <c r="AO38" s="248" t="str">
        <f t="shared" si="7"/>
        <v/>
      </c>
      <c r="AP38" s="248" t="str">
        <f t="shared" si="7"/>
        <v/>
      </c>
      <c r="AQ38" s="248" t="str">
        <f t="shared" si="7"/>
        <v/>
      </c>
      <c r="AR38" s="236">
        <f t="shared" ref="AR38:AR39" si="8">AVERAGE(AF38:AQ38)</f>
        <v>410.50710797703891</v>
      </c>
      <c r="AS38" s="42"/>
      <c r="AT38" s="43"/>
      <c r="AU38" s="43"/>
      <c r="AV38" s="43"/>
      <c r="AW38" s="43"/>
      <c r="AX38" s="43"/>
    </row>
    <row r="39" spans="1:50" s="47" customFormat="1" ht="32.6" x14ac:dyDescent="0.35">
      <c r="A39" s="249" t="s">
        <v>100</v>
      </c>
      <c r="B39" s="250">
        <f>AVERAGE(B33:B37)</f>
        <v>647.93560000000002</v>
      </c>
      <c r="C39" s="250">
        <f t="shared" ref="C39:M39" si="9">AVERAGE(C33:C37)</f>
        <v>642.33280000000002</v>
      </c>
      <c r="D39" s="250">
        <f t="shared" si="9"/>
        <v>854.24180000000001</v>
      </c>
      <c r="E39" s="250">
        <f t="shared" si="9"/>
        <v>837.80040000000008</v>
      </c>
      <c r="F39" s="250">
        <f t="shared" si="9"/>
        <v>858.88699999999994</v>
      </c>
      <c r="G39" s="250">
        <f t="shared" si="9"/>
        <v>976.54660000000001</v>
      </c>
      <c r="H39" s="250">
        <f t="shared" si="9"/>
        <v>884.29059999999993</v>
      </c>
      <c r="I39" s="250">
        <f t="shared" si="9"/>
        <v>795.80679999999995</v>
      </c>
      <c r="J39" s="250">
        <f t="shared" si="9"/>
        <v>753.57100000000003</v>
      </c>
      <c r="K39" s="250">
        <f t="shared" si="9"/>
        <v>693.34780000000001</v>
      </c>
      <c r="L39" s="250">
        <f t="shared" si="9"/>
        <v>690.52319999999997</v>
      </c>
      <c r="M39" s="250">
        <f t="shared" si="9"/>
        <v>650.46339999999998</v>
      </c>
      <c r="N39" s="250">
        <f>AVERAGE(N33:N37)</f>
        <v>9285.7469999999994</v>
      </c>
      <c r="O39" s="208">
        <f>AVERAGE(O33:O37)</f>
        <v>773.81224999999995</v>
      </c>
      <c r="P39" s="251" t="s">
        <v>100</v>
      </c>
      <c r="Q39" s="252">
        <f>AVERAGE(Q33:Q37)</f>
        <v>1541.8</v>
      </c>
      <c r="R39" s="252">
        <f t="shared" ref="R39:AB39" si="10">AVERAGE(R33:R37)</f>
        <v>1532.8</v>
      </c>
      <c r="S39" s="252">
        <f t="shared" si="10"/>
        <v>2055.8000000000002</v>
      </c>
      <c r="T39" s="252">
        <f t="shared" si="10"/>
        <v>1990.8</v>
      </c>
      <c r="U39" s="252">
        <f t="shared" si="10"/>
        <v>2025.4</v>
      </c>
      <c r="V39" s="252">
        <f t="shared" si="10"/>
        <v>2338.4</v>
      </c>
      <c r="W39" s="252">
        <f t="shared" si="10"/>
        <v>2152.4</v>
      </c>
      <c r="X39" s="252">
        <f t="shared" si="10"/>
        <v>1981</v>
      </c>
      <c r="Y39" s="252">
        <f t="shared" si="10"/>
        <v>1853.2</v>
      </c>
      <c r="Z39" s="252">
        <f t="shared" si="10"/>
        <v>1697.2</v>
      </c>
      <c r="AA39" s="252">
        <f t="shared" si="10"/>
        <v>1679</v>
      </c>
      <c r="AB39" s="252">
        <f t="shared" si="10"/>
        <v>1567.4</v>
      </c>
      <c r="AC39" s="252">
        <f>AVERAGE(AC33:AC37)</f>
        <v>22415.200000000001</v>
      </c>
      <c r="AD39" s="211">
        <f>AVERAGE(AD33:AD37)</f>
        <v>1879.7099999999998</v>
      </c>
      <c r="AE39" s="253" t="s">
        <v>100</v>
      </c>
      <c r="AF39" s="254">
        <f>AVERAGE(AF33:AF37)</f>
        <v>420.64297942701739</v>
      </c>
      <c r="AG39" s="254">
        <f t="shared" ref="AG39:AQ39" si="11">AVERAGE(AG33:AG37)</f>
        <v>419.17805068097448</v>
      </c>
      <c r="AH39" s="254">
        <f t="shared" si="11"/>
        <v>415.50852551617265</v>
      </c>
      <c r="AI39" s="254">
        <f t="shared" si="11"/>
        <v>421.94598586526365</v>
      </c>
      <c r="AJ39" s="254">
        <f t="shared" si="11"/>
        <v>424.55264573379009</v>
      </c>
      <c r="AK39" s="254">
        <f t="shared" si="11"/>
        <v>417.63001225950785</v>
      </c>
      <c r="AL39" s="254">
        <f t="shared" si="11"/>
        <v>410.9511032448022</v>
      </c>
      <c r="AM39" s="254">
        <f t="shared" si="11"/>
        <v>401.83061929908752</v>
      </c>
      <c r="AN39" s="254">
        <f t="shared" si="11"/>
        <v>406.84790995996997</v>
      </c>
      <c r="AO39" s="254">
        <f t="shared" si="11"/>
        <v>408.96985519285982</v>
      </c>
      <c r="AP39" s="254">
        <f t="shared" si="11"/>
        <v>411.21737158848964</v>
      </c>
      <c r="AQ39" s="254">
        <f t="shared" si="11"/>
        <v>414.76490501065263</v>
      </c>
      <c r="AR39" s="236">
        <f t="shared" si="8"/>
        <v>414.50333031488231</v>
      </c>
      <c r="AS39" s="45"/>
      <c r="AT39" s="46"/>
      <c r="AU39" s="46"/>
      <c r="AV39" s="46"/>
      <c r="AW39" s="46"/>
      <c r="AX39" s="46"/>
    </row>
    <row r="40" spans="1:50" hidden="1" x14ac:dyDescent="0.35">
      <c r="A40" s="19" t="s">
        <v>96</v>
      </c>
      <c r="B40" s="18">
        <f>IF(B38&gt;0,B38,NA())</f>
        <v>560.16300000000001</v>
      </c>
      <c r="C40" s="18">
        <f t="shared" ref="C40:N40" si="12">IF(C38&gt;0,C38,NA())</f>
        <v>614.10500000000002</v>
      </c>
      <c r="D40" s="18">
        <f t="shared" si="12"/>
        <v>718.423</v>
      </c>
      <c r="E40" s="18">
        <f t="shared" si="12"/>
        <v>753.13199999999995</v>
      </c>
      <c r="F40" s="18">
        <f t="shared" si="12"/>
        <v>806.74800000000005</v>
      </c>
      <c r="G40" s="18">
        <f t="shared" si="12"/>
        <v>821.25599999999997</v>
      </c>
      <c r="H40" s="18">
        <f t="shared" si="12"/>
        <v>769.34100000000001</v>
      </c>
      <c r="I40" s="18">
        <f t="shared" si="12"/>
        <v>706.779</v>
      </c>
      <c r="J40" s="18">
        <f t="shared" si="12"/>
        <v>633.00599999999997</v>
      </c>
      <c r="K40" s="18" t="e">
        <f t="shared" si="12"/>
        <v>#N/A</v>
      </c>
      <c r="L40" s="18" t="e">
        <f t="shared" si="12"/>
        <v>#N/A</v>
      </c>
      <c r="M40" s="18" t="e">
        <f t="shared" si="12"/>
        <v>#N/A</v>
      </c>
      <c r="N40" s="18">
        <f t="shared" si="12"/>
        <v>6382.9530000000004</v>
      </c>
      <c r="O40" s="38"/>
      <c r="P40" s="22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40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41"/>
      <c r="AS40" s="25"/>
    </row>
    <row r="41" spans="1:50" x14ac:dyDescent="0.35">
      <c r="A41" s="19" t="s">
        <v>96</v>
      </c>
      <c r="B41" s="18">
        <f>IF(B38&gt;0,B38,NA())</f>
        <v>560.16300000000001</v>
      </c>
      <c r="C41" s="18">
        <f t="shared" ref="C41:N41" si="13">IF(C38&gt;0,C38,NA())</f>
        <v>614.10500000000002</v>
      </c>
      <c r="D41" s="18">
        <f t="shared" si="13"/>
        <v>718.423</v>
      </c>
      <c r="E41" s="18">
        <f t="shared" si="13"/>
        <v>753.13199999999995</v>
      </c>
      <c r="F41" s="18">
        <f t="shared" si="13"/>
        <v>806.74800000000005</v>
      </c>
      <c r="G41" s="18">
        <f t="shared" si="13"/>
        <v>821.25599999999997</v>
      </c>
      <c r="H41" s="18">
        <f t="shared" si="13"/>
        <v>769.34100000000001</v>
      </c>
      <c r="I41" s="18">
        <f t="shared" si="13"/>
        <v>706.779</v>
      </c>
      <c r="J41" s="18">
        <f t="shared" si="13"/>
        <v>633.00599999999997</v>
      </c>
      <c r="K41" s="18" t="e">
        <f t="shared" si="13"/>
        <v>#N/A</v>
      </c>
      <c r="L41" s="18" t="e">
        <f t="shared" si="13"/>
        <v>#N/A</v>
      </c>
      <c r="M41" s="18" t="e">
        <f t="shared" si="13"/>
        <v>#N/A</v>
      </c>
      <c r="N41" s="18">
        <f t="shared" si="13"/>
        <v>6382.9530000000004</v>
      </c>
      <c r="O41" s="38"/>
      <c r="P41" s="22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38"/>
      <c r="AE41" s="2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41"/>
      <c r="AS41" s="25"/>
    </row>
    <row r="42" spans="1:50" s="33" customFormat="1" x14ac:dyDescent="0.35">
      <c r="A42" s="17" t="s">
        <v>53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 t="s">
        <v>35</v>
      </c>
      <c r="O42" s="52"/>
      <c r="P42" s="28"/>
      <c r="Q42" s="28" t="s">
        <v>53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 t="s">
        <v>35</v>
      </c>
      <c r="AD42" s="53"/>
      <c r="AE42" s="48" t="s">
        <v>53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 t="s">
        <v>35</v>
      </c>
      <c r="AR42" s="41"/>
      <c r="AS42" s="31"/>
      <c r="AT42" s="32"/>
      <c r="AU42" s="32"/>
      <c r="AV42" s="32"/>
      <c r="AW42" s="32"/>
      <c r="AX42" s="32"/>
    </row>
    <row r="43" spans="1:50" x14ac:dyDescent="0.35">
      <c r="A43" s="231" t="s">
        <v>36</v>
      </c>
      <c r="B43" s="230" t="s">
        <v>37</v>
      </c>
      <c r="C43" s="230" t="s">
        <v>38</v>
      </c>
      <c r="D43" s="230" t="s">
        <v>39</v>
      </c>
      <c r="E43" s="230" t="s">
        <v>40</v>
      </c>
      <c r="F43" s="230" t="s">
        <v>41</v>
      </c>
      <c r="G43" s="230" t="s">
        <v>42</v>
      </c>
      <c r="H43" s="230" t="s">
        <v>43</v>
      </c>
      <c r="I43" s="230" t="s">
        <v>44</v>
      </c>
      <c r="J43" s="230" t="s">
        <v>45</v>
      </c>
      <c r="K43" s="230" t="s">
        <v>46</v>
      </c>
      <c r="L43" s="230" t="s">
        <v>47</v>
      </c>
      <c r="M43" s="230" t="s">
        <v>48</v>
      </c>
      <c r="N43" s="230" t="s">
        <v>49</v>
      </c>
      <c r="O43" s="208" t="s">
        <v>50</v>
      </c>
      <c r="P43" s="232" t="s">
        <v>36</v>
      </c>
      <c r="Q43" s="233" t="s">
        <v>37</v>
      </c>
      <c r="R43" s="233" t="s">
        <v>38</v>
      </c>
      <c r="S43" s="233" t="s">
        <v>39</v>
      </c>
      <c r="T43" s="233" t="s">
        <v>40</v>
      </c>
      <c r="U43" s="233" t="s">
        <v>41</v>
      </c>
      <c r="V43" s="233" t="s">
        <v>42</v>
      </c>
      <c r="W43" s="233" t="s">
        <v>43</v>
      </c>
      <c r="X43" s="233" t="s">
        <v>44</v>
      </c>
      <c r="Y43" s="233" t="s">
        <v>45</v>
      </c>
      <c r="Z43" s="233" t="s">
        <v>46</v>
      </c>
      <c r="AA43" s="233" t="s">
        <v>47</v>
      </c>
      <c r="AB43" s="233" t="s">
        <v>48</v>
      </c>
      <c r="AC43" s="233" t="s">
        <v>49</v>
      </c>
      <c r="AD43" s="211" t="s">
        <v>50</v>
      </c>
      <c r="AE43" s="234" t="s">
        <v>36</v>
      </c>
      <c r="AF43" s="235" t="s">
        <v>37</v>
      </c>
      <c r="AG43" s="235" t="s">
        <v>38</v>
      </c>
      <c r="AH43" s="235" t="s">
        <v>39</v>
      </c>
      <c r="AI43" s="235" t="s">
        <v>40</v>
      </c>
      <c r="AJ43" s="235" t="s">
        <v>41</v>
      </c>
      <c r="AK43" s="235" t="s">
        <v>42</v>
      </c>
      <c r="AL43" s="235" t="s">
        <v>43</v>
      </c>
      <c r="AM43" s="235" t="s">
        <v>44</v>
      </c>
      <c r="AN43" s="235" t="s">
        <v>45</v>
      </c>
      <c r="AO43" s="235" t="s">
        <v>46</v>
      </c>
      <c r="AP43" s="235" t="s">
        <v>47</v>
      </c>
      <c r="AQ43" s="235" t="s">
        <v>48</v>
      </c>
      <c r="AR43" s="236" t="s">
        <v>51</v>
      </c>
      <c r="AS43" s="25"/>
    </row>
    <row r="44" spans="1:50" x14ac:dyDescent="0.35">
      <c r="A44" s="231">
        <v>2015</v>
      </c>
      <c r="B44" s="230">
        <v>9323</v>
      </c>
      <c r="C44" s="230">
        <v>7516</v>
      </c>
      <c r="D44" s="230">
        <v>8911</v>
      </c>
      <c r="E44" s="230">
        <v>7712</v>
      </c>
      <c r="F44" s="230">
        <v>6893</v>
      </c>
      <c r="G44" s="230">
        <v>7614</v>
      </c>
      <c r="H44" s="230">
        <v>7320</v>
      </c>
      <c r="I44" s="230">
        <v>8273</v>
      </c>
      <c r="J44" s="230">
        <v>8751</v>
      </c>
      <c r="K44" s="230">
        <v>8364</v>
      </c>
      <c r="L44" s="230">
        <v>9040</v>
      </c>
      <c r="M44" s="230">
        <v>9041</v>
      </c>
      <c r="N44" s="230">
        <v>98758</v>
      </c>
      <c r="O44" s="208">
        <v>8229.8333333333339</v>
      </c>
      <c r="P44" s="232">
        <v>2015</v>
      </c>
      <c r="Q44" s="233">
        <v>26276</v>
      </c>
      <c r="R44" s="233">
        <v>21021</v>
      </c>
      <c r="S44" s="233">
        <v>24926</v>
      </c>
      <c r="T44" s="233">
        <v>21309</v>
      </c>
      <c r="U44" s="233">
        <v>18974</v>
      </c>
      <c r="V44" s="233">
        <v>21193</v>
      </c>
      <c r="W44" s="233">
        <v>20659</v>
      </c>
      <c r="X44" s="233">
        <v>23383</v>
      </c>
      <c r="Y44" s="233">
        <v>24896</v>
      </c>
      <c r="Z44" s="233">
        <v>23672</v>
      </c>
      <c r="AA44" s="233">
        <v>25709</v>
      </c>
      <c r="AB44" s="233">
        <v>25405</v>
      </c>
      <c r="AC44" s="233">
        <v>277423</v>
      </c>
      <c r="AD44" s="211">
        <v>23118.583333333332</v>
      </c>
      <c r="AE44" s="234">
        <v>2015</v>
      </c>
      <c r="AF44" s="235">
        <v>354.81047343583498</v>
      </c>
      <c r="AG44" s="235">
        <v>357.547214690072</v>
      </c>
      <c r="AH44" s="235">
        <v>357.49819465618202</v>
      </c>
      <c r="AI44" s="235">
        <v>361.91280679525102</v>
      </c>
      <c r="AJ44" s="235">
        <v>363.286602719511</v>
      </c>
      <c r="AK44" s="235">
        <v>359.26957014108399</v>
      </c>
      <c r="AL44" s="235">
        <v>354.32499152911601</v>
      </c>
      <c r="AM44" s="235">
        <v>353.804045674208</v>
      </c>
      <c r="AN44" s="235">
        <v>351.50224935732598</v>
      </c>
      <c r="AO44" s="235">
        <v>353.32882730652199</v>
      </c>
      <c r="AP44" s="235">
        <v>351.62783461044802</v>
      </c>
      <c r="AQ44" s="235">
        <v>355.87482778980501</v>
      </c>
      <c r="AR44" s="236">
        <v>356.23230322544669</v>
      </c>
      <c r="AS44" s="25"/>
    </row>
    <row r="45" spans="1:50" x14ac:dyDescent="0.35">
      <c r="A45" s="231">
        <v>2016</v>
      </c>
      <c r="B45" s="230">
        <v>8261.8580000000002</v>
      </c>
      <c r="C45" s="230">
        <v>7909.9470000000001</v>
      </c>
      <c r="D45" s="230">
        <v>8481.393</v>
      </c>
      <c r="E45" s="230">
        <v>7771.5330000000004</v>
      </c>
      <c r="F45" s="230">
        <v>7493.8320000000003</v>
      </c>
      <c r="G45" s="230">
        <v>7661.5129999999999</v>
      </c>
      <c r="H45" s="230">
        <v>6899.8760000000002</v>
      </c>
      <c r="I45" s="230">
        <v>8364.1790000000001</v>
      </c>
      <c r="J45" s="230">
        <v>8393.8709999999992</v>
      </c>
      <c r="K45" s="230">
        <v>8119.5519999999997</v>
      </c>
      <c r="L45" s="230">
        <v>8604.2729999999992</v>
      </c>
      <c r="M45" s="230">
        <v>9281.8610000000008</v>
      </c>
      <c r="N45" s="230">
        <v>97243.687999999995</v>
      </c>
      <c r="O45" s="208">
        <v>8103.6406666666671</v>
      </c>
      <c r="P45" s="232">
        <v>2016</v>
      </c>
      <c r="Q45" s="233">
        <v>23211</v>
      </c>
      <c r="R45" s="233">
        <v>22132</v>
      </c>
      <c r="S45" s="233">
        <v>23558</v>
      </c>
      <c r="T45" s="233">
        <v>21418</v>
      </c>
      <c r="U45" s="233">
        <v>20575</v>
      </c>
      <c r="V45" s="233">
        <v>21377</v>
      </c>
      <c r="W45" s="233">
        <v>19264</v>
      </c>
      <c r="X45" s="233">
        <v>23546</v>
      </c>
      <c r="Y45" s="233">
        <v>24041</v>
      </c>
      <c r="Z45" s="233">
        <v>23086</v>
      </c>
      <c r="AA45" s="233">
        <v>24545</v>
      </c>
      <c r="AB45" s="233">
        <v>26453</v>
      </c>
      <c r="AC45" s="233">
        <v>273206</v>
      </c>
      <c r="AD45" s="211">
        <v>22767.166666666668</v>
      </c>
      <c r="AE45" s="234">
        <v>2016</v>
      </c>
      <c r="AF45" s="235">
        <v>355.945801559605</v>
      </c>
      <c r="AG45" s="235">
        <v>357.398653533345</v>
      </c>
      <c r="AH45" s="235">
        <v>360.02177604210902</v>
      </c>
      <c r="AI45" s="235">
        <v>362.85054626949301</v>
      </c>
      <c r="AJ45" s="235">
        <v>364.22026731470203</v>
      </c>
      <c r="AK45" s="235">
        <v>358.39982223885499</v>
      </c>
      <c r="AL45" s="235">
        <v>358.17462624584698</v>
      </c>
      <c r="AM45" s="235">
        <v>355.22717234349801</v>
      </c>
      <c r="AN45" s="235">
        <v>349.14816355392901</v>
      </c>
      <c r="AO45" s="235">
        <v>351.70891449363199</v>
      </c>
      <c r="AP45" s="235">
        <v>350.55094723976401</v>
      </c>
      <c r="AQ45" s="235">
        <v>350.88122330170501</v>
      </c>
      <c r="AR45" s="236">
        <v>356.21065951137365</v>
      </c>
      <c r="AS45" s="25"/>
    </row>
    <row r="46" spans="1:50" x14ac:dyDescent="0.35">
      <c r="A46" s="231">
        <v>2017</v>
      </c>
      <c r="B46" s="230">
        <v>8767.991</v>
      </c>
      <c r="C46" s="230">
        <v>7294.2719999999999</v>
      </c>
      <c r="D46" s="230">
        <v>8415.8850000000002</v>
      </c>
      <c r="E46" s="230">
        <v>6920.1360000000004</v>
      </c>
      <c r="F46" s="230">
        <v>7655.5259999999998</v>
      </c>
      <c r="G46" s="230">
        <v>7720.4740000000002</v>
      </c>
      <c r="H46" s="230">
        <v>6617.3</v>
      </c>
      <c r="I46" s="230">
        <v>7942.9639999999999</v>
      </c>
      <c r="J46" s="230">
        <v>8032.5020000000004</v>
      </c>
      <c r="K46" s="230">
        <v>8427.5380000000005</v>
      </c>
      <c r="L46" s="230">
        <v>9247.1010000000006</v>
      </c>
      <c r="M46" s="230">
        <v>8826.7479999999996</v>
      </c>
      <c r="N46" s="230">
        <v>95868.437000000005</v>
      </c>
      <c r="O46" s="208">
        <v>7989.0364166666668</v>
      </c>
      <c r="P46" s="232">
        <v>2017</v>
      </c>
      <c r="Q46" s="233">
        <v>24885</v>
      </c>
      <c r="R46" s="233">
        <v>20599</v>
      </c>
      <c r="S46" s="233">
        <v>23884</v>
      </c>
      <c r="T46" s="233">
        <v>19389</v>
      </c>
      <c r="U46" s="233">
        <v>21474</v>
      </c>
      <c r="V46" s="233">
        <v>21812</v>
      </c>
      <c r="W46" s="233">
        <v>18778</v>
      </c>
      <c r="X46" s="233">
        <v>22388</v>
      </c>
      <c r="Y46" s="233">
        <v>22824</v>
      </c>
      <c r="Z46" s="233">
        <v>23871</v>
      </c>
      <c r="AA46" s="233">
        <v>26274</v>
      </c>
      <c r="AB46" s="233">
        <v>24847</v>
      </c>
      <c r="AC46" s="233">
        <v>271025</v>
      </c>
      <c r="AD46" s="211">
        <v>22585.416666666668</v>
      </c>
      <c r="AE46" s="234">
        <v>2017</v>
      </c>
      <c r="AF46" s="235">
        <v>352.34040586698819</v>
      </c>
      <c r="AG46" s="235">
        <v>354.10806349822803</v>
      </c>
      <c r="AH46" s="235">
        <v>352.36497236643777</v>
      </c>
      <c r="AI46" s="235">
        <v>356.91041312084178</v>
      </c>
      <c r="AJ46" s="235">
        <v>356.50209555741822</v>
      </c>
      <c r="AK46" s="235">
        <v>353.95534568127636</v>
      </c>
      <c r="AL46" s="235">
        <v>352.39642134412611</v>
      </c>
      <c r="AM46" s="235">
        <v>354.78667143112381</v>
      </c>
      <c r="AN46" s="235">
        <v>351.93226428321066</v>
      </c>
      <c r="AO46" s="235">
        <v>353.04503372292743</v>
      </c>
      <c r="AP46" s="235">
        <v>351.94873258734873</v>
      </c>
      <c r="AQ46" s="235">
        <v>355.24401336177402</v>
      </c>
      <c r="AR46" s="236">
        <v>353.79453606847505</v>
      </c>
      <c r="AS46" s="25"/>
    </row>
    <row r="47" spans="1:50" x14ac:dyDescent="0.35">
      <c r="A47" s="231">
        <v>2018</v>
      </c>
      <c r="B47" s="230">
        <v>9492.7849999999999</v>
      </c>
      <c r="C47" s="230">
        <v>7892.4250000000002</v>
      </c>
      <c r="D47" s="230">
        <v>8566.9079999999994</v>
      </c>
      <c r="E47" s="230">
        <v>7716.4920000000002</v>
      </c>
      <c r="F47" s="230">
        <v>7444.3969999999999</v>
      </c>
      <c r="G47" s="230">
        <v>7453.0290000000005</v>
      </c>
      <c r="H47" s="230">
        <v>7461.8509999999997</v>
      </c>
      <c r="I47" s="230">
        <v>8155.3810000000003</v>
      </c>
      <c r="J47" s="230">
        <v>7571.1559999999999</v>
      </c>
      <c r="K47" s="230">
        <v>9146.9850000000006</v>
      </c>
      <c r="L47" s="230">
        <v>8874.5169999999998</v>
      </c>
      <c r="M47" s="230">
        <v>7975.0069999999996</v>
      </c>
      <c r="N47" s="230">
        <v>97750.933000000005</v>
      </c>
      <c r="O47" s="208">
        <v>8145.9110833333334</v>
      </c>
      <c r="P47" s="232">
        <v>2018</v>
      </c>
      <c r="Q47" s="233">
        <v>26752</v>
      </c>
      <c r="R47" s="233">
        <v>22213</v>
      </c>
      <c r="S47" s="233">
        <v>23845</v>
      </c>
      <c r="T47" s="233">
        <v>21498</v>
      </c>
      <c r="U47" s="233">
        <v>20576</v>
      </c>
      <c r="V47" s="233">
        <v>20895</v>
      </c>
      <c r="W47" s="233">
        <v>21279</v>
      </c>
      <c r="X47" s="233">
        <v>23225</v>
      </c>
      <c r="Y47" s="233">
        <v>21786</v>
      </c>
      <c r="Z47" s="233">
        <v>26322</v>
      </c>
      <c r="AA47" s="233">
        <v>25230</v>
      </c>
      <c r="AB47" s="233">
        <v>22577</v>
      </c>
      <c r="AC47" s="233">
        <v>276198</v>
      </c>
      <c r="AD47" s="211">
        <v>23016.5</v>
      </c>
      <c r="AE47" s="234">
        <v>2018</v>
      </c>
      <c r="AF47" s="235">
        <v>354.84393690191382</v>
      </c>
      <c r="AG47" s="235">
        <v>355.30657722955027</v>
      </c>
      <c r="AH47" s="235">
        <v>359.27481652338014</v>
      </c>
      <c r="AI47" s="235">
        <v>358.93999441808546</v>
      </c>
      <c r="AJ47" s="235">
        <v>361.80000972006223</v>
      </c>
      <c r="AK47" s="235">
        <v>356.68959081119891</v>
      </c>
      <c r="AL47" s="235">
        <v>350.66737158701068</v>
      </c>
      <c r="AM47" s="235">
        <v>351.14665231431644</v>
      </c>
      <c r="AN47" s="235">
        <v>347.5239144404664</v>
      </c>
      <c r="AO47" s="235">
        <v>347.5034191930705</v>
      </c>
      <c r="AP47" s="235">
        <v>351.74462940943317</v>
      </c>
      <c r="AQ47" s="235">
        <v>353.23590379589848</v>
      </c>
      <c r="AR47" s="236">
        <v>354.05640136203215</v>
      </c>
      <c r="AS47" s="25"/>
    </row>
    <row r="48" spans="1:50" x14ac:dyDescent="0.35">
      <c r="A48" s="231">
        <v>2019</v>
      </c>
      <c r="B48" s="230">
        <v>9076.1190000000006</v>
      </c>
      <c r="C48" s="230">
        <v>7491.7629999999999</v>
      </c>
      <c r="D48" s="230">
        <v>7518.5659999999998</v>
      </c>
      <c r="E48" s="230">
        <v>7455.1120000000001</v>
      </c>
      <c r="F48" s="230">
        <v>6968.3689999999997</v>
      </c>
      <c r="G48" s="230">
        <v>6760.6060000000007</v>
      </c>
      <c r="H48" s="230">
        <v>7329.9350000000004</v>
      </c>
      <c r="I48" s="230">
        <v>7649.1120000000001</v>
      </c>
      <c r="J48" s="230">
        <v>7826.9620000000004</v>
      </c>
      <c r="K48" s="230">
        <v>9029.2559999999994</v>
      </c>
      <c r="L48" s="230">
        <v>8034.8329999999996</v>
      </c>
      <c r="M48" s="230">
        <v>8479.7469999999994</v>
      </c>
      <c r="N48" s="230">
        <v>93620.38</v>
      </c>
      <c r="O48" s="208">
        <v>7801.6983333333337</v>
      </c>
      <c r="P48" s="232">
        <v>2019</v>
      </c>
      <c r="Q48" s="233">
        <v>25738</v>
      </c>
      <c r="R48" s="233">
        <v>21181</v>
      </c>
      <c r="S48" s="233">
        <v>21249.000000000004</v>
      </c>
      <c r="T48" s="233">
        <v>20742</v>
      </c>
      <c r="U48" s="233">
        <v>19477</v>
      </c>
      <c r="V48" s="233">
        <v>18924</v>
      </c>
      <c r="W48" s="233">
        <v>20918.999999999996</v>
      </c>
      <c r="X48" s="233">
        <v>21726</v>
      </c>
      <c r="Y48" s="233">
        <v>22318.000000000004</v>
      </c>
      <c r="Z48" s="233">
        <v>26001</v>
      </c>
      <c r="AA48" s="233">
        <v>22827</v>
      </c>
      <c r="AB48" s="233">
        <v>24096</v>
      </c>
      <c r="AC48" s="233">
        <v>265198</v>
      </c>
      <c r="AD48" s="211">
        <v>22099.833333333332</v>
      </c>
      <c r="AE48" s="234">
        <v>2019</v>
      </c>
      <c r="AF48" s="235">
        <v>352.63497552257365</v>
      </c>
      <c r="AG48" s="235">
        <v>353.70204428497237</v>
      </c>
      <c r="AH48" s="235">
        <v>353.83152148336382</v>
      </c>
      <c r="AI48" s="235">
        <v>359.42107800597825</v>
      </c>
      <c r="AJ48" s="235">
        <v>357.77424654720954</v>
      </c>
      <c r="AK48" s="235">
        <v>357.2503699006553</v>
      </c>
      <c r="AL48" s="235">
        <v>350.39605143649322</v>
      </c>
      <c r="AM48" s="235">
        <v>352.07180336923506</v>
      </c>
      <c r="AN48" s="235">
        <v>350.70176539116403</v>
      </c>
      <c r="AO48" s="235">
        <v>347.26572054920962</v>
      </c>
      <c r="AP48" s="235">
        <v>351.98812809392382</v>
      </c>
      <c r="AQ48" s="235">
        <v>351.91513114209829</v>
      </c>
      <c r="AR48" s="236">
        <v>353.24606964390642</v>
      </c>
      <c r="AS48" s="25"/>
    </row>
    <row r="49" spans="1:50" x14ac:dyDescent="0.35">
      <c r="A49" s="231">
        <v>2020</v>
      </c>
      <c r="B49" s="230">
        <v>8863.9120000000003</v>
      </c>
      <c r="C49" s="230">
        <v>7337.2870000000003</v>
      </c>
      <c r="D49" s="230">
        <v>7881.8909999999996</v>
      </c>
      <c r="E49" s="230">
        <v>7346.1229999999996</v>
      </c>
      <c r="F49" s="230">
        <v>5833.3140000000003</v>
      </c>
      <c r="G49" s="230">
        <v>7356.5389999999998</v>
      </c>
      <c r="H49" s="230">
        <v>7062.2969999999996</v>
      </c>
      <c r="I49" s="230">
        <v>6662.5249999999996</v>
      </c>
      <c r="J49" s="230">
        <v>7362.5959999999995</v>
      </c>
      <c r="K49" s="230">
        <v>7772.87</v>
      </c>
      <c r="L49" s="230">
        <v>7121.3850000000002</v>
      </c>
      <c r="M49" s="230">
        <v>8347.6239999999998</v>
      </c>
      <c r="N49" s="230">
        <v>88948.362999999983</v>
      </c>
      <c r="O49" s="208">
        <v>7412.3635833333319</v>
      </c>
      <c r="P49" s="232">
        <v>2020</v>
      </c>
      <c r="Q49" s="233">
        <v>25115</v>
      </c>
      <c r="R49" s="233">
        <v>20661</v>
      </c>
      <c r="S49" s="233">
        <v>22132</v>
      </c>
      <c r="T49" s="233">
        <v>20300</v>
      </c>
      <c r="U49" s="233">
        <v>16220.999999999998</v>
      </c>
      <c r="V49" s="233">
        <v>20532</v>
      </c>
      <c r="W49" s="233">
        <v>19948</v>
      </c>
      <c r="X49" s="233">
        <v>18929</v>
      </c>
      <c r="Y49" s="233">
        <v>20963</v>
      </c>
      <c r="Z49" s="233">
        <v>22075</v>
      </c>
      <c r="AA49" s="233">
        <v>20167</v>
      </c>
      <c r="AB49" s="233">
        <v>23492</v>
      </c>
      <c r="AC49" s="233">
        <v>250535</v>
      </c>
      <c r="AD49" s="211">
        <v>20877.916666666668</v>
      </c>
      <c r="AE49" s="234">
        <v>2020</v>
      </c>
      <c r="AF49" s="235">
        <v>352.93298825403144</v>
      </c>
      <c r="AG49" s="235">
        <v>355.12738976816229</v>
      </c>
      <c r="AH49" s="235">
        <v>356.13098680643412</v>
      </c>
      <c r="AI49" s="235">
        <v>361.87798029556649</v>
      </c>
      <c r="AJ49" s="235">
        <v>359.61494359164055</v>
      </c>
      <c r="AK49" s="235">
        <v>358.2962692382622</v>
      </c>
      <c r="AL49" s="235">
        <v>354.03534188891115</v>
      </c>
      <c r="AM49" s="235">
        <v>351.97448359659779</v>
      </c>
      <c r="AN49" s="235">
        <v>351.21862328865137</v>
      </c>
      <c r="AO49" s="235">
        <v>352.11189127972818</v>
      </c>
      <c r="AP49" s="235">
        <v>353.12069221996336</v>
      </c>
      <c r="AQ49" s="235">
        <v>355.33900902434874</v>
      </c>
      <c r="AR49" s="236">
        <v>355.14838327102484</v>
      </c>
      <c r="AS49" s="25"/>
    </row>
    <row r="50" spans="1:50" x14ac:dyDescent="0.35">
      <c r="A50" s="231">
        <v>2021</v>
      </c>
      <c r="B50" s="230">
        <v>7560.1279999999997</v>
      </c>
      <c r="C50" s="230">
        <v>7135.7709999999997</v>
      </c>
      <c r="D50" s="230">
        <v>7800.6059999999998</v>
      </c>
      <c r="E50" s="230">
        <v>7291.63</v>
      </c>
      <c r="F50" s="230">
        <v>6319.3209999999999</v>
      </c>
      <c r="G50" s="230">
        <v>6757.3140000000003</v>
      </c>
      <c r="H50" s="230">
        <v>6270.05</v>
      </c>
      <c r="I50" s="230">
        <v>6688.0429999999997</v>
      </c>
      <c r="J50" s="230">
        <v>7154.3530000000001</v>
      </c>
      <c r="K50" s="230">
        <v>7253.1080000000002</v>
      </c>
      <c r="L50" s="230">
        <v>8218.9380000000001</v>
      </c>
      <c r="M50" s="230">
        <v>8273.7109999999993</v>
      </c>
      <c r="N50" s="230">
        <v>86722.972999999984</v>
      </c>
      <c r="O50" s="208">
        <v>7226.9144166666656</v>
      </c>
      <c r="P50" s="232">
        <v>2021</v>
      </c>
      <c r="Q50" s="233">
        <v>21256</v>
      </c>
      <c r="R50" s="233">
        <v>20103</v>
      </c>
      <c r="S50" s="233">
        <v>21806</v>
      </c>
      <c r="T50" s="233">
        <v>20382</v>
      </c>
      <c r="U50" s="233">
        <v>17454</v>
      </c>
      <c r="V50" s="233">
        <v>18700</v>
      </c>
      <c r="W50" s="233">
        <v>17582</v>
      </c>
      <c r="X50" s="233">
        <v>18750</v>
      </c>
      <c r="Y50" s="233">
        <v>20435</v>
      </c>
      <c r="Z50" s="233">
        <v>20694</v>
      </c>
      <c r="AA50" s="233">
        <v>23447</v>
      </c>
      <c r="AB50" s="233">
        <v>23635</v>
      </c>
      <c r="AC50" s="233">
        <v>244244</v>
      </c>
      <c r="AD50" s="211">
        <v>20353.666666666668</v>
      </c>
      <c r="AE50" s="234">
        <v>2021</v>
      </c>
      <c r="AF50" s="235">
        <v>355.67030485509969</v>
      </c>
      <c r="AG50" s="235">
        <v>354.9605034074516</v>
      </c>
      <c r="AH50" s="235">
        <v>357.7275061909566</v>
      </c>
      <c r="AI50" s="235">
        <v>357.74850358159159</v>
      </c>
      <c r="AJ50" s="235">
        <v>362.05574653374583</v>
      </c>
      <c r="AK50" s="235">
        <v>361.35368983957221</v>
      </c>
      <c r="AL50" s="235">
        <v>356.61756341713118</v>
      </c>
      <c r="AM50" s="235">
        <v>356.69562666666667</v>
      </c>
      <c r="AN50" s="235">
        <v>350.10291167115241</v>
      </c>
      <c r="AO50" s="235">
        <v>350.49328307722044</v>
      </c>
      <c r="AP50" s="235">
        <v>350.53260545059067</v>
      </c>
      <c r="AQ50" s="235">
        <v>350.06181510471754</v>
      </c>
      <c r="AR50" s="236">
        <v>355.33500498299139</v>
      </c>
      <c r="AS50" s="25"/>
    </row>
    <row r="51" spans="1:50" x14ac:dyDescent="0.35">
      <c r="A51" s="231">
        <v>2022</v>
      </c>
      <c r="B51" s="230">
        <v>7328.0219999999999</v>
      </c>
      <c r="C51" s="230">
        <v>6522.7139999999999</v>
      </c>
      <c r="D51" s="230">
        <v>7796.8320000000003</v>
      </c>
      <c r="E51" s="230">
        <v>6327.4219999999996</v>
      </c>
      <c r="F51" s="230">
        <v>6552.9459999999999</v>
      </c>
      <c r="G51" s="230">
        <v>6583.7460000000001</v>
      </c>
      <c r="H51" s="230">
        <v>6115.2380000000003</v>
      </c>
      <c r="I51" s="230">
        <v>6919.4369999999999</v>
      </c>
      <c r="J51" s="230">
        <v>7108.4250000000002</v>
      </c>
      <c r="K51" s="230">
        <v>7243.7910000000002</v>
      </c>
      <c r="L51" s="230">
        <v>7550.3440000000001</v>
      </c>
      <c r="M51" s="230">
        <v>7676.2370000000001</v>
      </c>
      <c r="N51" s="230">
        <v>83725.153999999995</v>
      </c>
      <c r="O51" s="208">
        <v>6977.0961666666662</v>
      </c>
      <c r="P51" s="232">
        <v>2022</v>
      </c>
      <c r="Q51" s="233">
        <v>20725</v>
      </c>
      <c r="R51" s="233">
        <v>18290</v>
      </c>
      <c r="S51" s="233">
        <v>21985</v>
      </c>
      <c r="T51" s="233">
        <v>17629</v>
      </c>
      <c r="U51" s="233">
        <v>18291</v>
      </c>
      <c r="V51" s="233">
        <v>18526</v>
      </c>
      <c r="W51" s="233">
        <v>17270</v>
      </c>
      <c r="X51" s="233">
        <v>19768</v>
      </c>
      <c r="Y51" s="233">
        <v>20410</v>
      </c>
      <c r="Z51" s="233">
        <v>20780</v>
      </c>
      <c r="AA51" s="233">
        <v>21451</v>
      </c>
      <c r="AB51" s="233">
        <v>21812</v>
      </c>
      <c r="AC51" s="233">
        <v>236937</v>
      </c>
      <c r="AD51" s="233">
        <v>19744.75</v>
      </c>
      <c r="AE51" s="234">
        <v>2022</v>
      </c>
      <c r="AF51" s="235">
        <v>353.58369119420991</v>
      </c>
      <c r="AG51" s="235">
        <v>356.62733734281028</v>
      </c>
      <c r="AH51" s="235">
        <v>354.64325676597679</v>
      </c>
      <c r="AI51" s="235">
        <v>358.92120937092284</v>
      </c>
      <c r="AJ51" s="235">
        <v>358.26067464873432</v>
      </c>
      <c r="AK51" s="235">
        <v>355.37871100075569</v>
      </c>
      <c r="AL51" s="235">
        <v>354.09600463231038</v>
      </c>
      <c r="AM51" s="235">
        <v>350.03222379603397</v>
      </c>
      <c r="AN51" s="235">
        <v>348.28147966682997</v>
      </c>
      <c r="AO51" s="235">
        <v>348.59436958614054</v>
      </c>
      <c r="AP51" s="235">
        <v>351.98097990769662</v>
      </c>
      <c r="AQ51" s="235">
        <v>351.92724188520083</v>
      </c>
      <c r="AR51" s="236">
        <v>353.52726498313518</v>
      </c>
      <c r="AS51" s="25"/>
    </row>
    <row r="52" spans="1:50" s="36" customFormat="1" x14ac:dyDescent="0.35">
      <c r="A52" s="237">
        <v>2023</v>
      </c>
      <c r="B52" s="238">
        <v>7685.2190000000001</v>
      </c>
      <c r="C52" s="238">
        <v>6370.6279999999997</v>
      </c>
      <c r="D52" s="238">
        <v>7133.96</v>
      </c>
      <c r="E52" s="238">
        <v>5836.0429999999997</v>
      </c>
      <c r="F52" s="238">
        <v>5873.91</v>
      </c>
      <c r="G52" s="238">
        <v>6500.009</v>
      </c>
      <c r="H52" s="238">
        <v>5588.9189999999999</v>
      </c>
      <c r="I52" s="238">
        <v>5695.7089999999998</v>
      </c>
      <c r="J52" s="238">
        <v>6064.1670000000004</v>
      </c>
      <c r="K52" s="238">
        <v>6737.6610000000001</v>
      </c>
      <c r="L52" s="238">
        <v>6936.9880000000003</v>
      </c>
      <c r="M52" s="238">
        <v>6702.0910000000003</v>
      </c>
      <c r="N52" s="238">
        <v>77125.304000000004</v>
      </c>
      <c r="O52" s="208">
        <v>6427.108666666667</v>
      </c>
      <c r="P52" s="239">
        <v>2023</v>
      </c>
      <c r="Q52" s="240">
        <v>21826</v>
      </c>
      <c r="R52" s="240">
        <v>17852</v>
      </c>
      <c r="S52" s="240">
        <v>19999</v>
      </c>
      <c r="T52" s="240">
        <v>16341</v>
      </c>
      <c r="U52" s="240">
        <v>16283</v>
      </c>
      <c r="V52" s="240">
        <v>18278</v>
      </c>
      <c r="W52" s="240">
        <v>15761</v>
      </c>
      <c r="X52" s="240">
        <v>15930</v>
      </c>
      <c r="Y52" s="240">
        <v>17484</v>
      </c>
      <c r="Z52" s="240">
        <v>19232</v>
      </c>
      <c r="AA52" s="240">
        <v>19709</v>
      </c>
      <c r="AB52" s="240">
        <v>18859</v>
      </c>
      <c r="AC52" s="240">
        <v>217554</v>
      </c>
      <c r="AD52" s="240">
        <v>18129.5</v>
      </c>
      <c r="AE52" s="241">
        <v>2023</v>
      </c>
      <c r="AF52" s="242">
        <v>352.11303033079815</v>
      </c>
      <c r="AG52" s="242">
        <v>356.85794308760921</v>
      </c>
      <c r="AH52" s="242">
        <v>356.71583579178963</v>
      </c>
      <c r="AI52" s="242">
        <v>357.1411174346735</v>
      </c>
      <c r="AJ52" s="242">
        <v>360.73880734508384</v>
      </c>
      <c r="AK52" s="242">
        <v>355.61926906663751</v>
      </c>
      <c r="AL52" s="242">
        <v>354.60433982615314</v>
      </c>
      <c r="AM52" s="242">
        <v>357.54607658505961</v>
      </c>
      <c r="AN52" s="242">
        <v>346.84094028826354</v>
      </c>
      <c r="AO52" s="242">
        <v>350.33595049916806</v>
      </c>
      <c r="AP52" s="242">
        <v>351.97057181998076</v>
      </c>
      <c r="AQ52" s="242">
        <v>355.37891722784883</v>
      </c>
      <c r="AR52" s="236">
        <v>354.6552332752554</v>
      </c>
      <c r="AS52" s="34"/>
      <c r="AT52" s="35"/>
      <c r="AU52" s="35"/>
      <c r="AV52" s="35"/>
      <c r="AW52" s="35"/>
      <c r="AX52" s="35"/>
    </row>
    <row r="53" spans="1:50" s="44" customFormat="1" x14ac:dyDescent="0.35">
      <c r="A53" s="243">
        <v>2024</v>
      </c>
      <c r="B53" s="244">
        <v>7453.9359999999997</v>
      </c>
      <c r="C53" s="244">
        <v>6791.8710000000001</v>
      </c>
      <c r="D53" s="244">
        <v>6508.317</v>
      </c>
      <c r="E53" s="244">
        <v>6408.7240000000002</v>
      </c>
      <c r="F53" s="244">
        <v>6113.1629999999996</v>
      </c>
      <c r="G53" s="244">
        <v>5136.9480000000003</v>
      </c>
      <c r="H53" s="244">
        <v>5369.3410000000003</v>
      </c>
      <c r="I53" s="244">
        <v>5368.6189999999997</v>
      </c>
      <c r="J53" s="244">
        <v>6165.0169999999998</v>
      </c>
      <c r="K53" s="244">
        <f>[1]ImportNew_BDNI_PdL!$O$70</f>
        <v>0</v>
      </c>
      <c r="L53" s="244">
        <f>[1]ImportNew_BDNI_PdL!$P$70</f>
        <v>0</v>
      </c>
      <c r="M53" s="244">
        <f>[1]ImportNew_BDNI_PdL!$Q$70</f>
        <v>0</v>
      </c>
      <c r="N53" s="244">
        <f>SUM(B53:M53)</f>
        <v>55315.936000000002</v>
      </c>
      <c r="O53" s="208">
        <f t="array" ref="O53">AVERAGE(IF(B53:M53&lt;&gt;0,B53:M53))</f>
        <v>6146.2151111111116</v>
      </c>
      <c r="P53" s="245">
        <v>2024</v>
      </c>
      <c r="Q53" s="246">
        <v>20805</v>
      </c>
      <c r="R53" s="246">
        <v>19049</v>
      </c>
      <c r="S53" s="246">
        <v>17983</v>
      </c>
      <c r="T53" s="246">
        <v>17889</v>
      </c>
      <c r="U53" s="246">
        <v>17046</v>
      </c>
      <c r="V53" s="246">
        <v>14495</v>
      </c>
      <c r="W53" s="246">
        <v>15328</v>
      </c>
      <c r="X53" s="246">
        <v>15464</v>
      </c>
      <c r="Y53" s="246">
        <v>17817</v>
      </c>
      <c r="Z53" s="246">
        <f>[1]ImportNew_BDNI_PdL!$O$80</f>
        <v>0</v>
      </c>
      <c r="AA53" s="246">
        <f>[1]ImportNew_BDNI_PdL!$P$80</f>
        <v>0</v>
      </c>
      <c r="AB53" s="246">
        <f>[1]ImportNew_BDNI_PdL!$Q$80</f>
        <v>0</v>
      </c>
      <c r="AC53" s="246">
        <f>SUM(Q53:AA53)</f>
        <v>155876</v>
      </c>
      <c r="AD53" s="211">
        <f t="array" ref="AD53">AVERAGE(IF(Q53:AB53&lt;&gt;0,Q53:AB53))</f>
        <v>17319.555555555555</v>
      </c>
      <c r="AE53" s="247">
        <v>2024</v>
      </c>
      <c r="AF53" s="248">
        <f t="shared" ref="AF53:AQ53" si="14">IF(B53&lt;&gt;0,B53/Q53*1000,"")</f>
        <v>358.27618360970922</v>
      </c>
      <c r="AG53" s="248">
        <f t="shared" si="14"/>
        <v>356.5473778151084</v>
      </c>
      <c r="AH53" s="248">
        <f t="shared" si="14"/>
        <v>361.91497525440695</v>
      </c>
      <c r="AI53" s="248">
        <f t="shared" si="14"/>
        <v>358.24942702219244</v>
      </c>
      <c r="AJ53" s="248">
        <f t="shared" si="14"/>
        <v>358.62741992256247</v>
      </c>
      <c r="AK53" s="248">
        <f t="shared" si="14"/>
        <v>354.39448085546741</v>
      </c>
      <c r="AL53" s="248">
        <f t="shared" si="14"/>
        <v>350.29625521920673</v>
      </c>
      <c r="AM53" s="248">
        <f t="shared" si="14"/>
        <v>347.16884376616656</v>
      </c>
      <c r="AN53" s="248">
        <f t="shared" si="14"/>
        <v>346.01880226749734</v>
      </c>
      <c r="AO53" s="248" t="str">
        <f t="shared" si="14"/>
        <v/>
      </c>
      <c r="AP53" s="248" t="str">
        <f t="shared" si="14"/>
        <v/>
      </c>
      <c r="AQ53" s="248" t="str">
        <f t="shared" si="14"/>
        <v/>
      </c>
      <c r="AR53" s="236">
        <f t="shared" ref="AR53:AR54" si="15">AVERAGE(AF53:AQ53)</f>
        <v>354.61041841470188</v>
      </c>
      <c r="AS53" s="42"/>
      <c r="AT53" s="43"/>
      <c r="AU53" s="43"/>
      <c r="AV53" s="43"/>
      <c r="AW53" s="43"/>
      <c r="AX53" s="43"/>
    </row>
    <row r="54" spans="1:50" s="47" customFormat="1" ht="32.6" x14ac:dyDescent="0.35">
      <c r="A54" s="249" t="s">
        <v>100</v>
      </c>
      <c r="B54" s="250">
        <f>AVERAGE(B48:B52)</f>
        <v>8102.68</v>
      </c>
      <c r="C54" s="250">
        <f t="shared" ref="C54:M54" si="16">AVERAGE(C48:C52)</f>
        <v>6971.6325999999999</v>
      </c>
      <c r="D54" s="250">
        <f t="shared" si="16"/>
        <v>7626.3709999999992</v>
      </c>
      <c r="E54" s="250">
        <f t="shared" si="16"/>
        <v>6851.2660000000005</v>
      </c>
      <c r="F54" s="250">
        <f t="shared" si="16"/>
        <v>6309.5720000000001</v>
      </c>
      <c r="G54" s="250">
        <f t="shared" si="16"/>
        <v>6791.6427999999996</v>
      </c>
      <c r="H54" s="250">
        <f t="shared" si="16"/>
        <v>6473.2878000000001</v>
      </c>
      <c r="I54" s="250">
        <f t="shared" si="16"/>
        <v>6722.9652000000006</v>
      </c>
      <c r="J54" s="250">
        <f t="shared" si="16"/>
        <v>7103.3005999999996</v>
      </c>
      <c r="K54" s="250">
        <f t="shared" si="16"/>
        <v>7607.3371999999999</v>
      </c>
      <c r="L54" s="250">
        <f t="shared" si="16"/>
        <v>7572.4976000000006</v>
      </c>
      <c r="M54" s="250">
        <f t="shared" si="16"/>
        <v>7895.8819999999996</v>
      </c>
      <c r="N54" s="250">
        <f>AVERAGE(N48:N52)</f>
        <v>86028.434799999988</v>
      </c>
      <c r="O54" s="208">
        <f>AVERAGE(O48:O52)</f>
        <v>7169.0362333333323</v>
      </c>
      <c r="P54" s="251" t="s">
        <v>100</v>
      </c>
      <c r="Q54" s="252">
        <f>AVERAGE(Q48:Q52)</f>
        <v>22932</v>
      </c>
      <c r="R54" s="252">
        <f t="shared" ref="R54:AB54" si="17">AVERAGE(R48:R52)</f>
        <v>19617.400000000001</v>
      </c>
      <c r="S54" s="252">
        <f t="shared" si="17"/>
        <v>21434.2</v>
      </c>
      <c r="T54" s="252">
        <f t="shared" si="17"/>
        <v>19078.8</v>
      </c>
      <c r="U54" s="252">
        <f t="shared" si="17"/>
        <v>17545.2</v>
      </c>
      <c r="V54" s="252">
        <f t="shared" si="17"/>
        <v>18992</v>
      </c>
      <c r="W54" s="252">
        <f t="shared" si="17"/>
        <v>18296</v>
      </c>
      <c r="X54" s="252">
        <f t="shared" si="17"/>
        <v>19020.599999999999</v>
      </c>
      <c r="Y54" s="252">
        <f t="shared" si="17"/>
        <v>20322</v>
      </c>
      <c r="Z54" s="252">
        <f t="shared" si="17"/>
        <v>21756.400000000001</v>
      </c>
      <c r="AA54" s="252">
        <f t="shared" si="17"/>
        <v>21520.2</v>
      </c>
      <c r="AB54" s="252">
        <f t="shared" si="17"/>
        <v>22378.799999999999</v>
      </c>
      <c r="AC54" s="252">
        <f>AVERAGE(AC48:AC52)</f>
        <v>242893.6</v>
      </c>
      <c r="AD54" s="211">
        <f>AVERAGE(AD48:AD52)</f>
        <v>20241.133333333335</v>
      </c>
      <c r="AE54" s="253" t="s">
        <v>100</v>
      </c>
      <c r="AF54" s="254">
        <f>AVERAGE(AF48:AF52)</f>
        <v>353.38699803134261</v>
      </c>
      <c r="AG54" s="254">
        <f t="shared" ref="AG54:AQ54" si="18">AVERAGE(AG48:AG52)</f>
        <v>355.45504357820118</v>
      </c>
      <c r="AH54" s="254">
        <f t="shared" si="18"/>
        <v>355.80982140770419</v>
      </c>
      <c r="AI54" s="254">
        <f t="shared" si="18"/>
        <v>359.02197773774651</v>
      </c>
      <c r="AJ54" s="254">
        <f t="shared" si="18"/>
        <v>359.68888373328281</v>
      </c>
      <c r="AK54" s="254">
        <f t="shared" si="18"/>
        <v>357.57966180917657</v>
      </c>
      <c r="AL54" s="254">
        <f t="shared" si="18"/>
        <v>353.94986024019983</v>
      </c>
      <c r="AM54" s="254">
        <f t="shared" si="18"/>
        <v>353.66404280271865</v>
      </c>
      <c r="AN54" s="254">
        <f t="shared" si="18"/>
        <v>349.42914406121224</v>
      </c>
      <c r="AO54" s="254">
        <f t="shared" si="18"/>
        <v>349.76024299829339</v>
      </c>
      <c r="AP54" s="254">
        <f t="shared" si="18"/>
        <v>351.91859549843105</v>
      </c>
      <c r="AQ54" s="254">
        <f t="shared" si="18"/>
        <v>352.92442287684287</v>
      </c>
      <c r="AR54" s="236">
        <f t="shared" si="15"/>
        <v>354.38239123126272</v>
      </c>
      <c r="AS54" s="45"/>
      <c r="AT54" s="46"/>
      <c r="AU54" s="46"/>
      <c r="AV54" s="46"/>
      <c r="AW54" s="46"/>
      <c r="AX54" s="46"/>
    </row>
    <row r="55" spans="1:50" hidden="1" x14ac:dyDescent="0.35">
      <c r="A55" s="19" t="s">
        <v>96</v>
      </c>
      <c r="B55" s="18">
        <f>IF(B53&gt;0,B53,NA())</f>
        <v>7453.9359999999997</v>
      </c>
      <c r="C55" s="18">
        <f t="shared" ref="C55:N55" si="19">IF(C53&gt;0,C53,NA())</f>
        <v>6791.8710000000001</v>
      </c>
      <c r="D55" s="18">
        <f t="shared" si="19"/>
        <v>6508.317</v>
      </c>
      <c r="E55" s="18">
        <f t="shared" si="19"/>
        <v>6408.7240000000002</v>
      </c>
      <c r="F55" s="18">
        <f t="shared" si="19"/>
        <v>6113.1629999999996</v>
      </c>
      <c r="G55" s="18">
        <f t="shared" si="19"/>
        <v>5136.9480000000003</v>
      </c>
      <c r="H55" s="18">
        <f t="shared" si="19"/>
        <v>5369.3410000000003</v>
      </c>
      <c r="I55" s="18">
        <f t="shared" si="19"/>
        <v>5368.6189999999997</v>
      </c>
      <c r="J55" s="18">
        <f t="shared" si="19"/>
        <v>6165.0169999999998</v>
      </c>
      <c r="K55" s="18" t="e">
        <f t="shared" si="19"/>
        <v>#N/A</v>
      </c>
      <c r="L55" s="18" t="e">
        <f t="shared" si="19"/>
        <v>#N/A</v>
      </c>
      <c r="M55" s="18" t="e">
        <f t="shared" si="19"/>
        <v>#N/A</v>
      </c>
      <c r="N55" s="18">
        <f t="shared" si="19"/>
        <v>55315.936000000002</v>
      </c>
      <c r="O55" s="38"/>
      <c r="P55" s="22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40"/>
      <c r="AE55" s="26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41"/>
      <c r="AS55" s="25"/>
    </row>
    <row r="56" spans="1:50" x14ac:dyDescent="0.35">
      <c r="A56" s="19" t="s">
        <v>96</v>
      </c>
      <c r="B56" s="18">
        <f>IF(B53&gt;0,B53,NA())</f>
        <v>7453.9359999999997</v>
      </c>
      <c r="C56" s="18">
        <f t="shared" ref="C56:N56" si="20">IF(C53&gt;0,C53,NA())</f>
        <v>6791.8710000000001</v>
      </c>
      <c r="D56" s="18">
        <f t="shared" si="20"/>
        <v>6508.317</v>
      </c>
      <c r="E56" s="18">
        <f t="shared" si="20"/>
        <v>6408.7240000000002</v>
      </c>
      <c r="F56" s="18">
        <f t="shared" si="20"/>
        <v>6113.1629999999996</v>
      </c>
      <c r="G56" s="18">
        <f t="shared" si="20"/>
        <v>5136.9480000000003</v>
      </c>
      <c r="H56" s="18">
        <f t="shared" si="20"/>
        <v>5369.3410000000003</v>
      </c>
      <c r="I56" s="18">
        <f t="shared" si="20"/>
        <v>5368.6189999999997</v>
      </c>
      <c r="J56" s="18">
        <f t="shared" si="20"/>
        <v>6165.0169999999998</v>
      </c>
      <c r="K56" s="18" t="e">
        <f t="shared" si="20"/>
        <v>#N/A</v>
      </c>
      <c r="L56" s="18" t="e">
        <f t="shared" si="20"/>
        <v>#N/A</v>
      </c>
      <c r="M56" s="18" t="e">
        <f t="shared" si="20"/>
        <v>#N/A</v>
      </c>
      <c r="N56" s="18">
        <f t="shared" si="20"/>
        <v>55315.936000000002</v>
      </c>
      <c r="O56" s="38"/>
      <c r="P56" s="22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38"/>
      <c r="AE56" s="26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41"/>
      <c r="AS56" s="25"/>
    </row>
    <row r="57" spans="1:50" s="33" customFormat="1" x14ac:dyDescent="0.35">
      <c r="A57" s="17" t="s">
        <v>54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 t="s">
        <v>35</v>
      </c>
      <c r="O57" s="52"/>
      <c r="P57" s="28"/>
      <c r="Q57" s="29" t="s">
        <v>54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 t="s">
        <v>35</v>
      </c>
      <c r="AD57" s="53"/>
      <c r="AE57" s="48" t="s">
        <v>54</v>
      </c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 t="s">
        <v>35</v>
      </c>
      <c r="AR57" s="54"/>
      <c r="AS57" s="31"/>
      <c r="AT57" s="32"/>
      <c r="AU57" s="32"/>
      <c r="AV57" s="32"/>
      <c r="AW57" s="32"/>
      <c r="AX57" s="32"/>
    </row>
    <row r="58" spans="1:50" x14ac:dyDescent="0.35">
      <c r="A58" s="231" t="s">
        <v>36</v>
      </c>
      <c r="B58" s="230" t="s">
        <v>37</v>
      </c>
      <c r="C58" s="230" t="s">
        <v>38</v>
      </c>
      <c r="D58" s="230" t="s">
        <v>39</v>
      </c>
      <c r="E58" s="230" t="s">
        <v>40</v>
      </c>
      <c r="F58" s="230" t="s">
        <v>41</v>
      </c>
      <c r="G58" s="230" t="s">
        <v>42</v>
      </c>
      <c r="H58" s="230" t="s">
        <v>43</v>
      </c>
      <c r="I58" s="230" t="s">
        <v>44</v>
      </c>
      <c r="J58" s="230" t="s">
        <v>45</v>
      </c>
      <c r="K58" s="230" t="s">
        <v>46</v>
      </c>
      <c r="L58" s="230" t="s">
        <v>47</v>
      </c>
      <c r="M58" s="230" t="s">
        <v>48</v>
      </c>
      <c r="N58" s="230" t="s">
        <v>49</v>
      </c>
      <c r="O58" s="208" t="s">
        <v>50</v>
      </c>
      <c r="P58" s="232" t="s">
        <v>36</v>
      </c>
      <c r="Q58" s="233" t="s">
        <v>37</v>
      </c>
      <c r="R58" s="233" t="s">
        <v>38</v>
      </c>
      <c r="S58" s="233" t="s">
        <v>39</v>
      </c>
      <c r="T58" s="233" t="s">
        <v>40</v>
      </c>
      <c r="U58" s="233" t="s">
        <v>41</v>
      </c>
      <c r="V58" s="233" t="s">
        <v>42</v>
      </c>
      <c r="W58" s="233" t="s">
        <v>43</v>
      </c>
      <c r="X58" s="233" t="s">
        <v>44</v>
      </c>
      <c r="Y58" s="233" t="s">
        <v>45</v>
      </c>
      <c r="Z58" s="233" t="s">
        <v>46</v>
      </c>
      <c r="AA58" s="233" t="s">
        <v>47</v>
      </c>
      <c r="AB58" s="233" t="s">
        <v>48</v>
      </c>
      <c r="AC58" s="233" t="s">
        <v>49</v>
      </c>
      <c r="AD58" s="211" t="s">
        <v>50</v>
      </c>
      <c r="AE58" s="234" t="s">
        <v>36</v>
      </c>
      <c r="AF58" s="235" t="s">
        <v>37</v>
      </c>
      <c r="AG58" s="235" t="s">
        <v>38</v>
      </c>
      <c r="AH58" s="235" t="s">
        <v>39</v>
      </c>
      <c r="AI58" s="235" t="s">
        <v>40</v>
      </c>
      <c r="AJ58" s="235" t="s">
        <v>41</v>
      </c>
      <c r="AK58" s="235" t="s">
        <v>42</v>
      </c>
      <c r="AL58" s="235" t="s">
        <v>43</v>
      </c>
      <c r="AM58" s="235" t="s">
        <v>44</v>
      </c>
      <c r="AN58" s="235" t="s">
        <v>45</v>
      </c>
      <c r="AO58" s="235" t="s">
        <v>46</v>
      </c>
      <c r="AP58" s="235" t="s">
        <v>47</v>
      </c>
      <c r="AQ58" s="235" t="s">
        <v>48</v>
      </c>
      <c r="AR58" s="236" t="s">
        <v>51</v>
      </c>
      <c r="AS58" s="25"/>
    </row>
    <row r="59" spans="1:50" x14ac:dyDescent="0.35">
      <c r="A59" s="231">
        <v>2015</v>
      </c>
      <c r="B59" s="230">
        <v>5759</v>
      </c>
      <c r="C59" s="230">
        <v>4482</v>
      </c>
      <c r="D59" s="230">
        <v>5417</v>
      </c>
      <c r="E59" s="230">
        <v>4328</v>
      </c>
      <c r="F59" s="230">
        <v>3762</v>
      </c>
      <c r="G59" s="230">
        <v>4225</v>
      </c>
      <c r="H59" s="230">
        <v>3978</v>
      </c>
      <c r="I59" s="230">
        <v>4663</v>
      </c>
      <c r="J59" s="230">
        <v>5201</v>
      </c>
      <c r="K59" s="230">
        <v>4920</v>
      </c>
      <c r="L59" s="230">
        <v>5695</v>
      </c>
      <c r="M59" s="230">
        <v>5431</v>
      </c>
      <c r="N59" s="230">
        <v>57860.050999999999</v>
      </c>
      <c r="O59" s="208">
        <v>4821.75</v>
      </c>
      <c r="P59" s="232">
        <v>2015</v>
      </c>
      <c r="Q59" s="233">
        <v>17658</v>
      </c>
      <c r="R59" s="233">
        <v>13700</v>
      </c>
      <c r="S59" s="233">
        <v>16564</v>
      </c>
      <c r="T59" s="233">
        <v>13194</v>
      </c>
      <c r="U59" s="233">
        <v>11501</v>
      </c>
      <c r="V59" s="233">
        <v>13019</v>
      </c>
      <c r="W59" s="233">
        <v>12494</v>
      </c>
      <c r="X59" s="233">
        <v>14582</v>
      </c>
      <c r="Y59" s="233">
        <v>16297</v>
      </c>
      <c r="Z59" s="233">
        <v>15345</v>
      </c>
      <c r="AA59" s="233">
        <v>17686</v>
      </c>
      <c r="AB59" s="233">
        <v>16828</v>
      </c>
      <c r="AC59" s="233">
        <v>195468</v>
      </c>
      <c r="AD59" s="211">
        <v>14905.666666666666</v>
      </c>
      <c r="AE59" s="234">
        <v>2015</v>
      </c>
      <c r="AF59" s="235">
        <v>326.14112583531545</v>
      </c>
      <c r="AG59" s="235">
        <v>327.1532846715329</v>
      </c>
      <c r="AH59" s="235">
        <v>327.03453272156486</v>
      </c>
      <c r="AI59" s="235">
        <v>328.02789146581779</v>
      </c>
      <c r="AJ59" s="235">
        <v>327.10199113120598</v>
      </c>
      <c r="AK59" s="235">
        <v>324.52569321760507</v>
      </c>
      <c r="AL59" s="235">
        <v>318.39282855770767</v>
      </c>
      <c r="AM59" s="235">
        <v>319.77780825675489</v>
      </c>
      <c r="AN59" s="235">
        <v>319.1384917469473</v>
      </c>
      <c r="AO59" s="235">
        <v>320.62561094819159</v>
      </c>
      <c r="AP59" s="235">
        <v>322.00610652493498</v>
      </c>
      <c r="AQ59" s="235">
        <v>322.73591632992634</v>
      </c>
      <c r="AR59" s="236">
        <v>323.55510678395876</v>
      </c>
      <c r="AS59" s="25"/>
    </row>
    <row r="60" spans="1:50" x14ac:dyDescent="0.35">
      <c r="A60" s="231">
        <v>2016</v>
      </c>
      <c r="B60" s="230">
        <v>5173.8280000000004</v>
      </c>
      <c r="C60" s="230">
        <v>4970.4369999999999</v>
      </c>
      <c r="D60" s="230">
        <v>5126.1530000000002</v>
      </c>
      <c r="E60" s="230">
        <v>4609.152</v>
      </c>
      <c r="F60" s="230">
        <v>4205.6610000000001</v>
      </c>
      <c r="G60" s="230">
        <v>4400</v>
      </c>
      <c r="H60" s="230">
        <v>3715.74</v>
      </c>
      <c r="I60" s="230">
        <v>4788.9470000000001</v>
      </c>
      <c r="J60" s="230">
        <v>4996.6589999999997</v>
      </c>
      <c r="K60" s="230">
        <v>4757.5929999999998</v>
      </c>
      <c r="L60" s="230">
        <v>5178.7299999999996</v>
      </c>
      <c r="M60" s="230">
        <v>5792.2550000000001</v>
      </c>
      <c r="N60" s="230">
        <v>57715.154999999999</v>
      </c>
      <c r="O60" s="208">
        <v>4809.5962499999996</v>
      </c>
      <c r="P60" s="232">
        <v>2016</v>
      </c>
      <c r="Q60" s="233">
        <v>15879</v>
      </c>
      <c r="R60" s="233">
        <v>15172</v>
      </c>
      <c r="S60" s="233">
        <v>15652</v>
      </c>
      <c r="T60" s="233">
        <v>13949</v>
      </c>
      <c r="U60" s="233">
        <v>12756</v>
      </c>
      <c r="V60" s="233">
        <v>13575</v>
      </c>
      <c r="W60" s="233">
        <v>11614</v>
      </c>
      <c r="X60" s="233">
        <v>14934</v>
      </c>
      <c r="Y60" s="233">
        <v>15742</v>
      </c>
      <c r="Z60" s="233">
        <v>14903</v>
      </c>
      <c r="AA60" s="233">
        <v>16214</v>
      </c>
      <c r="AB60" s="233">
        <v>18034</v>
      </c>
      <c r="AC60" s="233">
        <v>178424</v>
      </c>
      <c r="AD60" s="211">
        <v>14868.666666666666</v>
      </c>
      <c r="AE60" s="234">
        <v>2016</v>
      </c>
      <c r="AF60" s="235">
        <v>325.828326720826</v>
      </c>
      <c r="AG60" s="235">
        <v>327.60591879778502</v>
      </c>
      <c r="AH60" s="235">
        <v>327.50785842064897</v>
      </c>
      <c r="AI60" s="235">
        <v>330.42884794608898</v>
      </c>
      <c r="AJ60" s="235">
        <v>329.70061147695202</v>
      </c>
      <c r="AK60" s="235">
        <v>324.125230202578</v>
      </c>
      <c r="AL60" s="235">
        <v>319.936283795419</v>
      </c>
      <c r="AM60" s="235">
        <v>320.67409937056402</v>
      </c>
      <c r="AN60" s="235">
        <v>317.40941430567898</v>
      </c>
      <c r="AO60" s="235">
        <v>319.23726766422902</v>
      </c>
      <c r="AP60" s="235">
        <v>319.39866781793501</v>
      </c>
      <c r="AQ60" s="235">
        <v>321.18526117333897</v>
      </c>
      <c r="AR60" s="236">
        <v>323.58648230767034</v>
      </c>
      <c r="AS60" s="25"/>
    </row>
    <row r="61" spans="1:50" x14ac:dyDescent="0.35">
      <c r="A61" s="231">
        <v>2017</v>
      </c>
      <c r="B61" s="230">
        <v>5562.3940000000002</v>
      </c>
      <c r="C61" s="230">
        <v>4456.79</v>
      </c>
      <c r="D61" s="230">
        <v>5134.6090000000004</v>
      </c>
      <c r="E61" s="230">
        <v>3899.2240000000002</v>
      </c>
      <c r="F61" s="230">
        <v>4243.2280000000001</v>
      </c>
      <c r="G61" s="230">
        <v>4169.8320000000003</v>
      </c>
      <c r="H61" s="230">
        <v>3513.1089999999999</v>
      </c>
      <c r="I61" s="230">
        <v>4038.7640000000001</v>
      </c>
      <c r="J61" s="230">
        <v>4553.9160000000002</v>
      </c>
      <c r="K61" s="230">
        <v>4814.4520000000002</v>
      </c>
      <c r="L61" s="230">
        <v>5663.058</v>
      </c>
      <c r="M61" s="230">
        <v>5249.4059999999999</v>
      </c>
      <c r="N61" s="230">
        <v>55298.781999999992</v>
      </c>
      <c r="O61" s="208">
        <v>4608.2318333333324</v>
      </c>
      <c r="P61" s="232">
        <v>2017</v>
      </c>
      <c r="Q61" s="233">
        <v>17175</v>
      </c>
      <c r="R61" s="233">
        <v>13752</v>
      </c>
      <c r="S61" s="233">
        <v>15948</v>
      </c>
      <c r="T61" s="233">
        <v>12109</v>
      </c>
      <c r="U61" s="233">
        <v>13165</v>
      </c>
      <c r="V61" s="233">
        <v>13124</v>
      </c>
      <c r="W61" s="233">
        <v>11185</v>
      </c>
      <c r="X61" s="233">
        <v>12837</v>
      </c>
      <c r="Y61" s="233">
        <v>14359</v>
      </c>
      <c r="Z61" s="233">
        <v>15077</v>
      </c>
      <c r="AA61" s="233">
        <v>17598</v>
      </c>
      <c r="AB61" s="233">
        <v>16289</v>
      </c>
      <c r="AC61" s="233">
        <v>172618</v>
      </c>
      <c r="AD61" s="211">
        <v>14384.833333333334</v>
      </c>
      <c r="AE61" s="234">
        <v>2017</v>
      </c>
      <c r="AF61" s="235">
        <v>323.86573508005824</v>
      </c>
      <c r="AG61" s="235">
        <v>324.08304246655035</v>
      </c>
      <c r="AH61" s="235">
        <v>321.95943064961125</v>
      </c>
      <c r="AI61" s="235">
        <v>322.01040548352466</v>
      </c>
      <c r="AJ61" s="235">
        <v>322.3112799088492</v>
      </c>
      <c r="AK61" s="235">
        <v>317.72569338616279</v>
      </c>
      <c r="AL61" s="235">
        <v>314.09110415735358</v>
      </c>
      <c r="AM61" s="235">
        <v>314.61899197631851</v>
      </c>
      <c r="AN61" s="235">
        <v>317.14715509436593</v>
      </c>
      <c r="AO61" s="235">
        <v>319.32426875373091</v>
      </c>
      <c r="AP61" s="235">
        <v>321.80122741220595</v>
      </c>
      <c r="AQ61" s="235">
        <v>322.26692860212415</v>
      </c>
      <c r="AR61" s="236">
        <v>320.10043858090461</v>
      </c>
      <c r="AS61" s="25"/>
    </row>
    <row r="62" spans="1:50" x14ac:dyDescent="0.35">
      <c r="A62" s="231">
        <v>2018</v>
      </c>
      <c r="B62" s="230">
        <v>5834.9629999999997</v>
      </c>
      <c r="C62" s="230">
        <v>4880.7460000000001</v>
      </c>
      <c r="D62" s="230">
        <v>5112.4979999999996</v>
      </c>
      <c r="E62" s="230">
        <v>4498.6760000000004</v>
      </c>
      <c r="F62" s="230">
        <v>3926.41</v>
      </c>
      <c r="G62" s="230">
        <v>4119.9189999999999</v>
      </c>
      <c r="H62" s="230">
        <v>4060.2620000000002</v>
      </c>
      <c r="I62" s="230">
        <v>4369.8429999999998</v>
      </c>
      <c r="J62" s="230">
        <v>4318.2960000000003</v>
      </c>
      <c r="K62" s="230">
        <v>5533.67</v>
      </c>
      <c r="L62" s="230">
        <v>5249.0839999999998</v>
      </c>
      <c r="M62" s="230">
        <v>4748.1809999999996</v>
      </c>
      <c r="N62" s="230">
        <v>56652.547999999995</v>
      </c>
      <c r="O62" s="208">
        <v>4721.045666666666</v>
      </c>
      <c r="P62" s="232">
        <v>2018</v>
      </c>
      <c r="Q62" s="233">
        <v>17984</v>
      </c>
      <c r="R62" s="233">
        <v>15028</v>
      </c>
      <c r="S62" s="233">
        <v>15696</v>
      </c>
      <c r="T62" s="233">
        <v>13843</v>
      </c>
      <c r="U62" s="233">
        <v>12173</v>
      </c>
      <c r="V62" s="233">
        <v>12911</v>
      </c>
      <c r="W62" s="233">
        <v>12973</v>
      </c>
      <c r="X62" s="233">
        <v>13924</v>
      </c>
      <c r="Y62" s="233">
        <v>13827</v>
      </c>
      <c r="Z62" s="233">
        <v>17533</v>
      </c>
      <c r="AA62" s="233">
        <v>16429</v>
      </c>
      <c r="AB62" s="233">
        <v>14810</v>
      </c>
      <c r="AC62" s="233">
        <v>177131</v>
      </c>
      <c r="AD62" s="211">
        <v>14760.916666666666</v>
      </c>
      <c r="AE62" s="234">
        <v>2018</v>
      </c>
      <c r="AF62" s="235">
        <v>324.45301379003553</v>
      </c>
      <c r="AG62" s="235">
        <v>324.77681660899657</v>
      </c>
      <c r="AH62" s="235">
        <v>325.71980122324157</v>
      </c>
      <c r="AI62" s="235">
        <v>324.97840063570038</v>
      </c>
      <c r="AJ62" s="235">
        <v>322.5507270188121</v>
      </c>
      <c r="AK62" s="235">
        <v>319.10146386801949</v>
      </c>
      <c r="AL62" s="235">
        <v>312.97787712942267</v>
      </c>
      <c r="AM62" s="235">
        <v>313.83532031025567</v>
      </c>
      <c r="AN62" s="235">
        <v>312.3089607290085</v>
      </c>
      <c r="AO62" s="235">
        <v>315.61455540979864</v>
      </c>
      <c r="AP62" s="235">
        <v>319.50112605758108</v>
      </c>
      <c r="AQ62" s="235">
        <v>320.60641458473998</v>
      </c>
      <c r="AR62" s="236">
        <v>319.70203978046771</v>
      </c>
      <c r="AS62" s="25"/>
    </row>
    <row r="63" spans="1:50" x14ac:dyDescent="0.35">
      <c r="A63" s="231">
        <v>2019</v>
      </c>
      <c r="B63" s="230">
        <v>5634.4390000000003</v>
      </c>
      <c r="C63" s="230">
        <v>4688.4740000000002</v>
      </c>
      <c r="D63" s="230">
        <v>4662.3140000000003</v>
      </c>
      <c r="E63" s="230">
        <v>4354.7910000000002</v>
      </c>
      <c r="F63" s="230">
        <v>3922.3330000000001</v>
      </c>
      <c r="G63" s="230">
        <v>3789.9410000000003</v>
      </c>
      <c r="H63" s="230">
        <v>4196.1049999999996</v>
      </c>
      <c r="I63" s="230">
        <v>4213.5429999999997</v>
      </c>
      <c r="J63" s="230">
        <v>4678.1319999999996</v>
      </c>
      <c r="K63" s="230">
        <v>5767.6440000000002</v>
      </c>
      <c r="L63" s="230">
        <v>4928.93</v>
      </c>
      <c r="M63" s="230">
        <v>5350.9780000000001</v>
      </c>
      <c r="N63" s="230">
        <v>56187.623999999996</v>
      </c>
      <c r="O63" s="208">
        <v>4682.3019999999997</v>
      </c>
      <c r="P63" s="232">
        <v>2019</v>
      </c>
      <c r="Q63" s="233">
        <v>17418</v>
      </c>
      <c r="R63" s="233">
        <v>14452</v>
      </c>
      <c r="S63" s="233">
        <v>14391.000000000002</v>
      </c>
      <c r="T63" s="233">
        <v>13362</v>
      </c>
      <c r="U63" s="233">
        <v>12078</v>
      </c>
      <c r="V63" s="233">
        <v>11712</v>
      </c>
      <c r="W63" s="233">
        <v>13166.999999999998</v>
      </c>
      <c r="X63" s="233">
        <v>13300</v>
      </c>
      <c r="Y63" s="233">
        <v>14667.000000000004</v>
      </c>
      <c r="Z63" s="233">
        <v>18099</v>
      </c>
      <c r="AA63" s="233">
        <v>15393.999999999998</v>
      </c>
      <c r="AB63" s="233">
        <v>16549</v>
      </c>
      <c r="AC63" s="233">
        <v>174589</v>
      </c>
      <c r="AD63" s="211">
        <v>14549.083333333334</v>
      </c>
      <c r="AE63" s="234">
        <v>2019</v>
      </c>
      <c r="AF63" s="235">
        <v>323.48369502813182</v>
      </c>
      <c r="AG63" s="235">
        <v>324.41696650982567</v>
      </c>
      <c r="AH63" s="235">
        <v>323.97428948648462</v>
      </c>
      <c r="AI63" s="235">
        <v>325.90862146385274</v>
      </c>
      <c r="AJ63" s="235">
        <v>324.75020698791189</v>
      </c>
      <c r="AK63" s="235">
        <v>323.59468920765028</v>
      </c>
      <c r="AL63" s="235">
        <v>318.68345105187211</v>
      </c>
      <c r="AM63" s="235">
        <v>316.80774436090223</v>
      </c>
      <c r="AN63" s="235">
        <v>318.95629644780786</v>
      </c>
      <c r="AO63" s="235">
        <v>318.67197082711749</v>
      </c>
      <c r="AP63" s="235">
        <v>320.18513706638959</v>
      </c>
      <c r="AQ63" s="235">
        <v>323.34147078373314</v>
      </c>
      <c r="AR63" s="236">
        <v>321.89787826847328</v>
      </c>
      <c r="AS63" s="25"/>
    </row>
    <row r="64" spans="1:50" x14ac:dyDescent="0.35">
      <c r="A64" s="231">
        <v>2020</v>
      </c>
      <c r="B64" s="230">
        <v>5825.5940000000001</v>
      </c>
      <c r="C64" s="230">
        <v>4751.241</v>
      </c>
      <c r="D64" s="230">
        <v>5181.4380000000001</v>
      </c>
      <c r="E64" s="230">
        <v>4492.027</v>
      </c>
      <c r="F64" s="230">
        <v>3415.4460000000004</v>
      </c>
      <c r="G64" s="230">
        <v>4480.9059999999999</v>
      </c>
      <c r="H64" s="230">
        <v>4264.8230000000003</v>
      </c>
      <c r="I64" s="230">
        <v>3999.268</v>
      </c>
      <c r="J64" s="230">
        <v>4538.8059999999996</v>
      </c>
      <c r="K64" s="230">
        <v>4809.3680000000004</v>
      </c>
      <c r="L64" s="230">
        <v>4545.933</v>
      </c>
      <c r="M64" s="230">
        <v>5227.6639999999998</v>
      </c>
      <c r="N64" s="230">
        <v>55532.513999999996</v>
      </c>
      <c r="O64" s="208">
        <v>4627.7094999999999</v>
      </c>
      <c r="P64" s="232">
        <v>2020</v>
      </c>
      <c r="Q64" s="233">
        <v>17889</v>
      </c>
      <c r="R64" s="233">
        <v>14545</v>
      </c>
      <c r="S64" s="233">
        <v>15792</v>
      </c>
      <c r="T64" s="233">
        <v>13632</v>
      </c>
      <c r="U64" s="233">
        <v>10462</v>
      </c>
      <c r="V64" s="233">
        <v>13762</v>
      </c>
      <c r="W64" s="233">
        <v>13258</v>
      </c>
      <c r="X64" s="233">
        <v>12540</v>
      </c>
      <c r="Y64" s="233">
        <v>14221.000000000002</v>
      </c>
      <c r="Z64" s="233">
        <v>15016</v>
      </c>
      <c r="AA64" s="233">
        <v>14096</v>
      </c>
      <c r="AB64" s="233">
        <v>16141.000000000002</v>
      </c>
      <c r="AC64" s="233">
        <v>171354</v>
      </c>
      <c r="AD64" s="211">
        <v>14279.5</v>
      </c>
      <c r="AE64" s="234">
        <v>2020</v>
      </c>
      <c r="AF64" s="235">
        <v>325.65230029627145</v>
      </c>
      <c r="AG64" s="235">
        <v>326.65802681333793</v>
      </c>
      <c r="AH64" s="235">
        <v>328.10524316109422</v>
      </c>
      <c r="AI64" s="235">
        <v>329.52075997652582</v>
      </c>
      <c r="AJ64" s="235">
        <v>326.46205314471422</v>
      </c>
      <c r="AK64" s="235">
        <v>325.59991280337158</v>
      </c>
      <c r="AL64" s="235">
        <v>321.67921255091272</v>
      </c>
      <c r="AM64" s="235">
        <v>318.92089314194578</v>
      </c>
      <c r="AN64" s="235">
        <v>319.16222487870044</v>
      </c>
      <c r="AO64" s="235">
        <v>320.28289824187533</v>
      </c>
      <c r="AP64" s="235">
        <v>322.49808456299661</v>
      </c>
      <c r="AQ64" s="235">
        <v>323.87485285917842</v>
      </c>
      <c r="AR64" s="236">
        <v>324.03470520257702</v>
      </c>
      <c r="AS64" s="25"/>
    </row>
    <row r="65" spans="1:50" x14ac:dyDescent="0.35">
      <c r="A65" s="231">
        <v>2021</v>
      </c>
      <c r="B65" s="230">
        <v>4884.2259999999997</v>
      </c>
      <c r="C65" s="230">
        <v>4516.7529999999997</v>
      </c>
      <c r="D65" s="230">
        <v>4830.4769999999999</v>
      </c>
      <c r="E65" s="230">
        <v>4442.6009999999997</v>
      </c>
      <c r="F65" s="230">
        <v>3594.6019999999999</v>
      </c>
      <c r="G65" s="230">
        <v>3766.85</v>
      </c>
      <c r="H65" s="230">
        <v>3506.3359999999998</v>
      </c>
      <c r="I65" s="230">
        <v>3675.2350000000001</v>
      </c>
      <c r="J65" s="230">
        <v>4274.1310000000003</v>
      </c>
      <c r="K65" s="230">
        <v>4465.1360000000004</v>
      </c>
      <c r="L65" s="230">
        <v>5149.0469999999996</v>
      </c>
      <c r="M65" s="230">
        <v>5276.3810000000003</v>
      </c>
      <c r="N65" s="230">
        <v>52381.774999999994</v>
      </c>
      <c r="O65" s="208">
        <v>4365.1479166666659</v>
      </c>
      <c r="P65" s="232">
        <v>2021</v>
      </c>
      <c r="Q65" s="233">
        <v>14988</v>
      </c>
      <c r="R65" s="233">
        <v>13940</v>
      </c>
      <c r="S65" s="233">
        <v>14847</v>
      </c>
      <c r="T65" s="233">
        <v>13681</v>
      </c>
      <c r="U65" s="233">
        <v>11050</v>
      </c>
      <c r="V65" s="233">
        <v>11621</v>
      </c>
      <c r="W65" s="233">
        <v>11003</v>
      </c>
      <c r="X65" s="233">
        <v>11569</v>
      </c>
      <c r="Y65" s="233">
        <v>13508</v>
      </c>
      <c r="Z65" s="233">
        <v>14049</v>
      </c>
      <c r="AA65" s="233">
        <v>16130</v>
      </c>
      <c r="AB65" s="233">
        <v>16485</v>
      </c>
      <c r="AC65" s="233">
        <v>162871</v>
      </c>
      <c r="AD65" s="211">
        <v>13572.583333333334</v>
      </c>
      <c r="AE65" s="234">
        <v>2021</v>
      </c>
      <c r="AF65" s="235">
        <v>325.87576728049106</v>
      </c>
      <c r="AG65" s="235">
        <v>324.0138450502152</v>
      </c>
      <c r="AH65" s="235">
        <v>325.35037381289152</v>
      </c>
      <c r="AI65" s="235">
        <v>324.72779767560849</v>
      </c>
      <c r="AJ65" s="235">
        <v>325.30334841628962</v>
      </c>
      <c r="AK65" s="235">
        <v>324.14164013423976</v>
      </c>
      <c r="AL65" s="235">
        <v>318.6709079341997</v>
      </c>
      <c r="AM65" s="235">
        <v>317.67957472555969</v>
      </c>
      <c r="AN65" s="235">
        <v>316.41479123482384</v>
      </c>
      <c r="AO65" s="235">
        <v>317.82589508150051</v>
      </c>
      <c r="AP65" s="235">
        <v>319.2217606943583</v>
      </c>
      <c r="AQ65" s="235">
        <v>320.07164088565366</v>
      </c>
      <c r="AR65" s="236">
        <v>321.608111910486</v>
      </c>
      <c r="AS65" s="25"/>
    </row>
    <row r="66" spans="1:50" s="341" customFormat="1" x14ac:dyDescent="0.35">
      <c r="A66" s="333">
        <v>2022</v>
      </c>
      <c r="B66" s="334">
        <v>4594.0140000000001</v>
      </c>
      <c r="C66" s="334">
        <v>3936.9229999999998</v>
      </c>
      <c r="D66" s="334">
        <v>4723.5820000000003</v>
      </c>
      <c r="E66" s="334">
        <v>3525.2779999999998</v>
      </c>
      <c r="F66" s="334">
        <v>3538.7089999999998</v>
      </c>
      <c r="G66" s="334">
        <v>3613.7959999999998</v>
      </c>
      <c r="H66" s="334">
        <v>3333.4720000000002</v>
      </c>
      <c r="I66" s="334">
        <v>4001.7170000000001</v>
      </c>
      <c r="J66" s="334">
        <v>4224.165</v>
      </c>
      <c r="K66" s="334">
        <v>4552.527</v>
      </c>
      <c r="L66" s="334">
        <v>4550.5870000000004</v>
      </c>
      <c r="M66" s="334">
        <v>4619.2629999999999</v>
      </c>
      <c r="N66" s="334">
        <v>49214.032999999996</v>
      </c>
      <c r="O66" s="334">
        <v>4101.1694166666666</v>
      </c>
      <c r="P66" s="335">
        <v>2022</v>
      </c>
      <c r="Q66" s="336">
        <v>14239</v>
      </c>
      <c r="R66" s="336">
        <v>12191</v>
      </c>
      <c r="S66" s="336">
        <v>14695</v>
      </c>
      <c r="T66" s="336">
        <v>10979</v>
      </c>
      <c r="U66" s="336">
        <v>11050</v>
      </c>
      <c r="V66" s="336">
        <v>11347</v>
      </c>
      <c r="W66" s="336">
        <v>10533</v>
      </c>
      <c r="X66" s="336">
        <v>12650</v>
      </c>
      <c r="Y66" s="336">
        <v>13384</v>
      </c>
      <c r="Z66" s="336">
        <v>14258</v>
      </c>
      <c r="AA66" s="336">
        <v>14227</v>
      </c>
      <c r="AB66" s="336">
        <v>14441</v>
      </c>
      <c r="AC66" s="336">
        <v>153994</v>
      </c>
      <c r="AD66" s="336">
        <v>12832.833333333334</v>
      </c>
      <c r="AE66" s="337">
        <v>2022</v>
      </c>
      <c r="AF66" s="338">
        <v>322.63599971908144</v>
      </c>
      <c r="AG66" s="338">
        <v>322.93683865146414</v>
      </c>
      <c r="AH66" s="338">
        <v>321.44144266757399</v>
      </c>
      <c r="AI66" s="338">
        <v>321.09281355314687</v>
      </c>
      <c r="AJ66" s="338">
        <v>320.2451583710407</v>
      </c>
      <c r="AK66" s="338">
        <v>318.48030316383188</v>
      </c>
      <c r="AL66" s="338">
        <v>316.47887591379475</v>
      </c>
      <c r="AM66" s="338">
        <v>316.34126482213435</v>
      </c>
      <c r="AN66" s="338">
        <v>315.61304542737594</v>
      </c>
      <c r="AO66" s="338">
        <v>319.29632487024827</v>
      </c>
      <c r="AP66" s="338">
        <v>319.85569691431789</v>
      </c>
      <c r="AQ66" s="338">
        <v>319.87140779724393</v>
      </c>
      <c r="AR66" s="236">
        <v>319.52409765593785</v>
      </c>
      <c r="AS66" s="339"/>
      <c r="AT66" s="340"/>
      <c r="AU66" s="340"/>
      <c r="AV66" s="340"/>
      <c r="AW66" s="340"/>
      <c r="AX66" s="340"/>
    </row>
    <row r="67" spans="1:50" s="36" customFormat="1" x14ac:dyDescent="0.35">
      <c r="A67" s="237">
        <v>2023</v>
      </c>
      <c r="B67" s="238">
        <v>4797.875</v>
      </c>
      <c r="C67" s="238">
        <v>3879.3339999999998</v>
      </c>
      <c r="D67" s="238">
        <v>4229.6559999999999</v>
      </c>
      <c r="E67" s="238">
        <v>3445.28</v>
      </c>
      <c r="F67" s="238">
        <v>3319.547</v>
      </c>
      <c r="G67" s="238">
        <v>3758.1109999999999</v>
      </c>
      <c r="H67" s="238">
        <v>3256.1909999999998</v>
      </c>
      <c r="I67" s="238">
        <v>3078.9409999999998</v>
      </c>
      <c r="J67" s="238">
        <v>3688.7350000000001</v>
      </c>
      <c r="K67" s="238">
        <v>4233.2690000000002</v>
      </c>
      <c r="L67" s="238">
        <v>4340.4740000000002</v>
      </c>
      <c r="M67" s="238">
        <v>4055.277</v>
      </c>
      <c r="N67" s="238">
        <v>46082.69</v>
      </c>
      <c r="O67" s="238">
        <v>3840.2241666666669</v>
      </c>
      <c r="P67" s="239">
        <v>2023</v>
      </c>
      <c r="Q67" s="240">
        <v>14826</v>
      </c>
      <c r="R67" s="240">
        <v>11909</v>
      </c>
      <c r="S67" s="240">
        <v>13104</v>
      </c>
      <c r="T67" s="240">
        <v>10637</v>
      </c>
      <c r="U67" s="240">
        <v>10205</v>
      </c>
      <c r="V67" s="240">
        <v>11707</v>
      </c>
      <c r="W67" s="240">
        <v>10160</v>
      </c>
      <c r="X67" s="240">
        <v>9683</v>
      </c>
      <c r="Y67" s="240">
        <v>11681</v>
      </c>
      <c r="Z67" s="240">
        <v>13232</v>
      </c>
      <c r="AA67" s="240">
        <v>13489</v>
      </c>
      <c r="AB67" s="240">
        <v>12565</v>
      </c>
      <c r="AC67" s="240">
        <v>143198</v>
      </c>
      <c r="AD67" s="240">
        <v>11933.166666666666</v>
      </c>
      <c r="AE67" s="241">
        <v>2023</v>
      </c>
      <c r="AF67" s="242">
        <v>323.61223526237694</v>
      </c>
      <c r="AG67" s="242">
        <v>325.74808968007392</v>
      </c>
      <c r="AH67" s="242">
        <v>322.77594627594624</v>
      </c>
      <c r="AI67" s="242">
        <v>323.89583529190566</v>
      </c>
      <c r="AJ67" s="242">
        <v>325.28633023027925</v>
      </c>
      <c r="AK67" s="242">
        <v>321.01400871273592</v>
      </c>
      <c r="AL67" s="242">
        <v>320.49124015748032</v>
      </c>
      <c r="AM67" s="242">
        <v>317.97387173396675</v>
      </c>
      <c r="AN67" s="242">
        <v>315.7893159832206</v>
      </c>
      <c r="AO67" s="242">
        <v>319.92661729141474</v>
      </c>
      <c r="AP67" s="242">
        <v>321.77878271183931</v>
      </c>
      <c r="AQ67" s="242">
        <v>322.74389176283324</v>
      </c>
      <c r="AR67" s="236">
        <v>321.75301375783943</v>
      </c>
      <c r="AS67" s="34"/>
      <c r="AT67" s="35"/>
      <c r="AU67" s="35"/>
      <c r="AV67" s="35"/>
      <c r="AW67" s="35"/>
      <c r="AX67" s="35"/>
    </row>
    <row r="68" spans="1:50" s="44" customFormat="1" x14ac:dyDescent="0.35">
      <c r="A68" s="243">
        <v>2024</v>
      </c>
      <c r="B68" s="244">
        <v>4668.1450000000004</v>
      </c>
      <c r="C68" s="244">
        <v>4343.3159999999998</v>
      </c>
      <c r="D68" s="244">
        <v>3890.67</v>
      </c>
      <c r="E68" s="244">
        <v>3933.7959999999998</v>
      </c>
      <c r="F68" s="244">
        <v>3558.6410000000001</v>
      </c>
      <c r="G68" s="244">
        <v>3111.2060000000001</v>
      </c>
      <c r="H68" s="244">
        <v>3285.3530000000001</v>
      </c>
      <c r="I68" s="244">
        <v>3251.241</v>
      </c>
      <c r="J68" s="244">
        <v>4078.0970000000002</v>
      </c>
      <c r="K68" s="244">
        <f>[1]ImportNew_BDNI_PdL!$O$71</f>
        <v>0</v>
      </c>
      <c r="L68" s="244">
        <f>[1]ImportNew_BDNI_PdL!$P$71</f>
        <v>0</v>
      </c>
      <c r="M68" s="244">
        <f>[1]ImportNew_BDNI_PdL!$Q$71</f>
        <v>0</v>
      </c>
      <c r="N68" s="244">
        <f>SUM(B68:M68)</f>
        <v>34120.464999999997</v>
      </c>
      <c r="O68" s="208">
        <f t="array" ref="O68">AVERAGE(IF(B68:M68&lt;&gt;0,B68:M68))</f>
        <v>3791.1627777777776</v>
      </c>
      <c r="P68" s="245">
        <v>2024</v>
      </c>
      <c r="Q68" s="246">
        <v>14190</v>
      </c>
      <c r="R68" s="246">
        <v>13246</v>
      </c>
      <c r="S68" s="246">
        <v>11827</v>
      </c>
      <c r="T68" s="246">
        <v>12024</v>
      </c>
      <c r="U68" s="246">
        <v>10953</v>
      </c>
      <c r="V68" s="246">
        <v>9572</v>
      </c>
      <c r="W68" s="246">
        <v>10197</v>
      </c>
      <c r="X68" s="246">
        <v>10193</v>
      </c>
      <c r="Y68" s="246">
        <v>12612</v>
      </c>
      <c r="Z68" s="246">
        <f>[1]ImportNew_BDNI_PdL!$O$81</f>
        <v>0</v>
      </c>
      <c r="AA68" s="246">
        <f>[1]ImportNew_BDNI_PdL!$P$81</f>
        <v>0</v>
      </c>
      <c r="AB68" s="246">
        <f>[1]ImportNew_BDNI_PdL!$Q$81</f>
        <v>0</v>
      </c>
      <c r="AC68" s="246">
        <f>SUM(Q68:AB68)</f>
        <v>104814</v>
      </c>
      <c r="AD68" s="211">
        <f t="array" ref="AD68">AVERAGE(IF(Q68:AB68&lt;&gt;0,Q68:AB68))</f>
        <v>11646</v>
      </c>
      <c r="AE68" s="247">
        <v>2024</v>
      </c>
      <c r="AF68" s="248">
        <f>IF(B68&lt;&gt;0,B68/Q68*1000,"")</f>
        <v>328.97427766032422</v>
      </c>
      <c r="AG68" s="248">
        <f t="shared" ref="AG68" si="21">IF(C68&lt;&gt;0,C68/R68*1000,"")</f>
        <v>327.89642156122602</v>
      </c>
      <c r="AH68" s="248">
        <f t="shared" ref="AH68" si="22">IF(D68&lt;&gt;0,D68/S68*1000,"")</f>
        <v>328.96507990191935</v>
      </c>
      <c r="AI68" s="248">
        <f t="shared" ref="AI68" si="23">IF(E68&lt;&gt;0,E68/T68*1000,"")</f>
        <v>327.16200931470388</v>
      </c>
      <c r="AJ68" s="248">
        <f t="shared" ref="AJ68" si="24">IF(F68&lt;&gt;0,F68/U68*1000,"")</f>
        <v>324.90103168081805</v>
      </c>
      <c r="AK68" s="248">
        <f t="shared" ref="AK68" si="25">IF(G68&lt;&gt;0,G68/V68*1000,"")</f>
        <v>325.0319682407021</v>
      </c>
      <c r="AL68" s="248">
        <f t="shared" ref="AL68" si="26">IF(H68&lt;&gt;0,H68/W68*1000,"")</f>
        <v>322.18819260566835</v>
      </c>
      <c r="AM68" s="248">
        <f t="shared" ref="AM68" si="27">IF(I68&lt;&gt;0,I68/X68*1000,"")</f>
        <v>318.96801726675164</v>
      </c>
      <c r="AN68" s="248">
        <f t="shared" ref="AN68:AQ68" si="28">IF(J68&lt;&gt;0,J68/Y68*1000,"")</f>
        <v>323.35053916904536</v>
      </c>
      <c r="AO68" s="248" t="str">
        <f t="shared" si="28"/>
        <v/>
      </c>
      <c r="AP68" s="248" t="str">
        <f t="shared" si="28"/>
        <v/>
      </c>
      <c r="AQ68" s="248" t="str">
        <f t="shared" si="28"/>
        <v/>
      </c>
      <c r="AR68" s="236">
        <f t="shared" ref="AR68:AR69" si="29">AVERAGE(AF68:AQ68)</f>
        <v>325.27083748901771</v>
      </c>
      <c r="AS68" s="42"/>
      <c r="AT68" s="43"/>
      <c r="AU68" s="43"/>
      <c r="AV68" s="43"/>
      <c r="AW68" s="43"/>
      <c r="AX68" s="43"/>
    </row>
    <row r="69" spans="1:50" s="47" customFormat="1" ht="32.6" x14ac:dyDescent="0.35">
      <c r="A69" s="249" t="s">
        <v>100</v>
      </c>
      <c r="B69" s="250">
        <f>AVERAGE(B63:B67)</f>
        <v>5147.2295999999997</v>
      </c>
      <c r="C69" s="250">
        <f t="shared" ref="C69:M69" si="30">AVERAGE(C63:C67)</f>
        <v>4354.5450000000001</v>
      </c>
      <c r="D69" s="250">
        <f t="shared" si="30"/>
        <v>4725.4934000000003</v>
      </c>
      <c r="E69" s="250">
        <f t="shared" si="30"/>
        <v>4051.9953999999989</v>
      </c>
      <c r="F69" s="250">
        <f t="shared" si="30"/>
        <v>3558.1273999999999</v>
      </c>
      <c r="G69" s="250">
        <f t="shared" si="30"/>
        <v>3881.9207999999999</v>
      </c>
      <c r="H69" s="250">
        <f t="shared" si="30"/>
        <v>3711.3854000000001</v>
      </c>
      <c r="I69" s="250">
        <f t="shared" si="30"/>
        <v>3793.7408000000005</v>
      </c>
      <c r="J69" s="250">
        <f t="shared" si="30"/>
        <v>4280.7938000000004</v>
      </c>
      <c r="K69" s="250">
        <f t="shared" si="30"/>
        <v>4765.5888000000004</v>
      </c>
      <c r="L69" s="250">
        <f t="shared" si="30"/>
        <v>4702.9941999999992</v>
      </c>
      <c r="M69" s="250">
        <f t="shared" si="30"/>
        <v>4905.9126000000006</v>
      </c>
      <c r="N69" s="250">
        <f>AVERAGE(N63:N67)</f>
        <v>51879.727200000001</v>
      </c>
      <c r="O69" s="208">
        <f>AVERAGE(B69:M69)</f>
        <v>4323.3105999999998</v>
      </c>
      <c r="P69" s="251" t="s">
        <v>100</v>
      </c>
      <c r="Q69" s="252">
        <f>AVERAGE(Q63:Q67)</f>
        <v>15872</v>
      </c>
      <c r="R69" s="252">
        <f t="shared" ref="R69:AB69" si="31">AVERAGE(R63:R67)</f>
        <v>13407.4</v>
      </c>
      <c r="S69" s="252">
        <f t="shared" si="31"/>
        <v>14565.8</v>
      </c>
      <c r="T69" s="252">
        <f t="shared" si="31"/>
        <v>12458.2</v>
      </c>
      <c r="U69" s="252">
        <f t="shared" si="31"/>
        <v>10969</v>
      </c>
      <c r="V69" s="252">
        <f t="shared" si="31"/>
        <v>12029.8</v>
      </c>
      <c r="W69" s="252">
        <f t="shared" si="31"/>
        <v>11624.2</v>
      </c>
      <c r="X69" s="252">
        <f t="shared" si="31"/>
        <v>11948.4</v>
      </c>
      <c r="Y69" s="252">
        <f t="shared" si="31"/>
        <v>13492.2</v>
      </c>
      <c r="Z69" s="252">
        <f t="shared" si="31"/>
        <v>14930.8</v>
      </c>
      <c r="AA69" s="252">
        <f t="shared" si="31"/>
        <v>14667.2</v>
      </c>
      <c r="AB69" s="252">
        <f t="shared" si="31"/>
        <v>15236.2</v>
      </c>
      <c r="AC69" s="252">
        <f>AVERAGE(AC63:AC67)</f>
        <v>161201.20000000001</v>
      </c>
      <c r="AD69" s="211">
        <f>AVERAGE(Q69:AB69)</f>
        <v>13433.433333333334</v>
      </c>
      <c r="AE69" s="253" t="s">
        <v>100</v>
      </c>
      <c r="AF69" s="254">
        <f>AVERAGE(AF63:AF67)</f>
        <v>324.25199951727052</v>
      </c>
      <c r="AG69" s="254">
        <f t="shared" ref="AG69:AQ69" si="32">AVERAGE(AG63:AG67)</f>
        <v>324.75475334098337</v>
      </c>
      <c r="AH69" s="254">
        <f t="shared" si="32"/>
        <v>324.32945908079807</v>
      </c>
      <c r="AI69" s="254">
        <f t="shared" si="32"/>
        <v>325.02916559220796</v>
      </c>
      <c r="AJ69" s="254">
        <f t="shared" si="32"/>
        <v>324.40941943004714</v>
      </c>
      <c r="AK69" s="254">
        <f t="shared" si="32"/>
        <v>322.56611080436585</v>
      </c>
      <c r="AL69" s="254">
        <f t="shared" si="32"/>
        <v>319.20073752165189</v>
      </c>
      <c r="AM69" s="254">
        <f t="shared" si="32"/>
        <v>317.54466975690173</v>
      </c>
      <c r="AN69" s="254">
        <f t="shared" si="32"/>
        <v>317.18713479438577</v>
      </c>
      <c r="AO69" s="254">
        <f t="shared" si="32"/>
        <v>319.20074126243128</v>
      </c>
      <c r="AP69" s="254">
        <f t="shared" si="32"/>
        <v>320.70789238998037</v>
      </c>
      <c r="AQ69" s="254">
        <f t="shared" si="32"/>
        <v>321.98065281772853</v>
      </c>
      <c r="AR69" s="236">
        <f t="shared" si="29"/>
        <v>321.76356135906269</v>
      </c>
      <c r="AS69" s="45"/>
      <c r="AT69" s="46"/>
      <c r="AU69" s="46"/>
      <c r="AV69" s="46"/>
      <c r="AW69" s="46"/>
      <c r="AX69" s="46"/>
    </row>
    <row r="70" spans="1:50" ht="17.350000000000001" customHeight="1" x14ac:dyDescent="0.35">
      <c r="A70" s="19" t="s">
        <v>96</v>
      </c>
      <c r="B70" s="18">
        <f>IF(B68&gt;0,B68,NA())</f>
        <v>4668.1450000000004</v>
      </c>
      <c r="C70" s="18">
        <f t="shared" ref="C70:N70" si="33">IF(C68&gt;0,C68,NA())</f>
        <v>4343.3159999999998</v>
      </c>
      <c r="D70" s="18">
        <f t="shared" si="33"/>
        <v>3890.67</v>
      </c>
      <c r="E70" s="18">
        <f t="shared" si="33"/>
        <v>3933.7959999999998</v>
      </c>
      <c r="F70" s="18">
        <f t="shared" si="33"/>
        <v>3558.6410000000001</v>
      </c>
      <c r="G70" s="18">
        <f t="shared" si="33"/>
        <v>3111.2060000000001</v>
      </c>
      <c r="H70" s="18">
        <f t="shared" si="33"/>
        <v>3285.3530000000001</v>
      </c>
      <c r="I70" s="18">
        <f t="shared" si="33"/>
        <v>3251.241</v>
      </c>
      <c r="J70" s="18">
        <f t="shared" si="33"/>
        <v>4078.0970000000002</v>
      </c>
      <c r="K70" s="18" t="e">
        <f t="shared" si="33"/>
        <v>#N/A</v>
      </c>
      <c r="L70" s="18" t="e">
        <f t="shared" si="33"/>
        <v>#N/A</v>
      </c>
      <c r="M70" s="18" t="e">
        <f t="shared" si="33"/>
        <v>#N/A</v>
      </c>
      <c r="N70" s="18">
        <f t="shared" si="33"/>
        <v>34120.464999999997</v>
      </c>
      <c r="O70" s="38"/>
      <c r="P70" s="22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38"/>
      <c r="AE70" s="26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41"/>
      <c r="AS70" s="25"/>
    </row>
    <row r="71" spans="1:50" ht="17.350000000000001" customHeight="1" x14ac:dyDescent="0.3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38"/>
      <c r="P71" s="22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40"/>
      <c r="AE71" s="26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41"/>
      <c r="AS71" s="25"/>
    </row>
    <row r="72" spans="1:50" s="33" customFormat="1" x14ac:dyDescent="0.35">
      <c r="A72" s="17" t="s">
        <v>55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 t="s">
        <v>35</v>
      </c>
      <c r="O72" s="52"/>
      <c r="P72" s="28"/>
      <c r="Q72" s="29" t="s">
        <v>55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 t="s">
        <v>35</v>
      </c>
      <c r="AD72" s="53"/>
      <c r="AE72" s="48" t="s">
        <v>55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 t="s">
        <v>35</v>
      </c>
      <c r="AR72" s="54"/>
      <c r="AS72" s="31"/>
      <c r="AT72" s="32"/>
      <c r="AU72" s="32"/>
      <c r="AV72" s="32"/>
      <c r="AW72" s="32"/>
      <c r="AX72" s="32"/>
    </row>
    <row r="73" spans="1:50" x14ac:dyDescent="0.35">
      <c r="A73" s="231" t="s">
        <v>36</v>
      </c>
      <c r="B73" s="230" t="s">
        <v>37</v>
      </c>
      <c r="C73" s="230" t="s">
        <v>38</v>
      </c>
      <c r="D73" s="230" t="s">
        <v>39</v>
      </c>
      <c r="E73" s="230" t="s">
        <v>40</v>
      </c>
      <c r="F73" s="230" t="s">
        <v>41</v>
      </c>
      <c r="G73" s="230" t="s">
        <v>42</v>
      </c>
      <c r="H73" s="230" t="s">
        <v>43</v>
      </c>
      <c r="I73" s="230" t="s">
        <v>44</v>
      </c>
      <c r="J73" s="230" t="s">
        <v>45</v>
      </c>
      <c r="K73" s="230" t="s">
        <v>46</v>
      </c>
      <c r="L73" s="230" t="s">
        <v>47</v>
      </c>
      <c r="M73" s="230" t="s">
        <v>48</v>
      </c>
      <c r="N73" s="230" t="s">
        <v>49</v>
      </c>
      <c r="O73" s="208" t="s">
        <v>50</v>
      </c>
      <c r="P73" s="232" t="s">
        <v>36</v>
      </c>
      <c r="Q73" s="233" t="s">
        <v>37</v>
      </c>
      <c r="R73" s="233" t="s">
        <v>38</v>
      </c>
      <c r="S73" s="233" t="s">
        <v>39</v>
      </c>
      <c r="T73" s="233" t="s">
        <v>40</v>
      </c>
      <c r="U73" s="233" t="s">
        <v>41</v>
      </c>
      <c r="V73" s="233" t="s">
        <v>42</v>
      </c>
      <c r="W73" s="233" t="s">
        <v>43</v>
      </c>
      <c r="X73" s="233" t="s">
        <v>44</v>
      </c>
      <c r="Y73" s="233" t="s">
        <v>45</v>
      </c>
      <c r="Z73" s="233" t="s">
        <v>46</v>
      </c>
      <c r="AA73" s="233" t="s">
        <v>47</v>
      </c>
      <c r="AB73" s="233" t="s">
        <v>48</v>
      </c>
      <c r="AC73" s="233" t="s">
        <v>49</v>
      </c>
      <c r="AD73" s="211" t="s">
        <v>50</v>
      </c>
      <c r="AE73" s="234" t="s">
        <v>36</v>
      </c>
      <c r="AF73" s="235" t="s">
        <v>37</v>
      </c>
      <c r="AG73" s="235" t="s">
        <v>38</v>
      </c>
      <c r="AH73" s="235" t="s">
        <v>39</v>
      </c>
      <c r="AI73" s="235" t="s">
        <v>40</v>
      </c>
      <c r="AJ73" s="235" t="s">
        <v>41</v>
      </c>
      <c r="AK73" s="235" t="s">
        <v>42</v>
      </c>
      <c r="AL73" s="235" t="s">
        <v>43</v>
      </c>
      <c r="AM73" s="235" t="s">
        <v>44</v>
      </c>
      <c r="AN73" s="235" t="s">
        <v>45</v>
      </c>
      <c r="AO73" s="235" t="s">
        <v>46</v>
      </c>
      <c r="AP73" s="235" t="s">
        <v>47</v>
      </c>
      <c r="AQ73" s="235" t="s">
        <v>48</v>
      </c>
      <c r="AR73" s="236" t="s">
        <v>51</v>
      </c>
      <c r="AS73" s="25"/>
    </row>
    <row r="74" spans="1:50" x14ac:dyDescent="0.35">
      <c r="A74" s="231">
        <v>2015</v>
      </c>
      <c r="B74" s="230">
        <v>3564.1729999999998</v>
      </c>
      <c r="C74" s="230">
        <v>3033.7440000000001</v>
      </c>
      <c r="D74" s="230">
        <v>3494.7860000000001</v>
      </c>
      <c r="E74" s="230">
        <v>3384.7310000000002</v>
      </c>
      <c r="F74" s="230">
        <v>3131.22</v>
      </c>
      <c r="G74" s="230">
        <v>3388.971</v>
      </c>
      <c r="H74" s="230">
        <v>3342.393</v>
      </c>
      <c r="I74" s="230">
        <v>3610.2</v>
      </c>
      <c r="J74" s="230">
        <v>3550.0329999999999</v>
      </c>
      <c r="K74" s="230">
        <v>3444.2890000000002</v>
      </c>
      <c r="L74" s="230">
        <v>3344.471</v>
      </c>
      <c r="M74" s="230">
        <v>3609.9720000000002</v>
      </c>
      <c r="N74" s="230">
        <v>40898.983</v>
      </c>
      <c r="O74" s="208">
        <v>3408.2485833333335</v>
      </c>
      <c r="P74" s="232">
        <v>2015</v>
      </c>
      <c r="Q74" s="233">
        <v>8618</v>
      </c>
      <c r="R74" s="233">
        <v>7321</v>
      </c>
      <c r="S74" s="233">
        <v>8362</v>
      </c>
      <c r="T74" s="233">
        <v>8115</v>
      </c>
      <c r="U74" s="233">
        <v>7473</v>
      </c>
      <c r="V74" s="233">
        <v>8174</v>
      </c>
      <c r="W74" s="233">
        <v>8165</v>
      </c>
      <c r="X74" s="233">
        <v>8801</v>
      </c>
      <c r="Y74" s="233">
        <v>8599</v>
      </c>
      <c r="Z74" s="233">
        <v>8327</v>
      </c>
      <c r="AA74" s="233">
        <v>8023</v>
      </c>
      <c r="AB74" s="233">
        <v>8577</v>
      </c>
      <c r="AC74" s="233">
        <v>98555</v>
      </c>
      <c r="AD74" s="211">
        <v>8212.9166666666661</v>
      </c>
      <c r="AE74" s="234">
        <v>2015</v>
      </c>
      <c r="AF74" s="235">
        <v>413.57310280807599</v>
      </c>
      <c r="AG74" s="235">
        <v>414.38929108045397</v>
      </c>
      <c r="AH74" s="235">
        <v>417.93661803396299</v>
      </c>
      <c r="AI74" s="235">
        <v>417.09562538508902</v>
      </c>
      <c r="AJ74" s="235">
        <v>419.00441589722999</v>
      </c>
      <c r="AK74" s="235">
        <v>414.60374357719598</v>
      </c>
      <c r="AL74" s="235">
        <v>409.356154317208</v>
      </c>
      <c r="AM74" s="235">
        <v>410.20338597886598</v>
      </c>
      <c r="AN74" s="235">
        <v>412.84253983021301</v>
      </c>
      <c r="AO74" s="235">
        <v>413.629038068932</v>
      </c>
      <c r="AP74" s="235">
        <v>416.86040134613</v>
      </c>
      <c r="AQ74" s="235">
        <v>420.88982161594998</v>
      </c>
      <c r="AR74" s="236">
        <v>415.0320114949422</v>
      </c>
      <c r="AS74" s="25"/>
    </row>
    <row r="75" spans="1:50" x14ac:dyDescent="0.35">
      <c r="A75" s="231">
        <v>2016</v>
      </c>
      <c r="B75" s="230">
        <v>3088.03</v>
      </c>
      <c r="C75" s="230">
        <v>2939.51</v>
      </c>
      <c r="D75" s="230">
        <v>3355.24</v>
      </c>
      <c r="E75" s="230">
        <v>3162.3809999999999</v>
      </c>
      <c r="F75" s="230">
        <v>3288.1709999999998</v>
      </c>
      <c r="G75" s="230">
        <v>3261.5129999999999</v>
      </c>
      <c r="H75" s="230">
        <v>3184.136</v>
      </c>
      <c r="I75" s="230">
        <v>3575.232</v>
      </c>
      <c r="J75" s="230">
        <v>3397.212</v>
      </c>
      <c r="K75" s="230">
        <v>3361.9589999999998</v>
      </c>
      <c r="L75" s="230">
        <v>3425.5430000000001</v>
      </c>
      <c r="M75" s="230">
        <v>3489.6060000000002</v>
      </c>
      <c r="N75" s="230">
        <v>39528.533000000003</v>
      </c>
      <c r="O75" s="208">
        <v>3294.0444166666662</v>
      </c>
      <c r="P75" s="232">
        <v>2016</v>
      </c>
      <c r="Q75" s="233">
        <v>7332</v>
      </c>
      <c r="R75" s="233">
        <v>6960</v>
      </c>
      <c r="S75" s="233">
        <v>7906</v>
      </c>
      <c r="T75" s="233">
        <v>7469</v>
      </c>
      <c r="U75" s="233">
        <v>7819</v>
      </c>
      <c r="V75" s="233">
        <v>7802</v>
      </c>
      <c r="W75" s="233">
        <v>7650</v>
      </c>
      <c r="X75" s="233">
        <v>8612</v>
      </c>
      <c r="Y75" s="233">
        <v>8299</v>
      </c>
      <c r="Z75" s="233">
        <v>8183</v>
      </c>
      <c r="AA75" s="233">
        <v>8331</v>
      </c>
      <c r="AB75" s="233">
        <v>8419</v>
      </c>
      <c r="AC75" s="233">
        <v>94782</v>
      </c>
      <c r="AD75" s="211">
        <v>7898.5</v>
      </c>
      <c r="AE75" s="234">
        <v>2016</v>
      </c>
      <c r="AF75" s="235">
        <v>421.17157665029998</v>
      </c>
      <c r="AG75" s="235">
        <v>422.34339080459802</v>
      </c>
      <c r="AH75" s="235">
        <v>424.39160131545702</v>
      </c>
      <c r="AI75" s="235">
        <v>423.400856875084</v>
      </c>
      <c r="AJ75" s="235">
        <v>420.53600204629703</v>
      </c>
      <c r="AK75" s="235">
        <v>418.035503716996</v>
      </c>
      <c r="AL75" s="235">
        <v>416.22692810457499</v>
      </c>
      <c r="AM75" s="235">
        <v>415.14537854156998</v>
      </c>
      <c r="AN75" s="235">
        <v>409.351970116882</v>
      </c>
      <c r="AO75" s="235">
        <v>410.84675546865498</v>
      </c>
      <c r="AP75" s="235">
        <v>411.18029048133502</v>
      </c>
      <c r="AQ75" s="235">
        <v>414.49174486280998</v>
      </c>
      <c r="AR75" s="236">
        <v>417.26016658204662</v>
      </c>
      <c r="AS75" s="25"/>
    </row>
    <row r="76" spans="1:50" x14ac:dyDescent="0.35">
      <c r="A76" s="231">
        <v>2017</v>
      </c>
      <c r="B76" s="230">
        <v>3205.5970000000002</v>
      </c>
      <c r="C76" s="230">
        <v>2837.482</v>
      </c>
      <c r="D76" s="230">
        <v>3281.2759999999998</v>
      </c>
      <c r="E76" s="230">
        <v>3020.9119999999998</v>
      </c>
      <c r="F76" s="230">
        <v>3412.2979999999998</v>
      </c>
      <c r="G76" s="230">
        <v>3550.6419999999998</v>
      </c>
      <c r="H76" s="230">
        <v>3104.1909999999998</v>
      </c>
      <c r="I76" s="230">
        <v>3904.2</v>
      </c>
      <c r="J76" s="230">
        <v>3478.5859999999998</v>
      </c>
      <c r="K76" s="230">
        <v>3613.0859999999998</v>
      </c>
      <c r="L76" s="230">
        <v>3584.0430000000001</v>
      </c>
      <c r="M76" s="230">
        <v>3577.3420000000001</v>
      </c>
      <c r="N76" s="230">
        <v>40569.654999999992</v>
      </c>
      <c r="O76" s="208">
        <v>3380.8045833333326</v>
      </c>
      <c r="P76" s="232">
        <v>2017</v>
      </c>
      <c r="Q76" s="233">
        <v>7710</v>
      </c>
      <c r="R76" s="233">
        <v>6847</v>
      </c>
      <c r="S76" s="233">
        <v>7936</v>
      </c>
      <c r="T76" s="233">
        <v>7280</v>
      </c>
      <c r="U76" s="233">
        <v>8309</v>
      </c>
      <c r="V76" s="233">
        <v>8688</v>
      </c>
      <c r="W76" s="233">
        <v>7593</v>
      </c>
      <c r="X76" s="233">
        <v>9551</v>
      </c>
      <c r="Y76" s="233">
        <v>8465</v>
      </c>
      <c r="Z76" s="233">
        <v>8794</v>
      </c>
      <c r="AA76" s="233">
        <v>8676</v>
      </c>
      <c r="AB76" s="233">
        <v>8558</v>
      </c>
      <c r="AC76" s="233">
        <v>98407</v>
      </c>
      <c r="AD76" s="211">
        <v>8200.5833333333339</v>
      </c>
      <c r="AE76" s="234">
        <v>2017</v>
      </c>
      <c r="AF76" s="235">
        <v>415.77133592736709</v>
      </c>
      <c r="AG76" s="235">
        <v>414.41244340587122</v>
      </c>
      <c r="AH76" s="235">
        <v>413.46723790322574</v>
      </c>
      <c r="AI76" s="235">
        <v>414.96043956043957</v>
      </c>
      <c r="AJ76" s="235">
        <v>410.67493079792996</v>
      </c>
      <c r="AK76" s="235">
        <v>408.68347145488025</v>
      </c>
      <c r="AL76" s="235">
        <v>408.82273146318977</v>
      </c>
      <c r="AM76" s="235">
        <v>408.77395037168878</v>
      </c>
      <c r="AN76" s="235">
        <v>410.93750738334319</v>
      </c>
      <c r="AO76" s="235">
        <v>410.85808505799406</v>
      </c>
      <c r="AP76" s="235">
        <v>413.09854771784234</v>
      </c>
      <c r="AQ76" s="235">
        <v>418.01145127366209</v>
      </c>
      <c r="AR76" s="236">
        <v>412.37267769311944</v>
      </c>
      <c r="AS76" s="25"/>
    </row>
    <row r="77" spans="1:50" x14ac:dyDescent="0.35">
      <c r="A77" s="231">
        <v>2018</v>
      </c>
      <c r="B77" s="230">
        <v>3657.8220000000001</v>
      </c>
      <c r="C77" s="230">
        <v>3011.6790000000001</v>
      </c>
      <c r="D77" s="230">
        <v>3454.41</v>
      </c>
      <c r="E77" s="230">
        <v>3217.8159999999998</v>
      </c>
      <c r="F77" s="230">
        <v>3517.9870000000001</v>
      </c>
      <c r="G77" s="230">
        <v>3333.11</v>
      </c>
      <c r="H77" s="230">
        <v>3401.5889999999999</v>
      </c>
      <c r="I77" s="230">
        <v>3785.538</v>
      </c>
      <c r="J77" s="230">
        <v>3252.86</v>
      </c>
      <c r="K77" s="230">
        <v>3613.3150000000001</v>
      </c>
      <c r="L77" s="230">
        <v>3625.433</v>
      </c>
      <c r="M77" s="230">
        <v>3226.826</v>
      </c>
      <c r="N77" s="230">
        <v>41098.385000000002</v>
      </c>
      <c r="O77" s="208">
        <v>3424.865416666667</v>
      </c>
      <c r="P77" s="232">
        <v>2018</v>
      </c>
      <c r="Q77" s="233">
        <v>8768</v>
      </c>
      <c r="R77" s="233">
        <v>7185</v>
      </c>
      <c r="S77" s="233">
        <v>8149</v>
      </c>
      <c r="T77" s="233">
        <v>7655</v>
      </c>
      <c r="U77" s="233">
        <v>8403</v>
      </c>
      <c r="V77" s="233">
        <v>7984</v>
      </c>
      <c r="W77" s="233">
        <v>8306</v>
      </c>
      <c r="X77" s="233">
        <v>9301</v>
      </c>
      <c r="Y77" s="233">
        <v>7959</v>
      </c>
      <c r="Z77" s="233">
        <v>8789</v>
      </c>
      <c r="AA77" s="233">
        <v>8801</v>
      </c>
      <c r="AB77" s="233">
        <v>7767</v>
      </c>
      <c r="AC77" s="233">
        <v>99067</v>
      </c>
      <c r="AD77" s="211">
        <v>8255.5833333333339</v>
      </c>
      <c r="AE77" s="234">
        <v>2018</v>
      </c>
      <c r="AF77" s="235">
        <v>417.17860401459853</v>
      </c>
      <c r="AG77" s="235">
        <v>419.16200417536538</v>
      </c>
      <c r="AH77" s="235">
        <v>423.90600073628667</v>
      </c>
      <c r="AI77" s="235">
        <v>420.35480078380141</v>
      </c>
      <c r="AJ77" s="235">
        <v>418.65845531357849</v>
      </c>
      <c r="AK77" s="235">
        <v>417.47369739478961</v>
      </c>
      <c r="AL77" s="235">
        <v>409.53395136046231</v>
      </c>
      <c r="AM77" s="235">
        <v>407.00333297494893</v>
      </c>
      <c r="AN77" s="235">
        <v>408.70209825354948</v>
      </c>
      <c r="AO77" s="235">
        <v>411.11787461599732</v>
      </c>
      <c r="AP77" s="235">
        <v>411.93421202136119</v>
      </c>
      <c r="AQ77" s="235">
        <v>415.45332818333981</v>
      </c>
      <c r="AR77" s="236">
        <v>415.03986331900666</v>
      </c>
      <c r="AS77" s="25"/>
    </row>
    <row r="78" spans="1:50" x14ac:dyDescent="0.35">
      <c r="A78" s="231">
        <v>2019</v>
      </c>
      <c r="B78" s="230">
        <v>3441.68</v>
      </c>
      <c r="C78" s="230">
        <v>2803.2890000000002</v>
      </c>
      <c r="D78" s="230">
        <v>2856.252</v>
      </c>
      <c r="E78" s="230">
        <v>3100.3209999999999</v>
      </c>
      <c r="F78" s="230">
        <v>3046.0360000000001</v>
      </c>
      <c r="G78" s="230">
        <v>2970.6650000000004</v>
      </c>
      <c r="H78" s="230">
        <v>3133.83</v>
      </c>
      <c r="I78" s="230">
        <v>3435.5689999999995</v>
      </c>
      <c r="J78" s="230">
        <v>3148.83</v>
      </c>
      <c r="K78" s="230">
        <v>3261.6120000000001</v>
      </c>
      <c r="L78" s="230">
        <v>3105.9029999999998</v>
      </c>
      <c r="M78" s="230">
        <v>3128.7689999999998</v>
      </c>
      <c r="N78" s="230">
        <v>37432.755999999994</v>
      </c>
      <c r="O78" s="208">
        <v>3119.3963333333327</v>
      </c>
      <c r="P78" s="232">
        <v>2019</v>
      </c>
      <c r="Q78" s="233">
        <v>8320</v>
      </c>
      <c r="R78" s="233">
        <v>6729</v>
      </c>
      <c r="S78" s="233">
        <v>6858.0000000000009</v>
      </c>
      <c r="T78" s="233">
        <v>7380</v>
      </c>
      <c r="U78" s="233">
        <v>7399</v>
      </c>
      <c r="V78" s="233">
        <v>7212</v>
      </c>
      <c r="W78" s="233">
        <v>7751.9999999999991</v>
      </c>
      <c r="X78" s="233">
        <v>8426</v>
      </c>
      <c r="Y78" s="233">
        <v>7651</v>
      </c>
      <c r="Z78" s="233">
        <v>7901.9999999999991</v>
      </c>
      <c r="AA78" s="233">
        <v>7433</v>
      </c>
      <c r="AB78" s="233">
        <v>7547</v>
      </c>
      <c r="AC78" s="233">
        <v>90609</v>
      </c>
      <c r="AD78" s="211">
        <v>7550.75</v>
      </c>
      <c r="AE78" s="234">
        <v>2019</v>
      </c>
      <c r="AF78" s="235">
        <v>413.66346153846149</v>
      </c>
      <c r="AG78" s="235">
        <v>416.59815722990044</v>
      </c>
      <c r="AH78" s="235">
        <v>416.48468941382322</v>
      </c>
      <c r="AI78" s="235">
        <v>420.09769647696476</v>
      </c>
      <c r="AJ78" s="235">
        <v>411.68211920529802</v>
      </c>
      <c r="AK78" s="235">
        <v>411.90585135884646</v>
      </c>
      <c r="AL78" s="235">
        <v>404.26083591331275</v>
      </c>
      <c r="AM78" s="235">
        <v>407.73427486351761</v>
      </c>
      <c r="AN78" s="235">
        <v>411.55796627891777</v>
      </c>
      <c r="AO78" s="235">
        <v>412.75778283978747</v>
      </c>
      <c r="AP78" s="235">
        <v>417.85322211758375</v>
      </c>
      <c r="AQ78" s="235">
        <v>414.57122035245794</v>
      </c>
      <c r="AR78" s="236">
        <v>413.26393979907266</v>
      </c>
      <c r="AS78" s="25"/>
    </row>
    <row r="79" spans="1:50" x14ac:dyDescent="0.35">
      <c r="A79" s="231">
        <v>2020</v>
      </c>
      <c r="B79" s="230">
        <v>3038.3180000000002</v>
      </c>
      <c r="C79" s="230">
        <v>2586.0459999999998</v>
      </c>
      <c r="D79" s="230">
        <v>2700.453</v>
      </c>
      <c r="E79" s="230">
        <v>2854.096</v>
      </c>
      <c r="F79" s="230">
        <v>2417.8679999999999</v>
      </c>
      <c r="G79" s="230">
        <v>2875.6330000000003</v>
      </c>
      <c r="H79" s="230">
        <v>2797.4740000000002</v>
      </c>
      <c r="I79" s="230">
        <v>2663.2570000000001</v>
      </c>
      <c r="J79" s="230">
        <v>2823.79</v>
      </c>
      <c r="K79" s="230">
        <v>2963.5019999999995</v>
      </c>
      <c r="L79" s="230">
        <v>2575.4520000000002</v>
      </c>
      <c r="M79" s="230">
        <v>3119.9600000000005</v>
      </c>
      <c r="N79" s="230">
        <v>33415.849000000002</v>
      </c>
      <c r="O79" s="208">
        <v>2784.6540833333333</v>
      </c>
      <c r="P79" s="232">
        <v>2020</v>
      </c>
      <c r="Q79" s="233">
        <v>7226</v>
      </c>
      <c r="R79" s="233">
        <v>6116</v>
      </c>
      <c r="S79" s="233">
        <v>6340</v>
      </c>
      <c r="T79" s="233">
        <v>6668.0000000000018</v>
      </c>
      <c r="U79" s="233">
        <v>5758.9999999999982</v>
      </c>
      <c r="V79" s="233">
        <v>6770</v>
      </c>
      <c r="W79" s="233">
        <v>6690</v>
      </c>
      <c r="X79" s="233">
        <v>6389</v>
      </c>
      <c r="Y79" s="233">
        <v>6741.9999999999991</v>
      </c>
      <c r="Z79" s="233">
        <v>7059</v>
      </c>
      <c r="AA79" s="233">
        <v>6071</v>
      </c>
      <c r="AB79" s="233">
        <v>7350.9999999999991</v>
      </c>
      <c r="AC79" s="233">
        <v>79181</v>
      </c>
      <c r="AD79" s="211">
        <v>6598.416666666667</v>
      </c>
      <c r="AE79" s="234">
        <v>2020</v>
      </c>
      <c r="AF79" s="235">
        <v>420.47024633268751</v>
      </c>
      <c r="AG79" s="235">
        <v>422.8328973185088</v>
      </c>
      <c r="AH79" s="235">
        <v>425.93895899053632</v>
      </c>
      <c r="AI79" s="235">
        <v>428.02879424115167</v>
      </c>
      <c r="AJ79" s="235">
        <v>419.84163917346774</v>
      </c>
      <c r="AK79" s="235">
        <v>424.76115214180209</v>
      </c>
      <c r="AL79" s="235">
        <v>418.15754857997013</v>
      </c>
      <c r="AM79" s="235">
        <v>416.85036781969012</v>
      </c>
      <c r="AN79" s="235">
        <v>418.83565707505193</v>
      </c>
      <c r="AO79" s="235">
        <v>419.81895452613679</v>
      </c>
      <c r="AP79" s="235">
        <v>424.22203920276729</v>
      </c>
      <c r="AQ79" s="235">
        <v>424.42660862467699</v>
      </c>
      <c r="AR79" s="236">
        <v>422.01540533553731</v>
      </c>
      <c r="AS79" s="25"/>
    </row>
    <row r="80" spans="1:50" x14ac:dyDescent="0.35">
      <c r="A80" s="231">
        <v>2021</v>
      </c>
      <c r="B80" s="230">
        <v>2675.902</v>
      </c>
      <c r="C80" s="230">
        <v>2619.018</v>
      </c>
      <c r="D80" s="230">
        <v>2970.1289999999999</v>
      </c>
      <c r="E80" s="230">
        <v>2849.029</v>
      </c>
      <c r="F80" s="230">
        <v>2724.7190000000001</v>
      </c>
      <c r="G80" s="230">
        <v>2990.4639999999999</v>
      </c>
      <c r="H80" s="230">
        <v>2763.7139999999999</v>
      </c>
      <c r="I80" s="230">
        <v>3012.808</v>
      </c>
      <c r="J80" s="230">
        <v>2880.2220000000002</v>
      </c>
      <c r="K80" s="230">
        <v>2787.9720000000002</v>
      </c>
      <c r="L80" s="230">
        <v>3069.8910000000001</v>
      </c>
      <c r="M80" s="230">
        <v>2997.33</v>
      </c>
      <c r="N80" s="230">
        <v>34341.198000000004</v>
      </c>
      <c r="O80" s="208">
        <v>2861.7665000000002</v>
      </c>
      <c r="P80" s="232">
        <v>2021</v>
      </c>
      <c r="Q80" s="233">
        <v>6268</v>
      </c>
      <c r="R80" s="233">
        <v>6163</v>
      </c>
      <c r="S80" s="233">
        <v>6959</v>
      </c>
      <c r="T80" s="233">
        <v>6701</v>
      </c>
      <c r="U80" s="233">
        <v>6404</v>
      </c>
      <c r="V80" s="233">
        <v>7079</v>
      </c>
      <c r="W80" s="233">
        <v>6579</v>
      </c>
      <c r="X80" s="233">
        <v>7181</v>
      </c>
      <c r="Y80" s="233">
        <v>6927</v>
      </c>
      <c r="Z80" s="233">
        <v>6645</v>
      </c>
      <c r="AA80" s="233">
        <v>7317</v>
      </c>
      <c r="AB80" s="233">
        <v>7150</v>
      </c>
      <c r="AC80" s="233">
        <v>81373</v>
      </c>
      <c r="AD80" s="211">
        <v>6781.083333333333</v>
      </c>
      <c r="AE80" s="234">
        <v>2021</v>
      </c>
      <c r="AF80" s="235">
        <v>426.91480536056162</v>
      </c>
      <c r="AG80" s="235">
        <v>424.95829952944996</v>
      </c>
      <c r="AH80" s="235">
        <v>426.80399482684294</v>
      </c>
      <c r="AI80" s="235">
        <v>425.16475152962249</v>
      </c>
      <c r="AJ80" s="235">
        <v>425.47142410993126</v>
      </c>
      <c r="AK80" s="235">
        <v>422.44158779488629</v>
      </c>
      <c r="AL80" s="235">
        <v>420.08116735066119</v>
      </c>
      <c r="AM80" s="235">
        <v>419.55270853641554</v>
      </c>
      <c r="AN80" s="235">
        <v>415.79644867908189</v>
      </c>
      <c r="AO80" s="235">
        <v>419.55936794582391</v>
      </c>
      <c r="AP80" s="235">
        <v>419.55596555965565</v>
      </c>
      <c r="AQ80" s="235">
        <v>419.206993006993</v>
      </c>
      <c r="AR80" s="236">
        <v>422.12562618582712</v>
      </c>
      <c r="AS80" s="25"/>
    </row>
    <row r="81" spans="1:50" s="341" customFormat="1" x14ac:dyDescent="0.35">
      <c r="A81" s="333">
        <v>2022</v>
      </c>
      <c r="B81" s="334">
        <v>2734.0079999999998</v>
      </c>
      <c r="C81" s="334">
        <v>2585.7910000000002</v>
      </c>
      <c r="D81" s="334">
        <v>3073.25</v>
      </c>
      <c r="E81" s="334">
        <v>2802.1439999999998</v>
      </c>
      <c r="F81" s="334">
        <v>3014.2370000000001</v>
      </c>
      <c r="G81" s="334">
        <v>2969.95</v>
      </c>
      <c r="H81" s="334">
        <v>2781.7660000000001</v>
      </c>
      <c r="I81" s="334">
        <v>2917.72</v>
      </c>
      <c r="J81" s="334">
        <v>2884.26</v>
      </c>
      <c r="K81" s="334">
        <v>2691.2640000000001</v>
      </c>
      <c r="L81" s="334">
        <v>2999.7570000000001</v>
      </c>
      <c r="M81" s="334">
        <v>3056.9740000000002</v>
      </c>
      <c r="N81" s="334">
        <v>34511.121000000006</v>
      </c>
      <c r="O81" s="334">
        <v>2875.9267500000005</v>
      </c>
      <c r="P81" s="335">
        <v>2022</v>
      </c>
      <c r="Q81" s="336">
        <v>6486</v>
      </c>
      <c r="R81" s="336">
        <v>6099</v>
      </c>
      <c r="S81" s="336">
        <v>7290</v>
      </c>
      <c r="T81" s="336">
        <v>6650</v>
      </c>
      <c r="U81" s="336">
        <v>7241</v>
      </c>
      <c r="V81" s="336">
        <v>7179</v>
      </c>
      <c r="W81" s="336">
        <v>6737</v>
      </c>
      <c r="X81" s="336">
        <v>7118</v>
      </c>
      <c r="Y81" s="336">
        <v>7026</v>
      </c>
      <c r="Z81" s="336">
        <v>6522</v>
      </c>
      <c r="AA81" s="336">
        <v>7224</v>
      </c>
      <c r="AB81" s="336">
        <v>7371</v>
      </c>
      <c r="AC81" s="336">
        <v>82943</v>
      </c>
      <c r="AD81" s="336">
        <v>6911.916666666667</v>
      </c>
      <c r="AE81" s="337">
        <v>2022</v>
      </c>
      <c r="AF81" s="338">
        <v>421.52451433857533</v>
      </c>
      <c r="AG81" s="338">
        <v>423.96966715855064</v>
      </c>
      <c r="AH81" s="338">
        <v>421.57064471879283</v>
      </c>
      <c r="AI81" s="338">
        <v>421.37503759398493</v>
      </c>
      <c r="AJ81" s="338">
        <v>416.27358099709988</v>
      </c>
      <c r="AK81" s="338">
        <v>413.69967962111713</v>
      </c>
      <c r="AL81" s="338">
        <v>412.90871307703725</v>
      </c>
      <c r="AM81" s="338">
        <v>409.90727732509129</v>
      </c>
      <c r="AN81" s="338">
        <v>410.51238257899234</v>
      </c>
      <c r="AO81" s="338">
        <v>412.64397424103038</v>
      </c>
      <c r="AP81" s="338">
        <v>415.24875415282389</v>
      </c>
      <c r="AQ81" s="338">
        <v>414.72988739655409</v>
      </c>
      <c r="AR81" s="236">
        <v>416.19700943330412</v>
      </c>
      <c r="AS81" s="339"/>
      <c r="AT81" s="340"/>
      <c r="AU81" s="340"/>
      <c r="AV81" s="340"/>
      <c r="AW81" s="340"/>
      <c r="AX81" s="340"/>
    </row>
    <row r="82" spans="1:50" s="36" customFormat="1" x14ac:dyDescent="0.35">
      <c r="A82" s="237">
        <v>2023</v>
      </c>
      <c r="B82" s="238">
        <v>2887.3440000000001</v>
      </c>
      <c r="C82" s="238">
        <v>2491.2939999999999</v>
      </c>
      <c r="D82" s="238">
        <v>2904.3040000000001</v>
      </c>
      <c r="E82" s="238">
        <v>2390.7629999999999</v>
      </c>
      <c r="F82" s="238">
        <v>2554.3629999999998</v>
      </c>
      <c r="G82" s="238">
        <v>2741.8980000000001</v>
      </c>
      <c r="H82" s="238">
        <v>2332.7280000000001</v>
      </c>
      <c r="I82" s="238">
        <v>2616.768</v>
      </c>
      <c r="J82" s="238">
        <v>2375.4319999999998</v>
      </c>
      <c r="K82" s="238">
        <v>2504.3919999999998</v>
      </c>
      <c r="L82" s="238">
        <v>2596.5140000000001</v>
      </c>
      <c r="M82" s="238">
        <v>2646.8139999999999</v>
      </c>
      <c r="N82" s="238">
        <v>31042.613999999994</v>
      </c>
      <c r="O82" s="238">
        <v>2586.8844999999997</v>
      </c>
      <c r="P82" s="239">
        <v>2023</v>
      </c>
      <c r="Q82" s="240">
        <v>7000</v>
      </c>
      <c r="R82" s="240">
        <v>5943</v>
      </c>
      <c r="S82" s="240">
        <v>6895</v>
      </c>
      <c r="T82" s="240">
        <v>5704</v>
      </c>
      <c r="U82" s="240">
        <v>6078</v>
      </c>
      <c r="V82" s="240">
        <v>6571</v>
      </c>
      <c r="W82" s="240">
        <v>5601</v>
      </c>
      <c r="X82" s="240">
        <v>6247</v>
      </c>
      <c r="Y82" s="240">
        <v>5803</v>
      </c>
      <c r="Z82" s="240">
        <v>6000</v>
      </c>
      <c r="AA82" s="240">
        <v>6220</v>
      </c>
      <c r="AB82" s="240">
        <v>6294</v>
      </c>
      <c r="AC82" s="240">
        <v>74356</v>
      </c>
      <c r="AD82" s="240">
        <v>6196.333333333333</v>
      </c>
      <c r="AE82" s="241">
        <v>2023</v>
      </c>
      <c r="AF82" s="242">
        <v>412.47771428571428</v>
      </c>
      <c r="AG82" s="242">
        <v>419.19804812384314</v>
      </c>
      <c r="AH82" s="242">
        <v>421.21885424220449</v>
      </c>
      <c r="AI82" s="242">
        <v>419.13797335203361</v>
      </c>
      <c r="AJ82" s="242">
        <v>420.26373807173411</v>
      </c>
      <c r="AK82" s="242">
        <v>417.27256125399487</v>
      </c>
      <c r="AL82" s="242">
        <v>416.48419925013394</v>
      </c>
      <c r="AM82" s="242">
        <v>418.88394429326075</v>
      </c>
      <c r="AN82" s="242">
        <v>409.34551094261582</v>
      </c>
      <c r="AO82" s="242">
        <v>417.39866666666666</v>
      </c>
      <c r="AP82" s="242">
        <v>417.44598070739551</v>
      </c>
      <c r="AQ82" s="242">
        <v>420.52971083571657</v>
      </c>
      <c r="AR82" s="236">
        <v>417.47140850210945</v>
      </c>
      <c r="AS82" s="34"/>
      <c r="AT82" s="35"/>
      <c r="AU82" s="35"/>
      <c r="AV82" s="35"/>
      <c r="AW82" s="35"/>
      <c r="AX82" s="35"/>
    </row>
    <row r="83" spans="1:50" s="44" customFormat="1" x14ac:dyDescent="0.35">
      <c r="A83" s="243">
        <v>2024</v>
      </c>
      <c r="B83" s="244">
        <v>2785.7910000000002</v>
      </c>
      <c r="C83" s="244">
        <v>2448.5549999999998</v>
      </c>
      <c r="D83" s="244">
        <v>2617.6469999999999</v>
      </c>
      <c r="E83" s="244">
        <v>2474.9279999999999</v>
      </c>
      <c r="F83" s="244">
        <v>2554.5219999999999</v>
      </c>
      <c r="G83" s="244">
        <v>2025.742</v>
      </c>
      <c r="H83" s="244">
        <v>2083.9879999999998</v>
      </c>
      <c r="I83" s="244">
        <v>2117.3780000000002</v>
      </c>
      <c r="J83" s="244">
        <v>2086.92</v>
      </c>
      <c r="K83" s="244">
        <f>[1]ImportNew_BDNI_PdL!$O$72</f>
        <v>0</v>
      </c>
      <c r="L83" s="244">
        <f>[1]ImportNew_BDNI_PdL!$P$72</f>
        <v>0</v>
      </c>
      <c r="M83" s="244">
        <f>[1]ImportNew_BDNI_PdL!$Q$72</f>
        <v>0</v>
      </c>
      <c r="N83" s="244">
        <f>SUM(B83:M83)</f>
        <v>21195.470999999998</v>
      </c>
      <c r="O83" s="208">
        <f t="array" ref="O83">AVERAGE(IF(B83:M83&lt;&gt;0,B83:M83))</f>
        <v>2355.0523333333331</v>
      </c>
      <c r="P83" s="245">
        <v>2024</v>
      </c>
      <c r="Q83" s="246">
        <v>6615</v>
      </c>
      <c r="R83" s="246">
        <v>5803</v>
      </c>
      <c r="S83" s="246">
        <v>6156</v>
      </c>
      <c r="T83" s="246">
        <v>5865</v>
      </c>
      <c r="U83" s="246">
        <v>6093</v>
      </c>
      <c r="V83" s="246">
        <v>4923</v>
      </c>
      <c r="W83" s="246">
        <v>5131</v>
      </c>
      <c r="X83" s="246">
        <v>5271</v>
      </c>
      <c r="Y83" s="246">
        <v>5205</v>
      </c>
      <c r="Z83" s="246">
        <f>[1]ImportNew_BDNI_PdL!$O$82</f>
        <v>0</v>
      </c>
      <c r="AA83" s="246">
        <f>[1]ImportNew_BDNI_PdL!$P$82</f>
        <v>0</v>
      </c>
      <c r="AB83" s="246">
        <f>[1]ImportNew_BDNI_PdL!$Q$82</f>
        <v>0</v>
      </c>
      <c r="AC83" s="246">
        <f>SUM(Q83:AB83)</f>
        <v>51062</v>
      </c>
      <c r="AD83" s="211">
        <f t="array" ref="AD83">AVERAGE(IF(Q83:AB83&lt;&gt;0,Q83:AB83))</f>
        <v>5673.5555555555557</v>
      </c>
      <c r="AE83" s="247">
        <v>2024</v>
      </c>
      <c r="AF83" s="248">
        <f>IF(B83&lt;&gt;0,B83/Q83*1000,"")</f>
        <v>421.13242630385491</v>
      </c>
      <c r="AG83" s="248">
        <f t="shared" ref="AG83" si="34">IF(C83&lt;&gt;0,C83/R83*1000,"")</f>
        <v>421.94640703084605</v>
      </c>
      <c r="AH83" s="248">
        <f t="shared" ref="AH83" si="35">IF(D83&lt;&gt;0,D83/S83*1000,"")</f>
        <v>425.21881091617928</v>
      </c>
      <c r="AI83" s="248">
        <f t="shared" ref="AI83" si="36">IF(E83&lt;&gt;0,E83/T83*1000,"")</f>
        <v>421.98260869565212</v>
      </c>
      <c r="AJ83" s="248">
        <f t="shared" ref="AJ83" si="37">IF(F83&lt;&gt;0,F83/U83*1000,"")</f>
        <v>419.25521089775151</v>
      </c>
      <c r="AK83" s="248">
        <f t="shared" ref="AK83" si="38">IF(G83&lt;&gt;0,G83/V83*1000,"")</f>
        <v>411.48527320739385</v>
      </c>
      <c r="AL83" s="248">
        <f t="shared" ref="AL83" si="39">IF(H83&lt;&gt;0,H83/W83*1000,"")</f>
        <v>406.15630481387637</v>
      </c>
      <c r="AM83" s="248">
        <f t="shared" ref="AM83" si="40">IF(I83&lt;&gt;0,I83/X83*1000,"")</f>
        <v>401.70328210965664</v>
      </c>
      <c r="AN83" s="248">
        <f t="shared" ref="AN83" si="41">IF(J83&lt;&gt;0,J83/Y83*1000,"")</f>
        <v>400.94524495677234</v>
      </c>
      <c r="AO83" s="248" t="str">
        <f t="shared" ref="AO83" si="42">IF(K83&lt;&gt;0,K83/Z83*1000,"")</f>
        <v/>
      </c>
      <c r="AP83" s="248" t="str">
        <f t="shared" ref="AP83" si="43">IF(L83&lt;&gt;0,L83/AA83*1000,"")</f>
        <v/>
      </c>
      <c r="AQ83" s="248" t="str">
        <f t="shared" ref="AQ83" si="44">IF(M83&lt;&gt;0,M83/AB83*1000,"")</f>
        <v/>
      </c>
      <c r="AR83" s="236">
        <f t="shared" ref="AR83:AR84" si="45">AVERAGE(AF83:AQ83)</f>
        <v>414.42506321466476</v>
      </c>
      <c r="AS83" s="42"/>
      <c r="AT83" s="43"/>
      <c r="AU83" s="43"/>
      <c r="AV83" s="43"/>
      <c r="AW83" s="43"/>
      <c r="AX83" s="43"/>
    </row>
    <row r="84" spans="1:50" s="47" customFormat="1" ht="32.6" x14ac:dyDescent="0.35">
      <c r="A84" s="249" t="s">
        <v>100</v>
      </c>
      <c r="B84" s="250">
        <f>AVERAGE(B78:B82)</f>
        <v>2955.4504000000002</v>
      </c>
      <c r="C84" s="250">
        <f t="shared" ref="C84:M84" si="46">AVERAGE(C78:C82)</f>
        <v>2617.0875999999998</v>
      </c>
      <c r="D84" s="250">
        <f t="shared" si="46"/>
        <v>2900.8775999999998</v>
      </c>
      <c r="E84" s="250">
        <f t="shared" si="46"/>
        <v>2799.2705999999998</v>
      </c>
      <c r="F84" s="250">
        <f t="shared" si="46"/>
        <v>2751.4445999999998</v>
      </c>
      <c r="G84" s="250">
        <f t="shared" si="46"/>
        <v>2909.7220000000002</v>
      </c>
      <c r="H84" s="250">
        <f t="shared" si="46"/>
        <v>2761.9023999999999</v>
      </c>
      <c r="I84" s="250">
        <f t="shared" si="46"/>
        <v>2929.2243999999996</v>
      </c>
      <c r="J84" s="250">
        <f t="shared" si="46"/>
        <v>2822.5068000000001</v>
      </c>
      <c r="K84" s="250">
        <f t="shared" si="46"/>
        <v>2841.7483999999995</v>
      </c>
      <c r="L84" s="250">
        <f t="shared" si="46"/>
        <v>2869.5034000000001</v>
      </c>
      <c r="M84" s="250">
        <f t="shared" si="46"/>
        <v>2989.9694000000004</v>
      </c>
      <c r="N84" s="250">
        <f>AVERAGE(N78:N82)</f>
        <v>34148.707600000002</v>
      </c>
      <c r="O84" s="208">
        <f>AVERAGE(B84:M84)</f>
        <v>2845.7256333333335</v>
      </c>
      <c r="P84" s="251" t="s">
        <v>100</v>
      </c>
      <c r="Q84" s="252">
        <f>AVERAGE(Q78:Q82)</f>
        <v>7060</v>
      </c>
      <c r="R84" s="252">
        <f t="shared" ref="R84:AB84" si="47">AVERAGE(R78:R82)</f>
        <v>6210</v>
      </c>
      <c r="S84" s="252">
        <f t="shared" si="47"/>
        <v>6868.4</v>
      </c>
      <c r="T84" s="252">
        <f t="shared" si="47"/>
        <v>6620.6</v>
      </c>
      <c r="U84" s="252">
        <f t="shared" si="47"/>
        <v>6576.2</v>
      </c>
      <c r="V84" s="252">
        <f t="shared" si="47"/>
        <v>6962.2</v>
      </c>
      <c r="W84" s="252">
        <f t="shared" si="47"/>
        <v>6671.8</v>
      </c>
      <c r="X84" s="252">
        <f t="shared" si="47"/>
        <v>7072.2</v>
      </c>
      <c r="Y84" s="252">
        <f t="shared" si="47"/>
        <v>6829.8</v>
      </c>
      <c r="Z84" s="252">
        <f t="shared" si="47"/>
        <v>6825.6</v>
      </c>
      <c r="AA84" s="252">
        <f t="shared" si="47"/>
        <v>6853</v>
      </c>
      <c r="AB84" s="252">
        <f t="shared" si="47"/>
        <v>7142.6</v>
      </c>
      <c r="AC84" s="252">
        <f>AVERAGE(AC78:AC82)</f>
        <v>81692.399999999994</v>
      </c>
      <c r="AD84" s="211">
        <f>AVERAGE(Q84:AB84)</f>
        <v>6807.7000000000007</v>
      </c>
      <c r="AE84" s="253" t="s">
        <v>100</v>
      </c>
      <c r="AF84" s="254">
        <f>AVERAGE(AF78:AF82)</f>
        <v>419.01014837119999</v>
      </c>
      <c r="AG84" s="254">
        <f t="shared" ref="AG84:AQ84" si="48">AVERAGE(AG78:AG82)</f>
        <v>421.51141387205064</v>
      </c>
      <c r="AH84" s="254">
        <f t="shared" si="48"/>
        <v>422.4034284384399</v>
      </c>
      <c r="AI84" s="254">
        <f t="shared" si="48"/>
        <v>422.76085063875144</v>
      </c>
      <c r="AJ84" s="254">
        <f t="shared" si="48"/>
        <v>418.70650031150626</v>
      </c>
      <c r="AK84" s="254">
        <f t="shared" si="48"/>
        <v>418.01616643412933</v>
      </c>
      <c r="AL84" s="254">
        <f t="shared" si="48"/>
        <v>414.37849283422304</v>
      </c>
      <c r="AM84" s="254">
        <f t="shared" si="48"/>
        <v>414.58571456759512</v>
      </c>
      <c r="AN84" s="254">
        <f t="shared" si="48"/>
        <v>413.20959311093191</v>
      </c>
      <c r="AO84" s="254">
        <f t="shared" si="48"/>
        <v>416.43574924388906</v>
      </c>
      <c r="AP84" s="254">
        <f t="shared" si="48"/>
        <v>418.86519234804518</v>
      </c>
      <c r="AQ84" s="254">
        <f t="shared" si="48"/>
        <v>418.69288404327983</v>
      </c>
      <c r="AR84" s="236">
        <f t="shared" si="45"/>
        <v>418.21467785117017</v>
      </c>
      <c r="AS84" s="45"/>
      <c r="AT84" s="46"/>
      <c r="AU84" s="46"/>
      <c r="AV84" s="46"/>
      <c r="AW84" s="46"/>
      <c r="AX84" s="46"/>
    </row>
    <row r="85" spans="1:50" x14ac:dyDescent="0.35">
      <c r="A85" s="19" t="s">
        <v>96</v>
      </c>
      <c r="B85" s="18">
        <f>IF(B83&gt;0,B83,NA())</f>
        <v>2785.7910000000002</v>
      </c>
      <c r="C85" s="18">
        <f t="shared" ref="C85:N85" si="49">IF(C83&gt;0,C83,NA())</f>
        <v>2448.5549999999998</v>
      </c>
      <c r="D85" s="18">
        <f t="shared" si="49"/>
        <v>2617.6469999999999</v>
      </c>
      <c r="E85" s="18">
        <f t="shared" si="49"/>
        <v>2474.9279999999999</v>
      </c>
      <c r="F85" s="18">
        <f t="shared" si="49"/>
        <v>2554.5219999999999</v>
      </c>
      <c r="G85" s="18">
        <f t="shared" si="49"/>
        <v>2025.742</v>
      </c>
      <c r="H85" s="18">
        <f t="shared" si="49"/>
        <v>2083.9879999999998</v>
      </c>
      <c r="I85" s="18">
        <f t="shared" si="49"/>
        <v>2117.3780000000002</v>
      </c>
      <c r="J85" s="18">
        <f t="shared" si="49"/>
        <v>2086.92</v>
      </c>
      <c r="K85" s="18" t="e">
        <f t="shared" si="49"/>
        <v>#N/A</v>
      </c>
      <c r="L85" s="18" t="e">
        <f t="shared" si="49"/>
        <v>#N/A</v>
      </c>
      <c r="M85" s="18" t="e">
        <f t="shared" si="49"/>
        <v>#N/A</v>
      </c>
      <c r="N85" s="18">
        <f t="shared" si="49"/>
        <v>21195.470999999998</v>
      </c>
      <c r="O85" s="38"/>
      <c r="P85" s="22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38"/>
      <c r="AE85" s="26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41"/>
      <c r="AS85" s="25"/>
    </row>
    <row r="86" spans="1:50" x14ac:dyDescent="0.35">
      <c r="A86" s="19"/>
      <c r="B86" s="18"/>
      <c r="C86" s="18"/>
      <c r="D86" s="18"/>
      <c r="E86" s="18"/>
      <c r="F86" s="18"/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/>
      <c r="O86" s="38"/>
      <c r="P86" s="22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40"/>
      <c r="AE86" s="26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41"/>
      <c r="AS86" s="25"/>
    </row>
    <row r="87" spans="1:50" s="33" customFormat="1" x14ac:dyDescent="0.35">
      <c r="A87" s="17" t="s">
        <v>56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 t="s">
        <v>35</v>
      </c>
      <c r="O87" s="52"/>
      <c r="P87" s="28"/>
      <c r="Q87" s="29" t="s">
        <v>56</v>
      </c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 t="s">
        <v>35</v>
      </c>
      <c r="AD87" s="53"/>
      <c r="AE87" s="48" t="s">
        <v>56</v>
      </c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 t="s">
        <v>35</v>
      </c>
      <c r="AR87" s="54"/>
      <c r="AS87" s="31"/>
      <c r="AT87" s="32"/>
      <c r="AU87" s="32"/>
      <c r="AV87" s="32"/>
      <c r="AW87" s="32"/>
      <c r="AX87" s="32"/>
    </row>
    <row r="88" spans="1:50" x14ac:dyDescent="0.35">
      <c r="A88" s="231" t="s">
        <v>36</v>
      </c>
      <c r="B88" s="230" t="s">
        <v>37</v>
      </c>
      <c r="C88" s="230" t="s">
        <v>38</v>
      </c>
      <c r="D88" s="230" t="s">
        <v>39</v>
      </c>
      <c r="E88" s="230" t="s">
        <v>40</v>
      </c>
      <c r="F88" s="230" t="s">
        <v>41</v>
      </c>
      <c r="G88" s="230" t="s">
        <v>42</v>
      </c>
      <c r="H88" s="230" t="s">
        <v>43</v>
      </c>
      <c r="I88" s="230" t="s">
        <v>44</v>
      </c>
      <c r="J88" s="230" t="s">
        <v>45</v>
      </c>
      <c r="K88" s="230" t="s">
        <v>46</v>
      </c>
      <c r="L88" s="230" t="s">
        <v>47</v>
      </c>
      <c r="M88" s="230" t="s">
        <v>48</v>
      </c>
      <c r="N88" s="230" t="s">
        <v>49</v>
      </c>
      <c r="O88" s="208" t="s">
        <v>50</v>
      </c>
      <c r="P88" s="232" t="s">
        <v>36</v>
      </c>
      <c r="Q88" s="233" t="s">
        <v>37</v>
      </c>
      <c r="R88" s="233" t="s">
        <v>38</v>
      </c>
      <c r="S88" s="233" t="s">
        <v>39</v>
      </c>
      <c r="T88" s="233" t="s">
        <v>40</v>
      </c>
      <c r="U88" s="233" t="s">
        <v>41</v>
      </c>
      <c r="V88" s="233" t="s">
        <v>42</v>
      </c>
      <c r="W88" s="233" t="s">
        <v>43</v>
      </c>
      <c r="X88" s="233" t="s">
        <v>44</v>
      </c>
      <c r="Y88" s="233" t="s">
        <v>45</v>
      </c>
      <c r="Z88" s="233" t="s">
        <v>46</v>
      </c>
      <c r="AA88" s="233" t="s">
        <v>47</v>
      </c>
      <c r="AB88" s="233" t="s">
        <v>48</v>
      </c>
      <c r="AC88" s="233" t="s">
        <v>49</v>
      </c>
      <c r="AD88" s="211" t="s">
        <v>50</v>
      </c>
      <c r="AE88" s="234" t="s">
        <v>36</v>
      </c>
      <c r="AF88" s="235" t="s">
        <v>37</v>
      </c>
      <c r="AG88" s="235" t="s">
        <v>38</v>
      </c>
      <c r="AH88" s="235" t="s">
        <v>39</v>
      </c>
      <c r="AI88" s="235" t="s">
        <v>40</v>
      </c>
      <c r="AJ88" s="235" t="s">
        <v>41</v>
      </c>
      <c r="AK88" s="235" t="s">
        <v>42</v>
      </c>
      <c r="AL88" s="235" t="s">
        <v>43</v>
      </c>
      <c r="AM88" s="235" t="s">
        <v>44</v>
      </c>
      <c r="AN88" s="235" t="s">
        <v>45</v>
      </c>
      <c r="AO88" s="235" t="s">
        <v>46</v>
      </c>
      <c r="AP88" s="235" t="s">
        <v>47</v>
      </c>
      <c r="AQ88" s="235" t="s">
        <v>48</v>
      </c>
      <c r="AR88" s="236" t="s">
        <v>51</v>
      </c>
      <c r="AS88" s="25"/>
    </row>
    <row r="89" spans="1:50" x14ac:dyDescent="0.35">
      <c r="A89" s="231">
        <v>2015</v>
      </c>
      <c r="B89" s="230">
        <v>1460</v>
      </c>
      <c r="C89" s="230">
        <v>1264</v>
      </c>
      <c r="D89" s="230">
        <v>1671</v>
      </c>
      <c r="E89" s="230">
        <v>1680</v>
      </c>
      <c r="F89" s="230">
        <v>1459</v>
      </c>
      <c r="G89" s="230">
        <v>1607</v>
      </c>
      <c r="H89" s="230">
        <v>1318</v>
      </c>
      <c r="I89" s="230">
        <v>1480</v>
      </c>
      <c r="J89" s="230">
        <v>1552</v>
      </c>
      <c r="K89" s="230">
        <v>1389</v>
      </c>
      <c r="L89" s="230">
        <v>1513</v>
      </c>
      <c r="M89" s="230">
        <v>1616</v>
      </c>
      <c r="N89" s="230">
        <v>18009</v>
      </c>
      <c r="O89" s="208">
        <v>1500.75</v>
      </c>
      <c r="P89" s="232">
        <v>2015</v>
      </c>
      <c r="Q89" s="233">
        <v>4116</v>
      </c>
      <c r="R89" s="233">
        <v>3469</v>
      </c>
      <c r="S89" s="233">
        <v>4608</v>
      </c>
      <c r="T89" s="233">
        <v>4655</v>
      </c>
      <c r="U89" s="233">
        <v>4060</v>
      </c>
      <c r="V89" s="233">
        <v>4476</v>
      </c>
      <c r="W89" s="233">
        <v>3711</v>
      </c>
      <c r="X89" s="233">
        <v>4198</v>
      </c>
      <c r="Y89" s="233">
        <v>4313</v>
      </c>
      <c r="Z89" s="233">
        <v>3855</v>
      </c>
      <c r="AA89" s="233">
        <v>4235</v>
      </c>
      <c r="AB89" s="233">
        <v>4412</v>
      </c>
      <c r="AC89" s="233">
        <v>50108</v>
      </c>
      <c r="AD89" s="211">
        <v>4175.666666666667</v>
      </c>
      <c r="AE89" s="234">
        <v>2015</v>
      </c>
      <c r="AF89" s="235">
        <v>354.71331389698702</v>
      </c>
      <c r="AG89" s="235">
        <v>364.370135485731</v>
      </c>
      <c r="AH89" s="235">
        <v>362.63020833333297</v>
      </c>
      <c r="AI89" s="235">
        <v>360.90225563909797</v>
      </c>
      <c r="AJ89" s="235">
        <v>359.35960591132999</v>
      </c>
      <c r="AK89" s="235">
        <v>359.025915996425</v>
      </c>
      <c r="AL89" s="235">
        <v>355.16033414174098</v>
      </c>
      <c r="AM89" s="235">
        <v>352.54883277751298</v>
      </c>
      <c r="AN89" s="235">
        <v>359.84233712033398</v>
      </c>
      <c r="AO89" s="235">
        <v>360.311284046693</v>
      </c>
      <c r="AP89" s="235">
        <v>357.26092089728502</v>
      </c>
      <c r="AQ89" s="235">
        <v>366.27379873073397</v>
      </c>
      <c r="AR89" s="236">
        <v>359.36657858143366</v>
      </c>
      <c r="AS89" s="25"/>
    </row>
    <row r="90" spans="1:50" x14ac:dyDescent="0.35">
      <c r="A90" s="231">
        <v>2016</v>
      </c>
      <c r="B90" s="230">
        <v>1366.8530000000001</v>
      </c>
      <c r="C90" s="230">
        <v>1369.114</v>
      </c>
      <c r="D90" s="230">
        <v>1604.7190000000001</v>
      </c>
      <c r="E90" s="230">
        <v>1694.8130000000001</v>
      </c>
      <c r="F90" s="230">
        <v>1619.7760000000001</v>
      </c>
      <c r="G90" s="230">
        <v>1589.0219999999999</v>
      </c>
      <c r="H90" s="230">
        <v>1341.953</v>
      </c>
      <c r="I90" s="230">
        <v>1674.721</v>
      </c>
      <c r="J90" s="230">
        <v>1591.1890000000001</v>
      </c>
      <c r="K90" s="230">
        <v>1591.86</v>
      </c>
      <c r="L90" s="230">
        <v>1579.9670000000001</v>
      </c>
      <c r="M90" s="230">
        <v>1661.57</v>
      </c>
      <c r="N90" s="230">
        <v>18685.557000000001</v>
      </c>
      <c r="O90" s="208">
        <v>1557.1297499999998</v>
      </c>
      <c r="P90" s="232">
        <v>2016</v>
      </c>
      <c r="Q90" s="233">
        <v>3772</v>
      </c>
      <c r="R90" s="233">
        <v>3794</v>
      </c>
      <c r="S90" s="233">
        <v>4402</v>
      </c>
      <c r="T90" s="233">
        <v>4675</v>
      </c>
      <c r="U90" s="233">
        <v>4458</v>
      </c>
      <c r="V90" s="233">
        <v>4387</v>
      </c>
      <c r="W90" s="233">
        <v>3720</v>
      </c>
      <c r="X90" s="233">
        <v>4736</v>
      </c>
      <c r="Y90" s="233">
        <v>4526</v>
      </c>
      <c r="Z90" s="233">
        <v>4395</v>
      </c>
      <c r="AA90" s="233">
        <v>4419</v>
      </c>
      <c r="AB90" s="233">
        <v>4598</v>
      </c>
      <c r="AC90" s="233">
        <v>51882</v>
      </c>
      <c r="AD90" s="211">
        <v>4323.5</v>
      </c>
      <c r="AE90" s="234">
        <v>2016</v>
      </c>
      <c r="AF90" s="235">
        <v>362.36823966065799</v>
      </c>
      <c r="AG90" s="235">
        <v>360.86294148655799</v>
      </c>
      <c r="AH90" s="235">
        <v>364.54316219899999</v>
      </c>
      <c r="AI90" s="235">
        <v>362.52684491978601</v>
      </c>
      <c r="AJ90" s="235">
        <v>363.34140870345402</v>
      </c>
      <c r="AK90" s="235">
        <v>362.21153407795799</v>
      </c>
      <c r="AL90" s="235">
        <v>360.74005376344098</v>
      </c>
      <c r="AM90" s="235">
        <v>353.61507601351298</v>
      </c>
      <c r="AN90" s="235">
        <v>351.56628369421099</v>
      </c>
      <c r="AO90" s="235">
        <v>362.19795221842998</v>
      </c>
      <c r="AP90" s="235">
        <v>357.53948857207502</v>
      </c>
      <c r="AQ90" s="235">
        <v>361.36798608090498</v>
      </c>
      <c r="AR90" s="236">
        <v>360.24008094916576</v>
      </c>
      <c r="AS90" s="25"/>
    </row>
    <row r="91" spans="1:50" x14ac:dyDescent="0.35">
      <c r="A91" s="231">
        <v>2017</v>
      </c>
      <c r="B91" s="230">
        <v>1446.7170000000001</v>
      </c>
      <c r="C91" s="230">
        <v>1373.45</v>
      </c>
      <c r="D91" s="230">
        <v>1689.133</v>
      </c>
      <c r="E91" s="230">
        <v>1580.258</v>
      </c>
      <c r="F91" s="230">
        <v>1658.0160000000001</v>
      </c>
      <c r="G91" s="230">
        <v>1740.604</v>
      </c>
      <c r="H91" s="230">
        <v>1523.817</v>
      </c>
      <c r="I91" s="230">
        <v>1667.498</v>
      </c>
      <c r="J91" s="230">
        <v>1636.0830000000001</v>
      </c>
      <c r="K91" s="230">
        <v>1821.095</v>
      </c>
      <c r="L91" s="230">
        <v>1848.1980000000001</v>
      </c>
      <c r="M91" s="230">
        <v>1808.885</v>
      </c>
      <c r="N91" s="230">
        <v>19793.753999999997</v>
      </c>
      <c r="O91" s="208">
        <v>1649.4794999999997</v>
      </c>
      <c r="P91" s="232">
        <v>2017</v>
      </c>
      <c r="Q91" s="233">
        <v>4076</v>
      </c>
      <c r="R91" s="233">
        <v>3892</v>
      </c>
      <c r="S91" s="233">
        <v>4746</v>
      </c>
      <c r="T91" s="233">
        <v>4464</v>
      </c>
      <c r="U91" s="233">
        <v>4698</v>
      </c>
      <c r="V91" s="233">
        <v>4942</v>
      </c>
      <c r="W91" s="233">
        <v>4372</v>
      </c>
      <c r="X91" s="233">
        <v>4804</v>
      </c>
      <c r="Y91" s="233">
        <v>4640</v>
      </c>
      <c r="Z91" s="233">
        <v>5138</v>
      </c>
      <c r="AA91" s="233">
        <v>5255</v>
      </c>
      <c r="AB91" s="233">
        <v>5079</v>
      </c>
      <c r="AC91" s="233">
        <v>56106</v>
      </c>
      <c r="AD91" s="211">
        <v>4675.5</v>
      </c>
      <c r="AE91" s="234">
        <v>2017</v>
      </c>
      <c r="AF91" s="235">
        <v>354.93547595682048</v>
      </c>
      <c r="AG91" s="235">
        <v>352.89054470709146</v>
      </c>
      <c r="AH91" s="235">
        <v>355.90665823851663</v>
      </c>
      <c r="AI91" s="235">
        <v>354.00044802867387</v>
      </c>
      <c r="AJ91" s="235">
        <v>352.91954022988511</v>
      </c>
      <c r="AK91" s="235">
        <v>352.20639417239983</v>
      </c>
      <c r="AL91" s="235">
        <v>348.5400274473925</v>
      </c>
      <c r="AM91" s="235">
        <v>347.10616153205666</v>
      </c>
      <c r="AN91" s="235">
        <v>352.60409482758621</v>
      </c>
      <c r="AO91" s="235">
        <v>354.4365511872324</v>
      </c>
      <c r="AP91" s="235">
        <v>351.70275927687914</v>
      </c>
      <c r="AQ91" s="235">
        <v>356.14983264422131</v>
      </c>
      <c r="AR91" s="236">
        <v>352.78320735406305</v>
      </c>
      <c r="AS91" s="25"/>
    </row>
    <row r="92" spans="1:50" x14ac:dyDescent="0.35">
      <c r="A92" s="231">
        <v>2018</v>
      </c>
      <c r="B92" s="230">
        <v>1769.798</v>
      </c>
      <c r="C92" s="230">
        <v>1521.204</v>
      </c>
      <c r="D92" s="230">
        <v>1805.57</v>
      </c>
      <c r="E92" s="230">
        <v>1812.3219999999999</v>
      </c>
      <c r="F92" s="230">
        <v>1808.8140000000001</v>
      </c>
      <c r="G92" s="230">
        <v>1799.87</v>
      </c>
      <c r="H92" s="230">
        <v>1675.37</v>
      </c>
      <c r="I92" s="230">
        <v>1829.788</v>
      </c>
      <c r="J92" s="230">
        <v>1624.223</v>
      </c>
      <c r="K92" s="230">
        <v>1970.268</v>
      </c>
      <c r="L92" s="230">
        <v>1872.8520000000001</v>
      </c>
      <c r="M92" s="230">
        <v>1711.874</v>
      </c>
      <c r="N92" s="230">
        <v>21201.952999999998</v>
      </c>
      <c r="O92" s="208">
        <v>1766.8294166666665</v>
      </c>
      <c r="P92" s="232">
        <v>2018</v>
      </c>
      <c r="Q92" s="233">
        <v>4987</v>
      </c>
      <c r="R92" s="233">
        <v>4252</v>
      </c>
      <c r="S92" s="233">
        <v>5028</v>
      </c>
      <c r="T92" s="233">
        <v>5072</v>
      </c>
      <c r="U92" s="233">
        <v>5052</v>
      </c>
      <c r="V92" s="233">
        <v>5050</v>
      </c>
      <c r="W92" s="233">
        <v>4874</v>
      </c>
      <c r="X92" s="233">
        <v>5272</v>
      </c>
      <c r="Y92" s="233">
        <v>4638</v>
      </c>
      <c r="Z92" s="233">
        <v>5706</v>
      </c>
      <c r="AA92" s="233">
        <v>5292</v>
      </c>
      <c r="AB92" s="233">
        <v>4788</v>
      </c>
      <c r="AC92" s="233">
        <v>60011</v>
      </c>
      <c r="AD92" s="211">
        <v>5000.916666666667</v>
      </c>
      <c r="AE92" s="234">
        <v>2018</v>
      </c>
      <c r="AF92" s="235">
        <v>354.9</v>
      </c>
      <c r="AG92" s="235">
        <v>357.8</v>
      </c>
      <c r="AH92" s="235">
        <v>359.1</v>
      </c>
      <c r="AI92" s="235">
        <v>357.3</v>
      </c>
      <c r="AJ92" s="235">
        <v>358</v>
      </c>
      <c r="AK92" s="235">
        <v>356.4</v>
      </c>
      <c r="AL92" s="235">
        <v>343.7</v>
      </c>
      <c r="AM92" s="235">
        <v>347.1</v>
      </c>
      <c r="AN92" s="235">
        <v>350.2</v>
      </c>
      <c r="AO92" s="235">
        <v>345.3</v>
      </c>
      <c r="AP92" s="235">
        <v>353.9</v>
      </c>
      <c r="AQ92" s="235">
        <v>357.5</v>
      </c>
      <c r="AR92" s="236">
        <v>353.43333333333334</v>
      </c>
      <c r="AS92" s="25"/>
    </row>
    <row r="93" spans="1:50" x14ac:dyDescent="0.35">
      <c r="A93" s="231">
        <v>2019</v>
      </c>
      <c r="B93" s="230">
        <v>1711.5809999999999</v>
      </c>
      <c r="C93" s="230">
        <v>1527.4</v>
      </c>
      <c r="D93" s="230">
        <v>1740.0350000000001</v>
      </c>
      <c r="E93" s="230">
        <v>1798.4059999999999</v>
      </c>
      <c r="F93" s="230">
        <v>1778.827</v>
      </c>
      <c r="G93" s="230">
        <v>1646.443</v>
      </c>
      <c r="H93" s="230">
        <v>1682.569</v>
      </c>
      <c r="I93" s="230">
        <v>1605.5980000000002</v>
      </c>
      <c r="J93" s="230">
        <v>1765.7670000000001</v>
      </c>
      <c r="K93" s="230">
        <v>1818.221</v>
      </c>
      <c r="L93" s="230">
        <v>1704.6449999999998</v>
      </c>
      <c r="M93" s="230">
        <v>1719.7409999999998</v>
      </c>
      <c r="N93" s="230">
        <v>20499.232999999997</v>
      </c>
      <c r="O93" s="208">
        <v>1708.2694166666663</v>
      </c>
      <c r="P93" s="232">
        <v>2019</v>
      </c>
      <c r="Q93" s="233">
        <v>4892</v>
      </c>
      <c r="R93" s="233">
        <v>4369</v>
      </c>
      <c r="S93" s="233">
        <v>4922</v>
      </c>
      <c r="T93" s="233">
        <v>5070</v>
      </c>
      <c r="U93" s="233">
        <v>5053</v>
      </c>
      <c r="V93" s="233">
        <v>4654</v>
      </c>
      <c r="W93" s="233">
        <v>4870</v>
      </c>
      <c r="X93" s="233">
        <v>4611</v>
      </c>
      <c r="Y93" s="233">
        <v>5019</v>
      </c>
      <c r="Z93" s="233">
        <v>5183</v>
      </c>
      <c r="AA93" s="233">
        <v>4731</v>
      </c>
      <c r="AB93" s="233">
        <v>4810</v>
      </c>
      <c r="AC93" s="233">
        <v>58184</v>
      </c>
      <c r="AD93" s="211">
        <v>4848.666666666667</v>
      </c>
      <c r="AE93" s="234">
        <v>2019</v>
      </c>
      <c r="AF93" s="235">
        <v>349.87346688470973</v>
      </c>
      <c r="AG93" s="235">
        <v>349.59945067521176</v>
      </c>
      <c r="AH93" s="235">
        <v>353.52194229987811</v>
      </c>
      <c r="AI93" s="235">
        <v>354.71518737672579</v>
      </c>
      <c r="AJ93" s="235">
        <v>352.03384128240651</v>
      </c>
      <c r="AK93" s="235">
        <v>353.76944563816073</v>
      </c>
      <c r="AL93" s="235">
        <v>345.49671457905544</v>
      </c>
      <c r="AM93" s="235">
        <v>348.21036651485582</v>
      </c>
      <c r="AN93" s="235">
        <v>351.81649731022117</v>
      </c>
      <c r="AO93" s="235">
        <v>350.80474628593475</v>
      </c>
      <c r="AP93" s="235">
        <v>360.31388712745718</v>
      </c>
      <c r="AQ93" s="235">
        <v>357.53451143451139</v>
      </c>
      <c r="AR93" s="236">
        <v>352.30750478409408</v>
      </c>
      <c r="AS93" s="25"/>
    </row>
    <row r="94" spans="1:50" x14ac:dyDescent="0.35">
      <c r="A94" s="231">
        <v>2020</v>
      </c>
      <c r="B94" s="230">
        <v>1689.55</v>
      </c>
      <c r="C94" s="230">
        <v>1498.309</v>
      </c>
      <c r="D94" s="230">
        <v>1712.85</v>
      </c>
      <c r="E94" s="230">
        <v>1633.259</v>
      </c>
      <c r="F94" s="230">
        <v>1534.1969999999999</v>
      </c>
      <c r="G94" s="230">
        <v>1916.8630000000001</v>
      </c>
      <c r="H94" s="230">
        <v>1715.5660000000003</v>
      </c>
      <c r="I94" s="230">
        <v>1595.885</v>
      </c>
      <c r="J94" s="230">
        <v>1719.6030000000001</v>
      </c>
      <c r="K94" s="230">
        <v>1708.1279999999999</v>
      </c>
      <c r="L94" s="230">
        <v>1630.4919999999997</v>
      </c>
      <c r="M94" s="230">
        <v>1917.385</v>
      </c>
      <c r="N94" s="230">
        <v>20272.087</v>
      </c>
      <c r="O94" s="208">
        <v>1689.3405833333334</v>
      </c>
      <c r="P94" s="232">
        <v>2020</v>
      </c>
      <c r="Q94" s="233">
        <v>4717</v>
      </c>
      <c r="R94" s="233">
        <v>4170</v>
      </c>
      <c r="S94" s="233">
        <v>4821</v>
      </c>
      <c r="T94" s="233">
        <v>4478</v>
      </c>
      <c r="U94" s="233">
        <v>4248</v>
      </c>
      <c r="V94" s="233">
        <v>5339</v>
      </c>
      <c r="W94" s="233">
        <v>4885</v>
      </c>
      <c r="X94" s="233">
        <v>4594</v>
      </c>
      <c r="Y94" s="233">
        <v>4877</v>
      </c>
      <c r="Z94" s="233">
        <v>4778</v>
      </c>
      <c r="AA94" s="233">
        <v>4527</v>
      </c>
      <c r="AB94" s="233">
        <v>5338.0000000000009</v>
      </c>
      <c r="AC94" s="233">
        <v>56772</v>
      </c>
      <c r="AD94" s="211">
        <v>4731</v>
      </c>
      <c r="AE94" s="234">
        <v>2020</v>
      </c>
      <c r="AF94" s="235">
        <v>358.18316726733093</v>
      </c>
      <c r="AG94" s="235">
        <v>359.30671462829736</v>
      </c>
      <c r="AH94" s="235">
        <v>355.28935905413812</v>
      </c>
      <c r="AI94" s="235">
        <v>364.72956677087984</v>
      </c>
      <c r="AJ94" s="235">
        <v>361.15748587570619</v>
      </c>
      <c r="AK94" s="235">
        <v>359.03034276081661</v>
      </c>
      <c r="AL94" s="235">
        <v>351.19058341862853</v>
      </c>
      <c r="AM94" s="235">
        <v>347.3846321288637</v>
      </c>
      <c r="AN94" s="235">
        <v>352.59442280090218</v>
      </c>
      <c r="AO94" s="235">
        <v>357.49853495186267</v>
      </c>
      <c r="AP94" s="235">
        <v>360.17053236138719</v>
      </c>
      <c r="AQ94" s="235">
        <v>359.19539153240908</v>
      </c>
      <c r="AR94" s="236">
        <v>357.14422779593519</v>
      </c>
      <c r="AS94" s="25"/>
    </row>
    <row r="95" spans="1:50" x14ac:dyDescent="0.35">
      <c r="A95" s="231">
        <v>2021</v>
      </c>
      <c r="B95" s="230">
        <v>1635.05</v>
      </c>
      <c r="C95" s="230">
        <v>1503.2739999999999</v>
      </c>
      <c r="D95" s="230">
        <v>1893.4739999999999</v>
      </c>
      <c r="E95" s="230">
        <v>1794.098</v>
      </c>
      <c r="F95" s="230">
        <v>1682.5360000000001</v>
      </c>
      <c r="G95" s="230">
        <v>1776.2370000000001</v>
      </c>
      <c r="H95" s="230">
        <v>1580.23</v>
      </c>
      <c r="I95" s="230">
        <v>1719.1279999999999</v>
      </c>
      <c r="J95" s="230">
        <v>1665.2180000000001</v>
      </c>
      <c r="K95" s="230">
        <v>1689.7460000000001</v>
      </c>
      <c r="L95" s="230">
        <v>1868.5719999999999</v>
      </c>
      <c r="M95" s="230">
        <v>1889.2619999999999</v>
      </c>
      <c r="N95" s="230">
        <v>20696.825000000001</v>
      </c>
      <c r="O95" s="208">
        <v>1724.7354166666667</v>
      </c>
      <c r="P95" s="232">
        <v>2021</v>
      </c>
      <c r="Q95" s="233">
        <v>4601</v>
      </c>
      <c r="R95" s="233">
        <v>4229</v>
      </c>
      <c r="S95" s="233">
        <v>5284</v>
      </c>
      <c r="T95" s="233">
        <v>5075</v>
      </c>
      <c r="U95" s="233">
        <v>4714</v>
      </c>
      <c r="V95" s="233">
        <v>4956</v>
      </c>
      <c r="W95" s="233">
        <v>4477</v>
      </c>
      <c r="X95" s="233">
        <v>4954</v>
      </c>
      <c r="Y95" s="233">
        <v>4753</v>
      </c>
      <c r="Z95" s="233">
        <v>4887</v>
      </c>
      <c r="AA95" s="233">
        <v>5331</v>
      </c>
      <c r="AB95" s="233">
        <v>5404</v>
      </c>
      <c r="AC95" s="233">
        <v>58665</v>
      </c>
      <c r="AD95" s="211">
        <v>4888.75</v>
      </c>
      <c r="AE95" s="234">
        <v>2021</v>
      </c>
      <c r="AF95" s="235">
        <v>355.3683981743099</v>
      </c>
      <c r="AG95" s="235">
        <v>355.46795932844645</v>
      </c>
      <c r="AH95" s="235">
        <v>358.34102952308854</v>
      </c>
      <c r="AI95" s="235">
        <v>353.51684729064038</v>
      </c>
      <c r="AJ95" s="235">
        <v>356.92320746711925</v>
      </c>
      <c r="AK95" s="235">
        <v>358.40133171912834</v>
      </c>
      <c r="AL95" s="235">
        <v>352.96627205718119</v>
      </c>
      <c r="AM95" s="235">
        <v>347.01816713766652</v>
      </c>
      <c r="AN95" s="235">
        <v>350.350936250789</v>
      </c>
      <c r="AO95" s="235">
        <v>345.76345406179666</v>
      </c>
      <c r="AP95" s="235">
        <v>350.51059838679419</v>
      </c>
      <c r="AQ95" s="235">
        <v>349.60436713545522</v>
      </c>
      <c r="AR95" s="236">
        <v>352.85271404436799</v>
      </c>
      <c r="AS95" s="25"/>
    </row>
    <row r="96" spans="1:50" s="341" customFormat="1" x14ac:dyDescent="0.35">
      <c r="A96" s="333">
        <v>2022</v>
      </c>
      <c r="B96" s="334">
        <v>1588.336</v>
      </c>
      <c r="C96" s="334">
        <v>1522.22</v>
      </c>
      <c r="D96" s="334">
        <v>1957.2149999999999</v>
      </c>
      <c r="E96" s="334">
        <v>1874.989</v>
      </c>
      <c r="F96" s="334">
        <v>1888.846</v>
      </c>
      <c r="G96" s="334">
        <v>1944.6869999999999</v>
      </c>
      <c r="H96" s="334">
        <v>1695.1410000000001</v>
      </c>
      <c r="I96" s="334">
        <v>1892.46</v>
      </c>
      <c r="J96" s="334">
        <v>1901.8510000000001</v>
      </c>
      <c r="K96" s="334">
        <v>1732.962</v>
      </c>
      <c r="L96" s="334">
        <v>1728.7170000000001</v>
      </c>
      <c r="M96" s="334">
        <v>1861.8420000000001</v>
      </c>
      <c r="N96" s="334">
        <v>21589.266000000003</v>
      </c>
      <c r="O96" s="334">
        <v>1799.1055000000003</v>
      </c>
      <c r="P96" s="335">
        <v>2022</v>
      </c>
      <c r="Q96" s="336">
        <v>4580</v>
      </c>
      <c r="R96" s="336">
        <v>4324</v>
      </c>
      <c r="S96" s="336">
        <v>5515</v>
      </c>
      <c r="T96" s="336">
        <v>5241</v>
      </c>
      <c r="U96" s="336">
        <v>5298</v>
      </c>
      <c r="V96" s="336">
        <v>5533</v>
      </c>
      <c r="W96" s="336">
        <v>4791</v>
      </c>
      <c r="X96" s="336">
        <v>5463</v>
      </c>
      <c r="Y96" s="336">
        <v>5504</v>
      </c>
      <c r="Z96" s="336">
        <v>4953</v>
      </c>
      <c r="AA96" s="336">
        <v>4944</v>
      </c>
      <c r="AB96" s="336">
        <v>5301</v>
      </c>
      <c r="AC96" s="336">
        <v>61447</v>
      </c>
      <c r="AD96" s="336">
        <v>5120.583333333333</v>
      </c>
      <c r="AE96" s="337">
        <v>2022</v>
      </c>
      <c r="AF96" s="338">
        <v>346.79825327510918</v>
      </c>
      <c r="AG96" s="338">
        <v>352.03977798334876</v>
      </c>
      <c r="AH96" s="338">
        <v>354.88939256572985</v>
      </c>
      <c r="AI96" s="338">
        <v>357.75405456973863</v>
      </c>
      <c r="AJ96" s="338">
        <v>356.52057380143447</v>
      </c>
      <c r="AK96" s="338">
        <v>351.47063076088921</v>
      </c>
      <c r="AL96" s="338">
        <v>353.81778334376958</v>
      </c>
      <c r="AM96" s="338">
        <v>346.41405820977485</v>
      </c>
      <c r="AN96" s="338">
        <v>345.53978924418607</v>
      </c>
      <c r="AO96" s="338">
        <v>349.88128407026045</v>
      </c>
      <c r="AP96" s="338">
        <v>349.65958737864077</v>
      </c>
      <c r="AQ96" s="338">
        <v>351.2246745897001</v>
      </c>
      <c r="AR96" s="236">
        <v>351.33415498271512</v>
      </c>
      <c r="AS96" s="339"/>
      <c r="AT96" s="340"/>
      <c r="AU96" s="340"/>
      <c r="AV96" s="340"/>
      <c r="AW96" s="340"/>
      <c r="AX96" s="340"/>
    </row>
    <row r="97" spans="1:50" s="36" customFormat="1" x14ac:dyDescent="0.35">
      <c r="A97" s="237">
        <v>2023</v>
      </c>
      <c r="B97" s="238">
        <v>1737.009</v>
      </c>
      <c r="C97" s="238">
        <v>1585.46</v>
      </c>
      <c r="D97" s="238">
        <v>1835.213</v>
      </c>
      <c r="E97" s="238">
        <v>1622.1479999999999</v>
      </c>
      <c r="F97" s="238">
        <v>1826.7049999999999</v>
      </c>
      <c r="G97" s="238">
        <v>1911.8630000000001</v>
      </c>
      <c r="H97" s="238">
        <v>1594.201</v>
      </c>
      <c r="I97" s="238">
        <v>1583.55</v>
      </c>
      <c r="J97" s="238">
        <v>1589.3630000000001</v>
      </c>
      <c r="K97" s="238">
        <v>1645.537</v>
      </c>
      <c r="L97" s="238">
        <v>1739.068</v>
      </c>
      <c r="M97" s="238">
        <v>1630.0440000000001</v>
      </c>
      <c r="N97" s="238">
        <v>20300.160999999996</v>
      </c>
      <c r="O97" s="238">
        <v>1691.680083333333</v>
      </c>
      <c r="P97" s="239">
        <v>2023</v>
      </c>
      <c r="Q97" s="240">
        <v>4950</v>
      </c>
      <c r="R97" s="240">
        <v>4511</v>
      </c>
      <c r="S97" s="240">
        <v>5192</v>
      </c>
      <c r="T97" s="240">
        <v>4608</v>
      </c>
      <c r="U97" s="240">
        <v>5079</v>
      </c>
      <c r="V97" s="240">
        <v>5405</v>
      </c>
      <c r="W97" s="240">
        <v>4546</v>
      </c>
      <c r="X97" s="240">
        <v>4555</v>
      </c>
      <c r="Y97" s="240">
        <v>4537</v>
      </c>
      <c r="Z97" s="240">
        <v>4655</v>
      </c>
      <c r="AA97" s="240">
        <v>4941</v>
      </c>
      <c r="AB97" s="240">
        <v>4559</v>
      </c>
      <c r="AC97" s="240">
        <v>57538</v>
      </c>
      <c r="AD97" s="240">
        <v>4794.833333333333</v>
      </c>
      <c r="AE97" s="241">
        <v>2023</v>
      </c>
      <c r="AF97" s="242">
        <v>350.91090909090912</v>
      </c>
      <c r="AG97" s="242">
        <v>351.4653070272667</v>
      </c>
      <c r="AH97" s="242">
        <v>353.46937596302001</v>
      </c>
      <c r="AI97" s="242">
        <v>352.02864583333331</v>
      </c>
      <c r="AJ97" s="242">
        <v>359.65839732230751</v>
      </c>
      <c r="AK97" s="242">
        <v>353.72118408880664</v>
      </c>
      <c r="AL97" s="242">
        <v>350.68213814342283</v>
      </c>
      <c r="AM97" s="242">
        <v>347.65093304061469</v>
      </c>
      <c r="AN97" s="242">
        <v>350.31143927705534</v>
      </c>
      <c r="AO97" s="242">
        <v>353.49881847475831</v>
      </c>
      <c r="AP97" s="242">
        <v>351.96680833839304</v>
      </c>
      <c r="AQ97" s="242">
        <v>357.54419828909852</v>
      </c>
      <c r="AR97" s="236">
        <v>352.74234624074887</v>
      </c>
      <c r="AS97" s="34"/>
      <c r="AT97" s="35"/>
      <c r="AU97" s="35"/>
      <c r="AV97" s="35"/>
      <c r="AW97" s="35"/>
      <c r="AX97" s="35"/>
    </row>
    <row r="98" spans="1:50" s="44" customFormat="1" x14ac:dyDescent="0.35">
      <c r="A98" s="243">
        <v>2024</v>
      </c>
      <c r="B98" s="244">
        <v>1703.6679999999999</v>
      </c>
      <c r="C98" s="244">
        <v>1721.6980000000001</v>
      </c>
      <c r="D98" s="244">
        <v>1731.5160000000001</v>
      </c>
      <c r="E98" s="244">
        <v>1863.3779999999999</v>
      </c>
      <c r="F98" s="244">
        <v>1796.3219999999999</v>
      </c>
      <c r="G98" s="244">
        <v>1558.7180000000001</v>
      </c>
      <c r="H98" s="244">
        <v>1562.364</v>
      </c>
      <c r="I98" s="244">
        <v>1383.704</v>
      </c>
      <c r="J98" s="244">
        <v>1561.761</v>
      </c>
      <c r="K98" s="244">
        <f>+[1]ImportNew_BDNI_PdL!$O$73</f>
        <v>0</v>
      </c>
      <c r="L98" s="244">
        <f>+[1]ImportNew_BDNI_PdL!$P$73</f>
        <v>0</v>
      </c>
      <c r="M98" s="244">
        <f>+[1]ImportNew_BDNI_PdL!$Q$73</f>
        <v>0</v>
      </c>
      <c r="N98" s="244">
        <f>SUM(B98:M98)</f>
        <v>14883.128999999999</v>
      </c>
      <c r="O98" s="208">
        <f t="array" ref="O98">AVERAGE(IF(B98:M98&lt;&gt;0,B98:M98))</f>
        <v>1653.6809999999998</v>
      </c>
      <c r="P98" s="245">
        <v>2024</v>
      </c>
      <c r="Q98" s="246">
        <v>4784</v>
      </c>
      <c r="R98" s="246">
        <v>4847</v>
      </c>
      <c r="S98" s="246">
        <v>4794</v>
      </c>
      <c r="T98" s="246">
        <v>5159</v>
      </c>
      <c r="U98" s="246">
        <v>4970</v>
      </c>
      <c r="V98" s="246">
        <v>4434</v>
      </c>
      <c r="W98" s="246">
        <v>4508</v>
      </c>
      <c r="X98" s="246">
        <v>4030</v>
      </c>
      <c r="Y98" s="246">
        <v>4475</v>
      </c>
      <c r="Z98" s="246">
        <f>[1]ImportNew_BDNI_PdL!$O$83</f>
        <v>0</v>
      </c>
      <c r="AA98" s="246">
        <f>[1]ImportNew_BDNI_PdL!$P$83</f>
        <v>0</v>
      </c>
      <c r="AB98" s="246">
        <f>[1]ImportNew_BDNI_PdL!$Q$83</f>
        <v>0</v>
      </c>
      <c r="AC98" s="246">
        <f>SUM(Q98:AB98)</f>
        <v>42001</v>
      </c>
      <c r="AD98" s="211">
        <f t="array" ref="AD98">AVERAGE(IF(Q98:AB98&lt;&gt;0,Q98:AB98))</f>
        <v>4666.7777777777774</v>
      </c>
      <c r="AE98" s="247">
        <v>2024</v>
      </c>
      <c r="AF98" s="248">
        <f>IF(B98&lt;&gt;0,B98/Q98*1000,"")</f>
        <v>356.11789297658856</v>
      </c>
      <c r="AG98" s="248">
        <f t="shared" ref="AG98" si="50">IF(C98&lt;&gt;0,C98/R98*1000,"")</f>
        <v>355.20899525479683</v>
      </c>
      <c r="AH98" s="248">
        <f t="shared" ref="AH98" si="51">IF(D98&lt;&gt;0,D98/S98*1000,"")</f>
        <v>361.18397997496868</v>
      </c>
      <c r="AI98" s="248">
        <f t="shared" ref="AI98" si="52">IF(E98&lt;&gt;0,E98/T98*1000,"")</f>
        <v>361.18976545842219</v>
      </c>
      <c r="AJ98" s="248">
        <f t="shared" ref="AJ98" si="53">IF(F98&lt;&gt;0,F98/U98*1000,"")</f>
        <v>361.43299798792754</v>
      </c>
      <c r="AK98" s="248">
        <f t="shared" ref="AK98" si="54">IF(G98&lt;&gt;0,G98/V98*1000,"")</f>
        <v>351.53766350924678</v>
      </c>
      <c r="AL98" s="248">
        <f t="shared" ref="AL98" si="55">IF(H98&lt;&gt;0,H98/W98*1000,"")</f>
        <v>346.57586512866015</v>
      </c>
      <c r="AM98" s="248">
        <f t="shared" ref="AM98" si="56">IF(I98&lt;&gt;0,I98/X98*1000,"")</f>
        <v>343.35086848635234</v>
      </c>
      <c r="AN98" s="248">
        <f t="shared" ref="AN98" si="57">IF(J98&lt;&gt;0,J98/Y98*1000,"")</f>
        <v>348.99687150837985</v>
      </c>
      <c r="AO98" s="248" t="str">
        <f t="shared" ref="AO98" si="58">IF(K98&lt;&gt;0,K98/Z98*1000,"")</f>
        <v/>
      </c>
      <c r="AP98" s="248" t="str">
        <f t="shared" ref="AP98" si="59">IF(L98&lt;&gt;0,L98/AA98*1000,"")</f>
        <v/>
      </c>
      <c r="AQ98" s="248" t="str">
        <f t="shared" ref="AQ98" si="60">IF(M98&lt;&gt;0,M98/AB98*1000,"")</f>
        <v/>
      </c>
      <c r="AR98" s="236">
        <f t="shared" ref="AR98:AR99" si="61">AVERAGE(AF98:AQ98)</f>
        <v>353.95498892059368</v>
      </c>
      <c r="AS98" s="42"/>
      <c r="AT98" s="43"/>
      <c r="AU98" s="43"/>
      <c r="AV98" s="43"/>
      <c r="AW98" s="43"/>
      <c r="AX98" s="43"/>
    </row>
    <row r="99" spans="1:50" s="47" customFormat="1" ht="32.6" x14ac:dyDescent="0.35">
      <c r="A99" s="249" t="s">
        <v>100</v>
      </c>
      <c r="B99" s="250">
        <f>AVERAGE(B93:B97)</f>
        <v>1672.3052</v>
      </c>
      <c r="C99" s="250">
        <f t="shared" ref="C99:M99" si="62">AVERAGE(C93:C97)</f>
        <v>1527.3326000000002</v>
      </c>
      <c r="D99" s="250">
        <f t="shared" si="62"/>
        <v>1827.7574</v>
      </c>
      <c r="E99" s="250">
        <f t="shared" si="62"/>
        <v>1744.58</v>
      </c>
      <c r="F99" s="250">
        <f t="shared" si="62"/>
        <v>1742.2221999999997</v>
      </c>
      <c r="G99" s="250">
        <f t="shared" si="62"/>
        <v>1839.2185999999997</v>
      </c>
      <c r="H99" s="250">
        <f t="shared" si="62"/>
        <v>1653.5413999999996</v>
      </c>
      <c r="I99" s="250">
        <f t="shared" si="62"/>
        <v>1679.3241999999998</v>
      </c>
      <c r="J99" s="250">
        <f t="shared" si="62"/>
        <v>1728.3604</v>
      </c>
      <c r="K99" s="250">
        <f t="shared" si="62"/>
        <v>1718.9188000000001</v>
      </c>
      <c r="L99" s="250">
        <f t="shared" si="62"/>
        <v>1734.2987999999998</v>
      </c>
      <c r="M99" s="250">
        <f t="shared" si="62"/>
        <v>1803.6547999999998</v>
      </c>
      <c r="N99" s="250">
        <f>AVERAGE(N93:N97)</f>
        <v>20671.514399999996</v>
      </c>
      <c r="O99" s="208">
        <f>AVERAGE(B99:M99)</f>
        <v>1722.6261999999999</v>
      </c>
      <c r="P99" s="251" t="s">
        <v>100</v>
      </c>
      <c r="Q99" s="252">
        <f>AVERAGE(Q93:Q97)</f>
        <v>4748</v>
      </c>
      <c r="R99" s="252">
        <f t="shared" ref="R99:AB99" si="63">AVERAGE(R93:R97)</f>
        <v>4320.6000000000004</v>
      </c>
      <c r="S99" s="252">
        <f t="shared" si="63"/>
        <v>5146.8</v>
      </c>
      <c r="T99" s="252">
        <f t="shared" si="63"/>
        <v>4894.3999999999996</v>
      </c>
      <c r="U99" s="252">
        <f t="shared" si="63"/>
        <v>4878.3999999999996</v>
      </c>
      <c r="V99" s="252">
        <f t="shared" si="63"/>
        <v>5177.3999999999996</v>
      </c>
      <c r="W99" s="252">
        <f t="shared" si="63"/>
        <v>4713.8</v>
      </c>
      <c r="X99" s="252">
        <f t="shared" si="63"/>
        <v>4835.3999999999996</v>
      </c>
      <c r="Y99" s="252">
        <f t="shared" si="63"/>
        <v>4938</v>
      </c>
      <c r="Z99" s="252">
        <f t="shared" si="63"/>
        <v>4891.2</v>
      </c>
      <c r="AA99" s="252">
        <f t="shared" si="63"/>
        <v>4894.8</v>
      </c>
      <c r="AB99" s="252">
        <f t="shared" si="63"/>
        <v>5082.3999999999996</v>
      </c>
      <c r="AC99" s="252">
        <f>AVERAGE(AC93:AC97)</f>
        <v>58521.2</v>
      </c>
      <c r="AD99" s="211">
        <f>AVERAGE(Q99:AB99)</f>
        <v>4876.7666666666673</v>
      </c>
      <c r="AE99" s="253" t="s">
        <v>100</v>
      </c>
      <c r="AF99" s="254">
        <f>AVERAGE(AF93:AF97)</f>
        <v>352.2268389384738</v>
      </c>
      <c r="AG99" s="254">
        <f t="shared" ref="AG99:AQ99" si="64">AVERAGE(AG93:AG97)</f>
        <v>353.57584192851419</v>
      </c>
      <c r="AH99" s="254">
        <f t="shared" si="64"/>
        <v>355.10221988117092</v>
      </c>
      <c r="AI99" s="254">
        <f t="shared" si="64"/>
        <v>356.54886036826355</v>
      </c>
      <c r="AJ99" s="254">
        <f t="shared" si="64"/>
        <v>357.25870114979477</v>
      </c>
      <c r="AK99" s="254">
        <f t="shared" si="64"/>
        <v>355.27858699356034</v>
      </c>
      <c r="AL99" s="254">
        <f t="shared" si="64"/>
        <v>350.83069830841157</v>
      </c>
      <c r="AM99" s="254">
        <f t="shared" si="64"/>
        <v>347.33563140635511</v>
      </c>
      <c r="AN99" s="254">
        <f t="shared" si="64"/>
        <v>350.12261697663075</v>
      </c>
      <c r="AO99" s="254">
        <f t="shared" si="64"/>
        <v>351.4893675689226</v>
      </c>
      <c r="AP99" s="254">
        <f t="shared" si="64"/>
        <v>354.52428271853444</v>
      </c>
      <c r="AQ99" s="254">
        <f t="shared" si="64"/>
        <v>355.02062859623481</v>
      </c>
      <c r="AR99" s="236">
        <f t="shared" si="61"/>
        <v>353.27618956957218</v>
      </c>
      <c r="AS99" s="45"/>
      <c r="AT99" s="46"/>
      <c r="AU99" s="46"/>
      <c r="AV99" s="46"/>
      <c r="AW99" s="46"/>
      <c r="AX99" s="46"/>
    </row>
    <row r="100" spans="1:50" x14ac:dyDescent="0.35">
      <c r="A100" s="19" t="s">
        <v>96</v>
      </c>
      <c r="B100" s="18">
        <f>IF(B98&gt;0,B98,NA())</f>
        <v>1703.6679999999999</v>
      </c>
      <c r="C100" s="18">
        <f t="shared" ref="C100:N100" si="65">IF(C98&gt;0,C98,NA())</f>
        <v>1721.6980000000001</v>
      </c>
      <c r="D100" s="18">
        <f t="shared" si="65"/>
        <v>1731.5160000000001</v>
      </c>
      <c r="E100" s="18">
        <f t="shared" si="65"/>
        <v>1863.3779999999999</v>
      </c>
      <c r="F100" s="18">
        <f t="shared" si="65"/>
        <v>1796.3219999999999</v>
      </c>
      <c r="G100" s="18">
        <f t="shared" si="65"/>
        <v>1558.7180000000001</v>
      </c>
      <c r="H100" s="18">
        <f t="shared" si="65"/>
        <v>1562.364</v>
      </c>
      <c r="I100" s="18">
        <f t="shared" si="65"/>
        <v>1383.704</v>
      </c>
      <c r="J100" s="18">
        <f t="shared" si="65"/>
        <v>1561.761</v>
      </c>
      <c r="K100" s="18" t="e">
        <f t="shared" si="65"/>
        <v>#N/A</v>
      </c>
      <c r="L100" s="18" t="e">
        <f t="shared" si="65"/>
        <v>#N/A</v>
      </c>
      <c r="M100" s="18" t="e">
        <f t="shared" si="65"/>
        <v>#N/A</v>
      </c>
      <c r="N100" s="18">
        <f t="shared" si="65"/>
        <v>14883.128999999999</v>
      </c>
      <c r="O100" s="38"/>
      <c r="P100" s="22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40"/>
      <c r="AE100" s="26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41"/>
      <c r="AS100" s="25"/>
    </row>
    <row r="101" spans="1:50" x14ac:dyDescent="0.3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38"/>
      <c r="P101" s="22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40"/>
      <c r="AE101" s="26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41"/>
      <c r="AS101" s="25"/>
    </row>
    <row r="102" spans="1:50" s="33" customFormat="1" x14ac:dyDescent="0.35">
      <c r="A102" s="17" t="s">
        <v>57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 t="s">
        <v>35</v>
      </c>
      <c r="O102" s="52"/>
      <c r="P102" s="28"/>
      <c r="Q102" s="29" t="s">
        <v>57</v>
      </c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 t="s">
        <v>35</v>
      </c>
      <c r="AD102" s="53"/>
      <c r="AE102" s="48" t="s">
        <v>57</v>
      </c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 t="s">
        <v>35</v>
      </c>
      <c r="AR102" s="54"/>
      <c r="AS102" s="31"/>
      <c r="AT102" s="32"/>
      <c r="AU102" s="32"/>
      <c r="AV102" s="32"/>
      <c r="AW102" s="32"/>
      <c r="AX102" s="32"/>
    </row>
    <row r="103" spans="1:50" x14ac:dyDescent="0.35">
      <c r="A103" s="231" t="s">
        <v>36</v>
      </c>
      <c r="B103" s="230" t="s">
        <v>37</v>
      </c>
      <c r="C103" s="230" t="s">
        <v>38</v>
      </c>
      <c r="D103" s="230" t="s">
        <v>39</v>
      </c>
      <c r="E103" s="230" t="s">
        <v>40</v>
      </c>
      <c r="F103" s="230" t="s">
        <v>41</v>
      </c>
      <c r="G103" s="230" t="s">
        <v>42</v>
      </c>
      <c r="H103" s="230" t="s">
        <v>43</v>
      </c>
      <c r="I103" s="230" t="s">
        <v>44</v>
      </c>
      <c r="J103" s="230" t="s">
        <v>45</v>
      </c>
      <c r="K103" s="230" t="s">
        <v>46</v>
      </c>
      <c r="L103" s="230" t="s">
        <v>47</v>
      </c>
      <c r="M103" s="230" t="s">
        <v>48</v>
      </c>
      <c r="N103" s="230" t="s">
        <v>49</v>
      </c>
      <c r="O103" s="208" t="s">
        <v>50</v>
      </c>
      <c r="P103" s="232" t="s">
        <v>36</v>
      </c>
      <c r="Q103" s="233" t="s">
        <v>37</v>
      </c>
      <c r="R103" s="233" t="s">
        <v>38</v>
      </c>
      <c r="S103" s="233" t="s">
        <v>39</v>
      </c>
      <c r="T103" s="233" t="s">
        <v>40</v>
      </c>
      <c r="U103" s="233" t="s">
        <v>41</v>
      </c>
      <c r="V103" s="233" t="s">
        <v>42</v>
      </c>
      <c r="W103" s="233" t="s">
        <v>43</v>
      </c>
      <c r="X103" s="233" t="s">
        <v>44</v>
      </c>
      <c r="Y103" s="233" t="s">
        <v>45</v>
      </c>
      <c r="Z103" s="233" t="s">
        <v>46</v>
      </c>
      <c r="AA103" s="233" t="s">
        <v>47</v>
      </c>
      <c r="AB103" s="233" t="s">
        <v>48</v>
      </c>
      <c r="AC103" s="233" t="s">
        <v>49</v>
      </c>
      <c r="AD103" s="211" t="s">
        <v>50</v>
      </c>
      <c r="AE103" s="234" t="s">
        <v>36</v>
      </c>
      <c r="AF103" s="235" t="s">
        <v>37</v>
      </c>
      <c r="AG103" s="235" t="s">
        <v>38</v>
      </c>
      <c r="AH103" s="235" t="s">
        <v>39</v>
      </c>
      <c r="AI103" s="235" t="s">
        <v>40</v>
      </c>
      <c r="AJ103" s="235" t="s">
        <v>41</v>
      </c>
      <c r="AK103" s="235" t="s">
        <v>42</v>
      </c>
      <c r="AL103" s="235" t="s">
        <v>43</v>
      </c>
      <c r="AM103" s="235" t="s">
        <v>44</v>
      </c>
      <c r="AN103" s="235" t="s">
        <v>45</v>
      </c>
      <c r="AO103" s="235" t="s">
        <v>46</v>
      </c>
      <c r="AP103" s="235" t="s">
        <v>47</v>
      </c>
      <c r="AQ103" s="235" t="s">
        <v>48</v>
      </c>
      <c r="AR103" s="236" t="s">
        <v>51</v>
      </c>
      <c r="AS103" s="25"/>
    </row>
    <row r="104" spans="1:50" x14ac:dyDescent="0.35">
      <c r="A104" s="231">
        <v>2015</v>
      </c>
      <c r="B104" s="230">
        <v>17058</v>
      </c>
      <c r="C104" s="230">
        <v>14733</v>
      </c>
      <c r="D104" s="230">
        <v>18572</v>
      </c>
      <c r="E104" s="230">
        <v>16457</v>
      </c>
      <c r="F104" s="230">
        <v>15680</v>
      </c>
      <c r="G104" s="230">
        <v>16471</v>
      </c>
      <c r="H104" s="230">
        <v>15204</v>
      </c>
      <c r="I104" s="230">
        <v>17332</v>
      </c>
      <c r="J104" s="230">
        <v>17333</v>
      </c>
      <c r="K104" s="230">
        <v>16002</v>
      </c>
      <c r="L104" s="230">
        <v>17009</v>
      </c>
      <c r="M104" s="230">
        <v>16551</v>
      </c>
      <c r="N104" s="230">
        <v>198402</v>
      </c>
      <c r="O104" s="208">
        <v>16533.5</v>
      </c>
      <c r="P104" s="232">
        <v>2015</v>
      </c>
      <c r="Q104" s="233">
        <v>45610</v>
      </c>
      <c r="R104" s="233">
        <v>38980</v>
      </c>
      <c r="S104" s="233">
        <v>48898</v>
      </c>
      <c r="T104" s="233">
        <v>43109</v>
      </c>
      <c r="U104" s="233">
        <v>40840</v>
      </c>
      <c r="V104" s="233">
        <v>43425</v>
      </c>
      <c r="W104" s="233">
        <v>40468</v>
      </c>
      <c r="X104" s="233">
        <v>46095</v>
      </c>
      <c r="Y104" s="233">
        <v>46182</v>
      </c>
      <c r="Z104" s="233">
        <v>42500</v>
      </c>
      <c r="AA104" s="233">
        <v>45382</v>
      </c>
      <c r="AB104" s="233">
        <v>43768</v>
      </c>
      <c r="AC104" s="233">
        <v>525257</v>
      </c>
      <c r="AD104" s="211">
        <v>43771.416666666664</v>
      </c>
      <c r="AE104" s="234">
        <v>2015</v>
      </c>
      <c r="AF104" s="235">
        <v>373.99693049769797</v>
      </c>
      <c r="AG104" s="235">
        <v>377.96305797845002</v>
      </c>
      <c r="AH104" s="235">
        <v>379.81103521616399</v>
      </c>
      <c r="AI104" s="235">
        <v>381.75323018395198</v>
      </c>
      <c r="AJ104" s="235">
        <v>383.93731635651301</v>
      </c>
      <c r="AK104" s="235">
        <v>379.29763960852</v>
      </c>
      <c r="AL104" s="235">
        <v>375.70426015617301</v>
      </c>
      <c r="AM104" s="235">
        <v>376.00607441154102</v>
      </c>
      <c r="AN104" s="235">
        <v>375.31938850634401</v>
      </c>
      <c r="AO104" s="235">
        <v>376.51764705882402</v>
      </c>
      <c r="AP104" s="235">
        <v>374.79617469481298</v>
      </c>
      <c r="AQ104" s="235">
        <v>378.15298848473799</v>
      </c>
      <c r="AR104" s="236">
        <v>377.77131192947746</v>
      </c>
      <c r="AS104" s="25"/>
    </row>
    <row r="105" spans="1:50" x14ac:dyDescent="0.35">
      <c r="A105" s="231">
        <v>2016</v>
      </c>
      <c r="B105" s="230">
        <v>15590.596</v>
      </c>
      <c r="C105" s="230">
        <v>15474.054</v>
      </c>
      <c r="D105" s="230">
        <v>17260.331999999999</v>
      </c>
      <c r="E105" s="230">
        <v>16149.119000000001</v>
      </c>
      <c r="F105" s="230">
        <v>16829.446</v>
      </c>
      <c r="G105" s="230">
        <v>16337.165000000001</v>
      </c>
      <c r="H105" s="230">
        <v>14841.648999999999</v>
      </c>
      <c r="I105" s="230">
        <v>17479.170999999998</v>
      </c>
      <c r="J105" s="230">
        <v>16497.128000000001</v>
      </c>
      <c r="K105" s="230">
        <v>15974.644</v>
      </c>
      <c r="L105" s="230">
        <v>16536.643</v>
      </c>
      <c r="M105" s="230">
        <v>17047.447</v>
      </c>
      <c r="N105" s="230">
        <v>196017.394</v>
      </c>
      <c r="O105" s="208">
        <v>16334.782833333336</v>
      </c>
      <c r="P105" s="232">
        <v>2016</v>
      </c>
      <c r="Q105" s="233">
        <v>41103</v>
      </c>
      <c r="R105" s="233">
        <v>40627</v>
      </c>
      <c r="S105" s="233">
        <v>45035</v>
      </c>
      <c r="T105" s="233">
        <v>42019</v>
      </c>
      <c r="U105" s="233">
        <v>43315</v>
      </c>
      <c r="V105" s="233">
        <v>42708</v>
      </c>
      <c r="W105" s="233">
        <v>38795</v>
      </c>
      <c r="X105" s="233">
        <v>46087</v>
      </c>
      <c r="Y105" s="233">
        <v>44292</v>
      </c>
      <c r="Z105" s="233">
        <v>42395</v>
      </c>
      <c r="AA105" s="233">
        <v>44092</v>
      </c>
      <c r="AB105" s="233">
        <v>45524</v>
      </c>
      <c r="AC105" s="233">
        <v>515992</v>
      </c>
      <c r="AD105" s="211">
        <v>42999.333333333336</v>
      </c>
      <c r="AE105" s="234">
        <v>2016</v>
      </c>
      <c r="AF105" s="235">
        <v>379.30554947327403</v>
      </c>
      <c r="AG105" s="235">
        <v>380.88103970266098</v>
      </c>
      <c r="AH105" s="235">
        <v>383.26483845897599</v>
      </c>
      <c r="AI105" s="235">
        <v>384.32897022775398</v>
      </c>
      <c r="AJ105" s="235">
        <v>388.53621147408501</v>
      </c>
      <c r="AK105" s="235">
        <v>382.53172707689401</v>
      </c>
      <c r="AL105" s="235">
        <v>382.56602654981299</v>
      </c>
      <c r="AM105" s="235">
        <v>379.26467333521401</v>
      </c>
      <c r="AN105" s="235">
        <v>372.46292784249999</v>
      </c>
      <c r="AO105" s="235">
        <v>376.80490623894298</v>
      </c>
      <c r="AP105" s="235">
        <v>375.04860292116501</v>
      </c>
      <c r="AQ105" s="235">
        <v>374.47164133204501</v>
      </c>
      <c r="AR105" s="236">
        <v>379.95559288611031</v>
      </c>
      <c r="AS105" s="25"/>
    </row>
    <row r="106" spans="1:50" x14ac:dyDescent="0.35">
      <c r="A106" s="231">
        <v>2017</v>
      </c>
      <c r="B106" s="230">
        <v>16268.111999999999</v>
      </c>
      <c r="C106" s="230">
        <v>14254.748</v>
      </c>
      <c r="D106" s="230">
        <v>17244.083999999999</v>
      </c>
      <c r="E106" s="230">
        <v>15030.598</v>
      </c>
      <c r="F106" s="230">
        <v>16975.873</v>
      </c>
      <c r="G106" s="230">
        <v>16469.55</v>
      </c>
      <c r="H106" s="230">
        <v>14720.174999999999</v>
      </c>
      <c r="I106" s="230">
        <v>16683.964</v>
      </c>
      <c r="J106" s="230">
        <v>15601.31</v>
      </c>
      <c r="K106" s="230">
        <v>16461.641</v>
      </c>
      <c r="L106" s="230">
        <v>16985.072</v>
      </c>
      <c r="M106" s="230">
        <v>16043.828</v>
      </c>
      <c r="N106" s="230">
        <v>192738.95500000005</v>
      </c>
      <c r="O106" s="208">
        <v>16061.579583333338</v>
      </c>
      <c r="P106" s="232">
        <v>2017</v>
      </c>
      <c r="Q106" s="233">
        <v>43310</v>
      </c>
      <c r="R106" s="233">
        <v>37763</v>
      </c>
      <c r="S106" s="233">
        <v>45765</v>
      </c>
      <c r="T106" s="233">
        <v>39547</v>
      </c>
      <c r="U106" s="233">
        <v>44614</v>
      </c>
      <c r="V106" s="233">
        <v>43853</v>
      </c>
      <c r="W106" s="233">
        <v>39279</v>
      </c>
      <c r="X106" s="233">
        <v>44559</v>
      </c>
      <c r="Y106" s="233">
        <v>41983</v>
      </c>
      <c r="Z106" s="233">
        <v>44114</v>
      </c>
      <c r="AA106" s="233">
        <v>45835</v>
      </c>
      <c r="AB106" s="233">
        <v>43084</v>
      </c>
      <c r="AC106" s="233">
        <v>513706</v>
      </c>
      <c r="AD106" s="211">
        <v>42808.833333333336</v>
      </c>
      <c r="AE106" s="234">
        <v>2017</v>
      </c>
      <c r="AF106" s="235">
        <v>375.62022627568689</v>
      </c>
      <c r="AG106" s="235">
        <v>377.47922569711091</v>
      </c>
      <c r="AH106" s="235">
        <v>376.79632907243524</v>
      </c>
      <c r="AI106" s="235">
        <v>380.06923407590972</v>
      </c>
      <c r="AJ106" s="235">
        <v>380.50551396422651</v>
      </c>
      <c r="AK106" s="235">
        <v>375.56267530157572</v>
      </c>
      <c r="AL106" s="235">
        <v>374.75941342702208</v>
      </c>
      <c r="AM106" s="235">
        <v>374.42411185170221</v>
      </c>
      <c r="AN106" s="235">
        <v>371.61017554724532</v>
      </c>
      <c r="AO106" s="235">
        <v>373.16137734052677</v>
      </c>
      <c r="AP106" s="235">
        <v>370.56991382131559</v>
      </c>
      <c r="AQ106" s="235">
        <v>372.38482963513138</v>
      </c>
      <c r="AR106" s="236">
        <v>375.24525216749072</v>
      </c>
      <c r="AS106" s="25"/>
    </row>
    <row r="107" spans="1:50" x14ac:dyDescent="0.35">
      <c r="A107" s="231">
        <v>2018</v>
      </c>
      <c r="B107" s="230">
        <v>17213.577000000001</v>
      </c>
      <c r="C107" s="230">
        <v>14773.043</v>
      </c>
      <c r="D107" s="230">
        <v>16345.118</v>
      </c>
      <c r="E107" s="230">
        <v>15815.056</v>
      </c>
      <c r="F107" s="230">
        <v>16160.674999999999</v>
      </c>
      <c r="G107" s="230">
        <v>15881.666999999999</v>
      </c>
      <c r="H107" s="230">
        <v>16089.754000000001</v>
      </c>
      <c r="I107" s="230">
        <v>16491.538</v>
      </c>
      <c r="J107" s="230">
        <v>15074.184999999999</v>
      </c>
      <c r="K107" s="230">
        <v>17828.990000000002</v>
      </c>
      <c r="L107" s="230">
        <v>16778.267</v>
      </c>
      <c r="M107" s="230">
        <v>15498.523999999999</v>
      </c>
      <c r="N107" s="230">
        <v>193950.394</v>
      </c>
      <c r="O107" s="208">
        <v>16162.532833333333</v>
      </c>
      <c r="P107" s="232">
        <v>2018</v>
      </c>
      <c r="Q107" s="233">
        <v>45981</v>
      </c>
      <c r="R107" s="233">
        <v>39227</v>
      </c>
      <c r="S107" s="233">
        <v>43194</v>
      </c>
      <c r="T107" s="233">
        <v>41532</v>
      </c>
      <c r="U107" s="233">
        <v>42118</v>
      </c>
      <c r="V107" s="233">
        <v>41880</v>
      </c>
      <c r="W107" s="233">
        <v>43022</v>
      </c>
      <c r="X107" s="233">
        <v>44238</v>
      </c>
      <c r="Y107" s="233">
        <v>40509</v>
      </c>
      <c r="Z107" s="233">
        <v>47954</v>
      </c>
      <c r="AA107" s="233">
        <v>44874</v>
      </c>
      <c r="AB107" s="233">
        <v>41177</v>
      </c>
      <c r="AC107" s="233">
        <v>515706</v>
      </c>
      <c r="AD107" s="211">
        <v>42975.5</v>
      </c>
      <c r="AE107" s="234">
        <v>2018</v>
      </c>
      <c r="AF107" s="235">
        <v>374.36282377503755</v>
      </c>
      <c r="AG107" s="235">
        <v>376.60394626150355</v>
      </c>
      <c r="AH107" s="235">
        <v>378.41177015326207</v>
      </c>
      <c r="AI107" s="235">
        <v>380.79206395068866</v>
      </c>
      <c r="AJ107" s="235">
        <v>383.69996201149149</v>
      </c>
      <c r="AK107" s="235">
        <v>379.21840974212034</v>
      </c>
      <c r="AL107" s="235">
        <v>373.98898238110735</v>
      </c>
      <c r="AM107" s="235">
        <v>372.79122021791221</v>
      </c>
      <c r="AN107" s="235">
        <v>372.11940556419557</v>
      </c>
      <c r="AO107" s="235">
        <v>371.79359386078329</v>
      </c>
      <c r="AP107" s="235">
        <v>373.89729019031063</v>
      </c>
      <c r="AQ107" s="235">
        <v>376.38788644146007</v>
      </c>
      <c r="AR107" s="236">
        <v>376.17227954582273</v>
      </c>
      <c r="AS107" s="25"/>
    </row>
    <row r="108" spans="1:50" x14ac:dyDescent="0.35">
      <c r="A108" s="231">
        <v>2019</v>
      </c>
      <c r="B108" s="230">
        <v>16526.682000000001</v>
      </c>
      <c r="C108" s="230">
        <v>14097.815000000001</v>
      </c>
      <c r="D108" s="230">
        <v>14668.646000000001</v>
      </c>
      <c r="E108" s="230">
        <v>15612.141</v>
      </c>
      <c r="F108" s="230">
        <v>15003.286</v>
      </c>
      <c r="G108" s="230">
        <v>14250.51</v>
      </c>
      <c r="H108" s="230">
        <v>15850.714000000002</v>
      </c>
      <c r="I108" s="230">
        <v>15016.689</v>
      </c>
      <c r="J108" s="230">
        <v>15589.802</v>
      </c>
      <c r="K108" s="230">
        <v>17018.368999999999</v>
      </c>
      <c r="L108" s="230">
        <v>15276.313</v>
      </c>
      <c r="M108" s="230">
        <v>16021.615</v>
      </c>
      <c r="N108" s="230">
        <v>184932.58199999999</v>
      </c>
      <c r="O108" s="208">
        <v>15411.048499999999</v>
      </c>
      <c r="P108" s="232">
        <v>2019</v>
      </c>
      <c r="Q108" s="233">
        <v>44217</v>
      </c>
      <c r="R108" s="233">
        <v>37514</v>
      </c>
      <c r="S108" s="233">
        <v>39040</v>
      </c>
      <c r="T108" s="233">
        <v>40922</v>
      </c>
      <c r="U108" s="233">
        <v>39469</v>
      </c>
      <c r="V108" s="233">
        <v>37600</v>
      </c>
      <c r="W108" s="233">
        <v>42374</v>
      </c>
      <c r="X108" s="233">
        <v>40309</v>
      </c>
      <c r="Y108" s="233">
        <v>41678</v>
      </c>
      <c r="Z108" s="233">
        <v>45909</v>
      </c>
      <c r="AA108" s="233">
        <v>40654</v>
      </c>
      <c r="AB108" s="233">
        <v>42636</v>
      </c>
      <c r="AC108" s="233">
        <v>492322</v>
      </c>
      <c r="AD108" s="211">
        <v>41026.833333333336</v>
      </c>
      <c r="AE108" s="234">
        <v>2019</v>
      </c>
      <c r="AF108" s="235">
        <v>373.76307754935885</v>
      </c>
      <c r="AG108" s="235">
        <v>375.80143413125768</v>
      </c>
      <c r="AH108" s="235">
        <v>375.73376024590164</v>
      </c>
      <c r="AI108" s="235">
        <v>381.50972581985235</v>
      </c>
      <c r="AJ108" s="235">
        <v>380.12835389799585</v>
      </c>
      <c r="AK108" s="235">
        <v>379.00292553191491</v>
      </c>
      <c r="AL108" s="235">
        <v>374.06697503185922</v>
      </c>
      <c r="AM108" s="235">
        <v>372.53935845592792</v>
      </c>
      <c r="AN108" s="235">
        <v>374.05350544651856</v>
      </c>
      <c r="AO108" s="235">
        <v>370.69788058986251</v>
      </c>
      <c r="AP108" s="235">
        <v>375.76408225512864</v>
      </c>
      <c r="AQ108" s="235">
        <v>375.77669105919881</v>
      </c>
      <c r="AR108" s="236">
        <v>375.73648083456482</v>
      </c>
      <c r="AS108" s="25"/>
    </row>
    <row r="109" spans="1:50" x14ac:dyDescent="0.35">
      <c r="A109" s="231">
        <v>2020</v>
      </c>
      <c r="B109" s="230">
        <v>15540.787</v>
      </c>
      <c r="C109" s="230">
        <v>13650.276</v>
      </c>
      <c r="D109" s="230">
        <v>15493.055</v>
      </c>
      <c r="E109" s="230">
        <v>14129.887000000001</v>
      </c>
      <c r="F109" s="230">
        <v>13022.587</v>
      </c>
      <c r="G109" s="230">
        <v>16020.677</v>
      </c>
      <c r="H109" s="230">
        <v>15187.094999999999</v>
      </c>
      <c r="I109" s="230">
        <v>14452.871999999999</v>
      </c>
      <c r="J109" s="230">
        <v>15344.6</v>
      </c>
      <c r="K109" s="230">
        <v>15358.137000000001</v>
      </c>
      <c r="L109" s="230">
        <v>15058.043</v>
      </c>
      <c r="M109" s="230">
        <v>16397.423999999999</v>
      </c>
      <c r="N109" s="230">
        <v>179655.44</v>
      </c>
      <c r="O109" s="208">
        <v>14971.286666666667</v>
      </c>
      <c r="P109" s="232">
        <v>2020</v>
      </c>
      <c r="Q109" s="233">
        <v>41584</v>
      </c>
      <c r="R109" s="233">
        <v>36070</v>
      </c>
      <c r="S109" s="233">
        <v>40837</v>
      </c>
      <c r="T109" s="233">
        <v>36697</v>
      </c>
      <c r="U109" s="233">
        <v>33613</v>
      </c>
      <c r="V109" s="233">
        <v>41637</v>
      </c>
      <c r="W109" s="233">
        <v>39874</v>
      </c>
      <c r="X109" s="233">
        <v>38145</v>
      </c>
      <c r="Y109" s="233">
        <v>40518</v>
      </c>
      <c r="Z109" s="233">
        <v>40657</v>
      </c>
      <c r="AA109" s="233">
        <v>39535</v>
      </c>
      <c r="AB109" s="233">
        <v>43212</v>
      </c>
      <c r="AC109" s="233">
        <v>472379</v>
      </c>
      <c r="AD109" s="211">
        <v>39364.916666666664</v>
      </c>
      <c r="AE109" s="234">
        <v>2020</v>
      </c>
      <c r="AF109" s="235">
        <v>373.72034917275874</v>
      </c>
      <c r="AG109" s="235">
        <v>378.43848073191015</v>
      </c>
      <c r="AH109" s="235">
        <v>379.38768763621226</v>
      </c>
      <c r="AI109" s="235">
        <v>385.04201978363358</v>
      </c>
      <c r="AJ109" s="235">
        <v>387.42709665903072</v>
      </c>
      <c r="AK109" s="235">
        <v>384.7702043855225</v>
      </c>
      <c r="AL109" s="235">
        <v>380.8771379846516</v>
      </c>
      <c r="AM109" s="235">
        <v>378.89296106960279</v>
      </c>
      <c r="AN109" s="235">
        <v>378.71069648057653</v>
      </c>
      <c r="AO109" s="235">
        <v>377.74889932852898</v>
      </c>
      <c r="AP109" s="235">
        <v>380.87879094473249</v>
      </c>
      <c r="AQ109" s="235">
        <v>379.46459316856431</v>
      </c>
      <c r="AR109" s="236">
        <v>380.44657644547715</v>
      </c>
      <c r="AS109" s="25"/>
    </row>
    <row r="110" spans="1:50" x14ac:dyDescent="0.35">
      <c r="A110" s="231">
        <v>2021</v>
      </c>
      <c r="B110" s="230">
        <v>14151.817999999999</v>
      </c>
      <c r="C110" s="230">
        <v>13971.569</v>
      </c>
      <c r="D110" s="230">
        <v>16261.299000000001</v>
      </c>
      <c r="E110" s="230">
        <v>14820.053</v>
      </c>
      <c r="F110" s="230">
        <v>14621.493</v>
      </c>
      <c r="G110" s="230">
        <v>15513.973</v>
      </c>
      <c r="H110" s="230">
        <v>14287.058999999999</v>
      </c>
      <c r="I110" s="230">
        <v>14921.2</v>
      </c>
      <c r="J110" s="230">
        <v>14528.919</v>
      </c>
      <c r="K110" s="230">
        <v>14399.348</v>
      </c>
      <c r="L110" s="230">
        <v>15608.629000000001</v>
      </c>
      <c r="M110" s="230">
        <v>15635.328</v>
      </c>
      <c r="N110" s="230">
        <v>178720.68799999999</v>
      </c>
      <c r="O110" s="208">
        <v>14893.390666666666</v>
      </c>
      <c r="P110" s="232">
        <v>2021</v>
      </c>
      <c r="Q110" s="233">
        <v>37418</v>
      </c>
      <c r="R110" s="233">
        <v>36892</v>
      </c>
      <c r="S110" s="233">
        <v>42527</v>
      </c>
      <c r="T110" s="233">
        <v>38838</v>
      </c>
      <c r="U110" s="233">
        <v>37531</v>
      </c>
      <c r="V110" s="233">
        <v>40002</v>
      </c>
      <c r="W110" s="233">
        <v>37284</v>
      </c>
      <c r="X110" s="233">
        <v>39057</v>
      </c>
      <c r="Y110" s="233">
        <v>38761</v>
      </c>
      <c r="Z110" s="233">
        <v>38584</v>
      </c>
      <c r="AA110" s="233">
        <v>41891</v>
      </c>
      <c r="AB110" s="233">
        <v>42049</v>
      </c>
      <c r="AC110" s="233">
        <v>470834</v>
      </c>
      <c r="AD110" s="211">
        <v>39236.166666666664</v>
      </c>
      <c r="AE110" s="234">
        <v>2021</v>
      </c>
      <c r="AF110" s="235">
        <v>378.20882997487837</v>
      </c>
      <c r="AG110" s="235">
        <v>378.71541255556758</v>
      </c>
      <c r="AH110" s="235">
        <v>382.3758788534343</v>
      </c>
      <c r="AI110" s="235">
        <v>381.58641021679796</v>
      </c>
      <c r="AJ110" s="235">
        <v>389.58442354320425</v>
      </c>
      <c r="AK110" s="235">
        <v>387.82993350332487</v>
      </c>
      <c r="AL110" s="235">
        <v>383.19544576762149</v>
      </c>
      <c r="AM110" s="235">
        <v>382.03651074071234</v>
      </c>
      <c r="AN110" s="235">
        <v>374.83344082969995</v>
      </c>
      <c r="AO110" s="235">
        <v>373.19479577026749</v>
      </c>
      <c r="AP110" s="235">
        <v>372.60101215058125</v>
      </c>
      <c r="AQ110" s="235">
        <v>371.8359057290304</v>
      </c>
      <c r="AR110" s="236">
        <v>379.6664999695933</v>
      </c>
      <c r="AS110" s="25"/>
    </row>
    <row r="111" spans="1:50" s="341" customFormat="1" x14ac:dyDescent="0.35">
      <c r="A111" s="333">
        <v>2022</v>
      </c>
      <c r="B111" s="334">
        <v>13753.191999999999</v>
      </c>
      <c r="C111" s="334">
        <v>12718.058999999999</v>
      </c>
      <c r="D111" s="334">
        <v>15873.266</v>
      </c>
      <c r="E111" s="334">
        <v>13376.438</v>
      </c>
      <c r="F111" s="334">
        <v>14801.666999999999</v>
      </c>
      <c r="G111" s="334">
        <v>14728.07</v>
      </c>
      <c r="H111" s="334">
        <v>13434.861000000001</v>
      </c>
      <c r="I111" s="334">
        <v>15341.311</v>
      </c>
      <c r="J111" s="334">
        <v>15029.938</v>
      </c>
      <c r="K111" s="334">
        <v>14685.837</v>
      </c>
      <c r="L111" s="334">
        <v>14989.924000000001</v>
      </c>
      <c r="M111" s="334">
        <v>14897.517</v>
      </c>
      <c r="N111" s="334">
        <v>173630.07999999996</v>
      </c>
      <c r="O111" s="334">
        <v>14469.17333333333</v>
      </c>
      <c r="P111" s="335">
        <v>2022</v>
      </c>
      <c r="Q111" s="336">
        <v>36775</v>
      </c>
      <c r="R111" s="336">
        <v>33661</v>
      </c>
      <c r="S111" s="336">
        <v>41857</v>
      </c>
      <c r="T111" s="336">
        <v>34961</v>
      </c>
      <c r="U111" s="336">
        <v>38490</v>
      </c>
      <c r="V111" s="336">
        <v>38714</v>
      </c>
      <c r="W111" s="336">
        <v>35342</v>
      </c>
      <c r="X111" s="336">
        <v>40735</v>
      </c>
      <c r="Y111" s="336">
        <v>40193</v>
      </c>
      <c r="Z111" s="336">
        <v>39226</v>
      </c>
      <c r="AA111" s="336">
        <v>40013</v>
      </c>
      <c r="AB111" s="336">
        <v>39829</v>
      </c>
      <c r="AC111" s="336">
        <v>459796</v>
      </c>
      <c r="AD111" s="336">
        <v>38316.333333333336</v>
      </c>
      <c r="AE111" s="337">
        <v>2022</v>
      </c>
      <c r="AF111" s="338">
        <v>373.98210740992522</v>
      </c>
      <c r="AG111" s="338">
        <v>377.82772347820918</v>
      </c>
      <c r="AH111" s="338">
        <v>379.22607926989508</v>
      </c>
      <c r="AI111" s="338">
        <v>382.61028002631502</v>
      </c>
      <c r="AJ111" s="338">
        <v>384.55876851130159</v>
      </c>
      <c r="AK111" s="338">
        <v>380.4326600196311</v>
      </c>
      <c r="AL111" s="338">
        <v>380.13867353290703</v>
      </c>
      <c r="AM111" s="338">
        <v>376.61251994599235</v>
      </c>
      <c r="AN111" s="338">
        <v>373.94416938272832</v>
      </c>
      <c r="AO111" s="338">
        <v>374.39037883036758</v>
      </c>
      <c r="AP111" s="338">
        <v>374.6263464374079</v>
      </c>
      <c r="AQ111" s="338">
        <v>374.0369328880966</v>
      </c>
      <c r="AR111" s="236">
        <v>377.6988866443981</v>
      </c>
      <c r="AS111" s="339"/>
      <c r="AT111" s="340"/>
      <c r="AU111" s="340"/>
      <c r="AV111" s="340"/>
      <c r="AW111" s="340"/>
      <c r="AX111" s="340"/>
    </row>
    <row r="112" spans="1:50" s="36" customFormat="1" x14ac:dyDescent="0.35">
      <c r="A112" s="237">
        <v>2023</v>
      </c>
      <c r="B112" s="238">
        <v>14572.411</v>
      </c>
      <c r="C112" s="238">
        <v>12728.621999999999</v>
      </c>
      <c r="D112" s="238">
        <v>14838.438</v>
      </c>
      <c r="E112" s="238">
        <v>12604.305</v>
      </c>
      <c r="F112" s="238">
        <v>13723.001</v>
      </c>
      <c r="G112" s="238">
        <v>14610.248</v>
      </c>
      <c r="H112" s="238">
        <v>13193.264999999999</v>
      </c>
      <c r="I112" s="238">
        <v>13555.26</v>
      </c>
      <c r="J112" s="238">
        <v>13112.478999999999</v>
      </c>
      <c r="K112" s="238">
        <v>14372.906999999999</v>
      </c>
      <c r="L112" s="238">
        <v>14253.665999999999</v>
      </c>
      <c r="M112" s="238">
        <v>13510.602000000001</v>
      </c>
      <c r="N112" s="238">
        <v>165075.204</v>
      </c>
      <c r="O112" s="238">
        <v>13756.267</v>
      </c>
      <c r="P112" s="239">
        <v>2023</v>
      </c>
      <c r="Q112" s="240">
        <v>39010</v>
      </c>
      <c r="R112" s="240">
        <v>33617</v>
      </c>
      <c r="S112" s="240">
        <v>39025</v>
      </c>
      <c r="T112" s="240">
        <v>32973</v>
      </c>
      <c r="U112" s="240">
        <v>35395</v>
      </c>
      <c r="V112" s="240">
        <v>38287</v>
      </c>
      <c r="W112" s="240">
        <v>34356</v>
      </c>
      <c r="X112" s="240">
        <v>35248</v>
      </c>
      <c r="Y112" s="240">
        <v>35046</v>
      </c>
      <c r="Z112" s="240">
        <v>38155</v>
      </c>
      <c r="AA112" s="240">
        <v>37848</v>
      </c>
      <c r="AB112" s="240">
        <v>35668</v>
      </c>
      <c r="AC112" s="240">
        <v>434628</v>
      </c>
      <c r="AD112" s="240">
        <v>36219</v>
      </c>
      <c r="AE112" s="241">
        <v>2023</v>
      </c>
      <c r="AF112" s="242">
        <v>373.55578056908485</v>
      </c>
      <c r="AG112" s="242">
        <v>378.63646369396434</v>
      </c>
      <c r="AH112" s="242">
        <v>380.22903267136451</v>
      </c>
      <c r="AI112" s="242">
        <v>382.26139568738063</v>
      </c>
      <c r="AJ112" s="242">
        <v>387.71015680180813</v>
      </c>
      <c r="AK112" s="242">
        <v>381.59814036095804</v>
      </c>
      <c r="AL112" s="242">
        <v>384.01632902549773</v>
      </c>
      <c r="AM112" s="242">
        <v>384.56820245120292</v>
      </c>
      <c r="AN112" s="242">
        <v>374.15051646407579</v>
      </c>
      <c r="AO112" s="242">
        <v>376.6978639758878</v>
      </c>
      <c r="AP112" s="242">
        <v>376.60288522511092</v>
      </c>
      <c r="AQ112" s="242">
        <v>378.78776494336665</v>
      </c>
      <c r="AR112" s="236">
        <v>379.90121098914187</v>
      </c>
      <c r="AS112" s="34"/>
      <c r="AT112" s="35"/>
      <c r="AU112" s="35"/>
      <c r="AV112" s="35"/>
      <c r="AW112" s="35"/>
      <c r="AX112" s="35"/>
    </row>
    <row r="113" spans="1:50" s="44" customFormat="1" x14ac:dyDescent="0.35">
      <c r="A113" s="243">
        <v>2024</v>
      </c>
      <c r="B113" s="244">
        <v>14534.352999999999</v>
      </c>
      <c r="C113" s="244">
        <v>13490.781000000001</v>
      </c>
      <c r="D113" s="244">
        <v>13578.546</v>
      </c>
      <c r="E113" s="244">
        <v>14376.207</v>
      </c>
      <c r="F113" s="244">
        <v>13826.601000000001</v>
      </c>
      <c r="G113" s="244">
        <v>13029.973</v>
      </c>
      <c r="H113" s="244">
        <v>14093.795</v>
      </c>
      <c r="I113" s="244">
        <v>12694.285</v>
      </c>
      <c r="J113" s="244">
        <v>14383.414000000001</v>
      </c>
      <c r="K113" s="244">
        <f>[1]ImportNew_BDNI_PdL!$O$74</f>
        <v>0</v>
      </c>
      <c r="L113" s="244">
        <f>[1]ImportNew_BDNI_PdL!$P$74</f>
        <v>0</v>
      </c>
      <c r="M113" s="244">
        <f>[1]ImportNew_BDNI_PdL!$Q$74</f>
        <v>0</v>
      </c>
      <c r="N113" s="244">
        <f>SUM(B113:M113)</f>
        <v>124007.955</v>
      </c>
      <c r="O113" s="208">
        <f t="array" ref="O113">AVERAGE(IF(B113:M113&lt;&gt;0,B113:M113))</f>
        <v>13778.661666666667</v>
      </c>
      <c r="P113" s="245">
        <v>2024</v>
      </c>
      <c r="Q113" s="246">
        <v>38309</v>
      </c>
      <c r="R113" s="246">
        <v>35682</v>
      </c>
      <c r="S113" s="246">
        <v>35275</v>
      </c>
      <c r="T113" s="246">
        <v>37241</v>
      </c>
      <c r="U113" s="246">
        <v>35736</v>
      </c>
      <c r="V113" s="246">
        <v>33667</v>
      </c>
      <c r="W113" s="246">
        <v>36451</v>
      </c>
      <c r="X113" s="246">
        <v>33473</v>
      </c>
      <c r="Y113" s="246">
        <v>37821</v>
      </c>
      <c r="Z113" s="246">
        <f>[1]ImportNew_BDNI_PdL!$O$84</f>
        <v>0</v>
      </c>
      <c r="AA113" s="246">
        <f>[1]ImportNew_BDNI_PdL!$P$84</f>
        <v>0</v>
      </c>
      <c r="AB113" s="246">
        <f>[1]ImportNew_BDNI_PdL!$Q$84</f>
        <v>0</v>
      </c>
      <c r="AC113" s="246">
        <f>SUM(Q113:AB113)</f>
        <v>323655</v>
      </c>
      <c r="AD113" s="211">
        <f t="array" ref="AD113">AVERAGE(IF(Q113:AB113&lt;&gt;0,Q113:AB113))</f>
        <v>35961.666666666664</v>
      </c>
      <c r="AE113" s="247">
        <v>2024</v>
      </c>
      <c r="AF113" s="248">
        <f>IF(B113&lt;&gt;0,B113/Q113*1000,"")</f>
        <v>379.39786995223051</v>
      </c>
      <c r="AG113" s="248">
        <f t="shared" ref="AG113" si="66">IF(C113&lt;&gt;0,C113/R113*1000,"")</f>
        <v>378.0836556246847</v>
      </c>
      <c r="AH113" s="248">
        <f t="shared" ref="AH113" si="67">IF(D113&lt;&gt;0,D113/S113*1000,"")</f>
        <v>384.93397590361445</v>
      </c>
      <c r="AI113" s="248">
        <f t="shared" ref="AI113" si="68">IF(E113&lt;&gt;0,E113/T113*1000,"")</f>
        <v>386.03171236003328</v>
      </c>
      <c r="AJ113" s="248">
        <f t="shared" ref="AJ113" si="69">IF(F113&lt;&gt;0,F113/U113*1000,"")</f>
        <v>386.9095869711216</v>
      </c>
      <c r="AK113" s="248">
        <f t="shared" ref="AK113" si="70">IF(G113&lt;&gt;0,G113/V113*1000,"")</f>
        <v>387.02506905872218</v>
      </c>
      <c r="AL113" s="248">
        <f t="shared" ref="AL113" si="71">IF(H113&lt;&gt;0,H113/W113*1000,"")</f>
        <v>386.65043483032014</v>
      </c>
      <c r="AM113" s="248">
        <f t="shared" ref="AM113" si="72">IF(I113&lt;&gt;0,I113/X113*1000,"")</f>
        <v>379.23953634272402</v>
      </c>
      <c r="AN113" s="248">
        <f t="shared" ref="AN113" si="73">IF(J113&lt;&gt;0,J113/Y113*1000,"")</f>
        <v>380.30231881758812</v>
      </c>
      <c r="AO113" s="248" t="str">
        <f t="shared" ref="AO113" si="74">IF(K113&lt;&gt;0,K113/Z113*1000,"")</f>
        <v/>
      </c>
      <c r="AP113" s="248" t="str">
        <f t="shared" ref="AP113" si="75">IF(L113&lt;&gt;0,L113/AA113*1000,"")</f>
        <v/>
      </c>
      <c r="AQ113" s="248" t="str">
        <f t="shared" ref="AQ113" si="76">IF(M113&lt;&gt;0,M113/AB113*1000,"")</f>
        <v/>
      </c>
      <c r="AR113" s="236">
        <f t="shared" ref="AR113:AR114" si="77">AVERAGE(AF113:AQ113)</f>
        <v>383.17490665122654</v>
      </c>
      <c r="AS113" s="42"/>
      <c r="AT113" s="43"/>
      <c r="AU113" s="43"/>
      <c r="AV113" s="43"/>
      <c r="AW113" s="43"/>
      <c r="AX113" s="43"/>
    </row>
    <row r="114" spans="1:50" s="47" customFormat="1" ht="32.6" x14ac:dyDescent="0.35">
      <c r="A114" s="249" t="s">
        <v>100</v>
      </c>
      <c r="B114" s="250">
        <f>AVERAGE(B108:B112)</f>
        <v>14908.977999999997</v>
      </c>
      <c r="C114" s="250">
        <f t="shared" ref="C114:M114" si="78">AVERAGE(C108:C112)</f>
        <v>13433.2682</v>
      </c>
      <c r="D114" s="250">
        <f t="shared" si="78"/>
        <v>15426.9408</v>
      </c>
      <c r="E114" s="250">
        <f t="shared" si="78"/>
        <v>14108.564799999998</v>
      </c>
      <c r="F114" s="250">
        <f t="shared" si="78"/>
        <v>14234.406800000001</v>
      </c>
      <c r="G114" s="250">
        <f t="shared" si="78"/>
        <v>15024.695600000001</v>
      </c>
      <c r="H114" s="250">
        <f t="shared" si="78"/>
        <v>14390.598800000002</v>
      </c>
      <c r="I114" s="250">
        <f t="shared" si="78"/>
        <v>14657.466399999999</v>
      </c>
      <c r="J114" s="250">
        <f t="shared" si="78"/>
        <v>14721.147600000002</v>
      </c>
      <c r="K114" s="250">
        <f t="shared" si="78"/>
        <v>15166.919599999999</v>
      </c>
      <c r="L114" s="250">
        <f t="shared" si="78"/>
        <v>15037.314999999999</v>
      </c>
      <c r="M114" s="250">
        <f t="shared" si="78"/>
        <v>15292.497200000002</v>
      </c>
      <c r="N114" s="250">
        <f>AVERAGE(N108:N112)</f>
        <v>176402.79879999999</v>
      </c>
      <c r="O114" s="208">
        <f>AVERAGE(B114:M114)</f>
        <v>14700.233233333334</v>
      </c>
      <c r="P114" s="251" t="s">
        <v>100</v>
      </c>
      <c r="Q114" s="252">
        <f>AVERAGE(Q108:Q112)</f>
        <v>39800.800000000003</v>
      </c>
      <c r="R114" s="252">
        <f t="shared" ref="R114:AB114" si="79">AVERAGE(R108:R112)</f>
        <v>35550.800000000003</v>
      </c>
      <c r="S114" s="252">
        <f t="shared" si="79"/>
        <v>40657.199999999997</v>
      </c>
      <c r="T114" s="252">
        <f t="shared" si="79"/>
        <v>36878.199999999997</v>
      </c>
      <c r="U114" s="252">
        <f t="shared" si="79"/>
        <v>36899.599999999999</v>
      </c>
      <c r="V114" s="252">
        <f t="shared" si="79"/>
        <v>39248</v>
      </c>
      <c r="W114" s="252">
        <f t="shared" si="79"/>
        <v>37846</v>
      </c>
      <c r="X114" s="252">
        <f t="shared" si="79"/>
        <v>38698.800000000003</v>
      </c>
      <c r="Y114" s="252">
        <f t="shared" si="79"/>
        <v>39239.199999999997</v>
      </c>
      <c r="Z114" s="252">
        <f t="shared" si="79"/>
        <v>40506.199999999997</v>
      </c>
      <c r="AA114" s="252">
        <f t="shared" si="79"/>
        <v>39988.199999999997</v>
      </c>
      <c r="AB114" s="252">
        <f t="shared" si="79"/>
        <v>40678.800000000003</v>
      </c>
      <c r="AC114" s="252">
        <f>AVERAGE(AC108:AC112)</f>
        <v>465991.8</v>
      </c>
      <c r="AD114" s="211">
        <f>AVERAGE(Q114:AB114)</f>
        <v>38832.65</v>
      </c>
      <c r="AE114" s="253" t="s">
        <v>100</v>
      </c>
      <c r="AF114" s="254">
        <f>AVERAGE(AF108:AF112)</f>
        <v>374.64602893520123</v>
      </c>
      <c r="AG114" s="254">
        <f t="shared" ref="AG114:AQ114" si="80">AVERAGE(AG108:AG112)</f>
        <v>377.88390291818178</v>
      </c>
      <c r="AH114" s="254">
        <f t="shared" si="80"/>
        <v>379.39048773536149</v>
      </c>
      <c r="AI114" s="254">
        <f t="shared" si="80"/>
        <v>382.60196630679587</v>
      </c>
      <c r="AJ114" s="254">
        <f t="shared" si="80"/>
        <v>385.88175988266812</v>
      </c>
      <c r="AK114" s="254">
        <f t="shared" si="80"/>
        <v>382.72677276027031</v>
      </c>
      <c r="AL114" s="254">
        <f t="shared" si="80"/>
        <v>380.45891226850739</v>
      </c>
      <c r="AM114" s="254">
        <f t="shared" si="80"/>
        <v>378.92991053268764</v>
      </c>
      <c r="AN114" s="254">
        <f t="shared" si="80"/>
        <v>375.13846572071981</v>
      </c>
      <c r="AO114" s="254">
        <f t="shared" si="80"/>
        <v>374.54596369898292</v>
      </c>
      <c r="AP114" s="254">
        <f t="shared" si="80"/>
        <v>376.09462340259222</v>
      </c>
      <c r="AQ114" s="254">
        <f t="shared" si="80"/>
        <v>375.98037755765137</v>
      </c>
      <c r="AR114" s="236">
        <f t="shared" si="77"/>
        <v>378.68993097663503</v>
      </c>
      <c r="AS114" s="45"/>
      <c r="AT114" s="46"/>
      <c r="AU114" s="46"/>
      <c r="AV114" s="46"/>
      <c r="AW114" s="46"/>
      <c r="AX114" s="46"/>
    </row>
    <row r="115" spans="1:50" x14ac:dyDescent="0.35">
      <c r="A115" s="19" t="s">
        <v>96</v>
      </c>
      <c r="B115" s="18">
        <f>IF(B113&gt;0,B113,NA())</f>
        <v>14534.352999999999</v>
      </c>
      <c r="C115" s="18">
        <f t="shared" ref="C115:N115" si="81">IF(C113&gt;0,C113,NA())</f>
        <v>13490.781000000001</v>
      </c>
      <c r="D115" s="18">
        <f t="shared" si="81"/>
        <v>13578.546</v>
      </c>
      <c r="E115" s="18">
        <f t="shared" si="81"/>
        <v>14376.207</v>
      </c>
      <c r="F115" s="18">
        <f t="shared" si="81"/>
        <v>13826.601000000001</v>
      </c>
      <c r="G115" s="18">
        <f t="shared" si="81"/>
        <v>13029.973</v>
      </c>
      <c r="H115" s="18">
        <f t="shared" si="81"/>
        <v>14093.795</v>
      </c>
      <c r="I115" s="18">
        <f t="shared" si="81"/>
        <v>12694.285</v>
      </c>
      <c r="J115" s="18">
        <f t="shared" si="81"/>
        <v>14383.414000000001</v>
      </c>
      <c r="K115" s="18" t="e">
        <f t="shared" si="81"/>
        <v>#N/A</v>
      </c>
      <c r="L115" s="18" t="e">
        <f t="shared" si="81"/>
        <v>#N/A</v>
      </c>
      <c r="M115" s="18" t="e">
        <f t="shared" si="81"/>
        <v>#N/A</v>
      </c>
      <c r="N115" s="18">
        <f t="shared" si="81"/>
        <v>124007.955</v>
      </c>
      <c r="O115" s="38"/>
      <c r="P115" s="22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40"/>
      <c r="AE115" s="26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41"/>
      <c r="AS115" s="25"/>
    </row>
    <row r="116" spans="1:50" x14ac:dyDescent="0.3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358"/>
      <c r="O116" s="38"/>
      <c r="P116" s="22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40"/>
      <c r="AE116" s="26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41"/>
      <c r="AS116" s="25"/>
    </row>
    <row r="117" spans="1:50" s="33" customFormat="1" ht="17.350000000000001" customHeight="1" x14ac:dyDescent="0.35">
      <c r="A117" s="17" t="s">
        <v>58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 t="s">
        <v>35</v>
      </c>
      <c r="O117" s="52"/>
      <c r="P117" s="28"/>
      <c r="Q117" s="29" t="s">
        <v>58</v>
      </c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 t="s">
        <v>35</v>
      </c>
      <c r="AD117" s="53"/>
      <c r="AE117" s="48" t="s">
        <v>58</v>
      </c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 t="s">
        <v>35</v>
      </c>
      <c r="AR117" s="54"/>
      <c r="AS117" s="31"/>
      <c r="AT117" s="32"/>
      <c r="AU117" s="32"/>
      <c r="AV117" s="32"/>
      <c r="AW117" s="32"/>
      <c r="AX117" s="32"/>
    </row>
    <row r="118" spans="1:50" x14ac:dyDescent="0.35">
      <c r="A118" s="231" t="s">
        <v>36</v>
      </c>
      <c r="B118" s="230" t="s">
        <v>37</v>
      </c>
      <c r="C118" s="230" t="s">
        <v>38</v>
      </c>
      <c r="D118" s="230" t="s">
        <v>39</v>
      </c>
      <c r="E118" s="230" t="s">
        <v>40</v>
      </c>
      <c r="F118" s="230" t="s">
        <v>41</v>
      </c>
      <c r="G118" s="230" t="s">
        <v>42</v>
      </c>
      <c r="H118" s="230" t="s">
        <v>43</v>
      </c>
      <c r="I118" s="230" t="s">
        <v>44</v>
      </c>
      <c r="J118" s="230" t="s">
        <v>45</v>
      </c>
      <c r="K118" s="230" t="s">
        <v>46</v>
      </c>
      <c r="L118" s="230" t="s">
        <v>47</v>
      </c>
      <c r="M118" s="230" t="s">
        <v>48</v>
      </c>
      <c r="N118" s="230" t="s">
        <v>49</v>
      </c>
      <c r="O118" s="208" t="s">
        <v>50</v>
      </c>
      <c r="P118" s="232" t="s">
        <v>36</v>
      </c>
      <c r="Q118" s="233" t="s">
        <v>37</v>
      </c>
      <c r="R118" s="233" t="s">
        <v>38</v>
      </c>
      <c r="S118" s="233" t="s">
        <v>39</v>
      </c>
      <c r="T118" s="233" t="s">
        <v>40</v>
      </c>
      <c r="U118" s="233" t="s">
        <v>41</v>
      </c>
      <c r="V118" s="233" t="s">
        <v>42</v>
      </c>
      <c r="W118" s="233" t="s">
        <v>43</v>
      </c>
      <c r="X118" s="233" t="s">
        <v>44</v>
      </c>
      <c r="Y118" s="233" t="s">
        <v>45</v>
      </c>
      <c r="Z118" s="233" t="s">
        <v>46</v>
      </c>
      <c r="AA118" s="233" t="s">
        <v>47</v>
      </c>
      <c r="AB118" s="233" t="s">
        <v>48</v>
      </c>
      <c r="AC118" s="233" t="s">
        <v>49</v>
      </c>
      <c r="AD118" s="211" t="s">
        <v>50</v>
      </c>
      <c r="AE118" s="234" t="s">
        <v>36</v>
      </c>
      <c r="AF118" s="235" t="s">
        <v>37</v>
      </c>
      <c r="AG118" s="235" t="s">
        <v>38</v>
      </c>
      <c r="AH118" s="235" t="s">
        <v>39</v>
      </c>
      <c r="AI118" s="235" t="s">
        <v>40</v>
      </c>
      <c r="AJ118" s="235" t="s">
        <v>41</v>
      </c>
      <c r="AK118" s="235" t="s">
        <v>42</v>
      </c>
      <c r="AL118" s="235" t="s">
        <v>43</v>
      </c>
      <c r="AM118" s="235" t="s">
        <v>44</v>
      </c>
      <c r="AN118" s="235" t="s">
        <v>45</v>
      </c>
      <c r="AO118" s="235" t="s">
        <v>46</v>
      </c>
      <c r="AP118" s="235" t="s">
        <v>47</v>
      </c>
      <c r="AQ118" s="235" t="s">
        <v>48</v>
      </c>
      <c r="AR118" s="236" t="s">
        <v>51</v>
      </c>
      <c r="AS118" s="25"/>
    </row>
    <row r="119" spans="1:50" x14ac:dyDescent="0.35">
      <c r="A119" s="231">
        <v>2015</v>
      </c>
      <c r="B119" s="230">
        <v>441</v>
      </c>
      <c r="C119" s="230">
        <v>377</v>
      </c>
      <c r="D119" s="230">
        <v>493</v>
      </c>
      <c r="E119" s="230">
        <v>436</v>
      </c>
      <c r="F119" s="230">
        <v>398</v>
      </c>
      <c r="G119" s="230">
        <v>352</v>
      </c>
      <c r="H119" s="230">
        <v>307</v>
      </c>
      <c r="I119" s="230">
        <v>350</v>
      </c>
      <c r="J119" s="230">
        <v>418</v>
      </c>
      <c r="K119" s="230">
        <v>379</v>
      </c>
      <c r="L119" s="230">
        <v>415</v>
      </c>
      <c r="M119" s="230">
        <v>390</v>
      </c>
      <c r="N119" s="230">
        <v>4756</v>
      </c>
      <c r="O119" s="208">
        <v>396.33333333333331</v>
      </c>
      <c r="P119" s="232">
        <v>2015</v>
      </c>
      <c r="Q119" s="233">
        <v>3362</v>
      </c>
      <c r="R119" s="233">
        <v>2864</v>
      </c>
      <c r="S119" s="233">
        <v>3617</v>
      </c>
      <c r="T119" s="233">
        <v>3167</v>
      </c>
      <c r="U119" s="233">
        <v>2870</v>
      </c>
      <c r="V119" s="233">
        <v>2574</v>
      </c>
      <c r="W119" s="233">
        <v>2232</v>
      </c>
      <c r="X119" s="233">
        <v>2519</v>
      </c>
      <c r="Y119" s="233">
        <v>3057</v>
      </c>
      <c r="Z119" s="233">
        <v>2749</v>
      </c>
      <c r="AA119" s="233">
        <v>3028</v>
      </c>
      <c r="AB119" s="233">
        <v>2877</v>
      </c>
      <c r="AC119" s="233">
        <v>34916</v>
      </c>
      <c r="AD119" s="211">
        <v>2909.6666666666665</v>
      </c>
      <c r="AE119" s="234">
        <v>2015</v>
      </c>
      <c r="AF119" s="235">
        <v>131.17192147531199</v>
      </c>
      <c r="AG119" s="235">
        <v>131.634078212291</v>
      </c>
      <c r="AH119" s="235">
        <v>136.30080176942201</v>
      </c>
      <c r="AI119" s="235">
        <v>137.66971897695001</v>
      </c>
      <c r="AJ119" s="235">
        <v>138.675958188153</v>
      </c>
      <c r="AK119" s="235">
        <v>136.75213675213701</v>
      </c>
      <c r="AL119" s="235">
        <v>137.54480286738399</v>
      </c>
      <c r="AM119" s="235">
        <v>138.944025406908</v>
      </c>
      <c r="AN119" s="235">
        <v>136.73536146548901</v>
      </c>
      <c r="AO119" s="235">
        <v>137.868315751182</v>
      </c>
      <c r="AP119" s="235">
        <v>137.05416116248301</v>
      </c>
      <c r="AQ119" s="235">
        <v>135.55787278414999</v>
      </c>
      <c r="AR119" s="236">
        <v>136.32576290098842</v>
      </c>
      <c r="AS119" s="25"/>
    </row>
    <row r="120" spans="1:50" x14ac:dyDescent="0.35">
      <c r="A120" s="231">
        <v>2016</v>
      </c>
      <c r="B120" s="230">
        <v>375.50099999999998</v>
      </c>
      <c r="C120" s="230">
        <v>355.66500000000002</v>
      </c>
      <c r="D120" s="230">
        <v>452.40300000000002</v>
      </c>
      <c r="E120" s="230">
        <v>410.55599999999998</v>
      </c>
      <c r="F120" s="230">
        <v>377.108</v>
      </c>
      <c r="G120" s="230">
        <v>382.94200000000001</v>
      </c>
      <c r="H120" s="230">
        <v>257.964</v>
      </c>
      <c r="I120" s="230">
        <v>289.90899999999999</v>
      </c>
      <c r="J120" s="230">
        <v>364.678</v>
      </c>
      <c r="K120" s="230">
        <v>386.55200000000002</v>
      </c>
      <c r="L120" s="230">
        <v>380.36500000000001</v>
      </c>
      <c r="M120" s="230">
        <v>363.327</v>
      </c>
      <c r="N120" s="230">
        <v>4396.97</v>
      </c>
      <c r="O120" s="208">
        <v>366.41416666666669</v>
      </c>
      <c r="P120" s="232">
        <v>2016</v>
      </c>
      <c r="Q120" s="233">
        <v>2835</v>
      </c>
      <c r="R120" s="233">
        <v>2639</v>
      </c>
      <c r="S120" s="233">
        <v>3277</v>
      </c>
      <c r="T120" s="233">
        <v>2944</v>
      </c>
      <c r="U120" s="233">
        <v>2654</v>
      </c>
      <c r="V120" s="233">
        <v>2693</v>
      </c>
      <c r="W120" s="233">
        <v>1801</v>
      </c>
      <c r="X120" s="233">
        <v>2019</v>
      </c>
      <c r="Y120" s="233">
        <v>2559</v>
      </c>
      <c r="Z120" s="233">
        <v>2734</v>
      </c>
      <c r="AA120" s="233">
        <v>2719</v>
      </c>
      <c r="AB120" s="233">
        <v>2578</v>
      </c>
      <c r="AC120" s="233">
        <v>31452</v>
      </c>
      <c r="AD120" s="211">
        <v>2621</v>
      </c>
      <c r="AE120" s="234">
        <v>2016</v>
      </c>
      <c r="AF120" s="235">
        <v>132.45185185185201</v>
      </c>
      <c r="AG120" s="235">
        <v>134.772641151952</v>
      </c>
      <c r="AH120" s="235">
        <v>138.05401281660099</v>
      </c>
      <c r="AI120" s="235">
        <v>139.455163043478</v>
      </c>
      <c r="AJ120" s="235">
        <v>142.09042954031699</v>
      </c>
      <c r="AK120" s="235">
        <v>142.199034533977</v>
      </c>
      <c r="AL120" s="235">
        <v>143.23375902276501</v>
      </c>
      <c r="AM120" s="235">
        <v>143.59039128281299</v>
      </c>
      <c r="AN120" s="235">
        <v>142.50801094177399</v>
      </c>
      <c r="AO120" s="235">
        <v>141.386978785662</v>
      </c>
      <c r="AP120" s="235">
        <v>139.89150422949601</v>
      </c>
      <c r="AQ120" s="235">
        <v>140.93366951124901</v>
      </c>
      <c r="AR120" s="236">
        <v>140.04728722599467</v>
      </c>
      <c r="AS120" s="25"/>
    </row>
    <row r="121" spans="1:50" x14ac:dyDescent="0.35">
      <c r="A121" s="231">
        <v>2017</v>
      </c>
      <c r="B121" s="230">
        <v>363.84500000000003</v>
      </c>
      <c r="C121" s="230">
        <v>321.45400000000001</v>
      </c>
      <c r="D121" s="230">
        <v>413.94299999999998</v>
      </c>
      <c r="E121" s="230">
        <v>348.07400000000001</v>
      </c>
      <c r="F121" s="230">
        <v>372.28899999999999</v>
      </c>
      <c r="G121" s="230">
        <v>326.072</v>
      </c>
      <c r="H121" s="230">
        <v>268.02600000000001</v>
      </c>
      <c r="I121" s="230">
        <v>319.52499999999998</v>
      </c>
      <c r="J121" s="230">
        <v>369.42200000000003</v>
      </c>
      <c r="K121" s="230">
        <v>419.78500000000003</v>
      </c>
      <c r="L121" s="230">
        <v>404.68900000000002</v>
      </c>
      <c r="M121" s="230">
        <v>339.26400000000001</v>
      </c>
      <c r="N121" s="230">
        <v>4266.3879999999999</v>
      </c>
      <c r="O121" s="208">
        <v>355.53233333333333</v>
      </c>
      <c r="P121" s="232">
        <v>2017</v>
      </c>
      <c r="Q121" s="233">
        <v>2660</v>
      </c>
      <c r="R121" s="233">
        <v>2341</v>
      </c>
      <c r="S121" s="233">
        <v>2966</v>
      </c>
      <c r="T121" s="233">
        <v>2462</v>
      </c>
      <c r="U121" s="233">
        <v>2630</v>
      </c>
      <c r="V121" s="233">
        <v>2305</v>
      </c>
      <c r="W121" s="233">
        <v>1912</v>
      </c>
      <c r="X121" s="233">
        <v>2198</v>
      </c>
      <c r="Y121" s="233">
        <v>2588</v>
      </c>
      <c r="Z121" s="233">
        <v>2981</v>
      </c>
      <c r="AA121" s="233">
        <v>2891</v>
      </c>
      <c r="AB121" s="233">
        <v>2448</v>
      </c>
      <c r="AC121" s="233">
        <v>30382</v>
      </c>
      <c r="AD121" s="211">
        <v>2531.8333333333335</v>
      </c>
      <c r="AE121" s="234">
        <v>2017</v>
      </c>
      <c r="AF121" s="235">
        <v>136.78383458646618</v>
      </c>
      <c r="AG121" s="235">
        <v>137.31482272533106</v>
      </c>
      <c r="AH121" s="235">
        <v>139.56271072151043</v>
      </c>
      <c r="AI121" s="235">
        <v>141.37855402112103</v>
      </c>
      <c r="AJ121" s="235">
        <v>141.55475285171102</v>
      </c>
      <c r="AK121" s="235">
        <v>141.46290672451192</v>
      </c>
      <c r="AL121" s="235">
        <v>140.18096234309624</v>
      </c>
      <c r="AM121" s="235">
        <v>145.37079162875341</v>
      </c>
      <c r="AN121" s="235">
        <v>142.74420401854715</v>
      </c>
      <c r="AO121" s="235">
        <v>140.82019456558203</v>
      </c>
      <c r="AP121" s="235">
        <v>139.98235904531305</v>
      </c>
      <c r="AQ121" s="235">
        <v>138.58823529411765</v>
      </c>
      <c r="AR121" s="236">
        <v>140.47869404383843</v>
      </c>
      <c r="AS121" s="25"/>
    </row>
    <row r="122" spans="1:50" x14ac:dyDescent="0.35">
      <c r="A122" s="231">
        <v>2018</v>
      </c>
      <c r="B122" s="230">
        <v>371.58699999999999</v>
      </c>
      <c r="C122" s="230">
        <v>327.33800000000002</v>
      </c>
      <c r="D122" s="230">
        <v>424.01600000000002</v>
      </c>
      <c r="E122" s="230">
        <v>370.89699999999999</v>
      </c>
      <c r="F122" s="230">
        <v>393.39299999999997</v>
      </c>
      <c r="G122" s="230">
        <v>309.07600000000002</v>
      </c>
      <c r="H122" s="230">
        <v>256.964</v>
      </c>
      <c r="I122" s="230">
        <v>290.10599999999999</v>
      </c>
      <c r="J122" s="230">
        <v>322.46899999999999</v>
      </c>
      <c r="K122" s="230">
        <v>415.036</v>
      </c>
      <c r="L122" s="230">
        <v>345.40699999999998</v>
      </c>
      <c r="M122" s="230">
        <v>263.62200000000001</v>
      </c>
      <c r="N122" s="230">
        <v>4089.9109999999996</v>
      </c>
      <c r="O122" s="208">
        <v>340.82591666666661</v>
      </c>
      <c r="P122" s="232">
        <v>2018</v>
      </c>
      <c r="Q122" s="233">
        <v>2726</v>
      </c>
      <c r="R122" s="233">
        <v>2397</v>
      </c>
      <c r="S122" s="233">
        <v>3012</v>
      </c>
      <c r="T122" s="233">
        <v>2632</v>
      </c>
      <c r="U122" s="233">
        <v>2773</v>
      </c>
      <c r="V122" s="233">
        <v>2199</v>
      </c>
      <c r="W122" s="233">
        <v>1846</v>
      </c>
      <c r="X122" s="233">
        <v>2026</v>
      </c>
      <c r="Y122" s="233">
        <v>2275</v>
      </c>
      <c r="Z122" s="233">
        <v>2967</v>
      </c>
      <c r="AA122" s="233">
        <v>2485</v>
      </c>
      <c r="AB122" s="233">
        <v>1877</v>
      </c>
      <c r="AC122" s="233">
        <v>29215</v>
      </c>
      <c r="AD122" s="211">
        <v>2434.5833333333335</v>
      </c>
      <c r="AE122" s="234">
        <v>2018</v>
      </c>
      <c r="AF122" s="235">
        <v>136.31217901687452</v>
      </c>
      <c r="AG122" s="235">
        <v>136.56153525239884</v>
      </c>
      <c r="AH122" s="235">
        <v>140.77556440903055</v>
      </c>
      <c r="AI122" s="235">
        <v>140.91831306990881</v>
      </c>
      <c r="AJ122" s="235">
        <v>141.86548864046159</v>
      </c>
      <c r="AK122" s="235">
        <v>140.55297862664847</v>
      </c>
      <c r="AL122" s="235">
        <v>139.20043336944747</v>
      </c>
      <c r="AM122" s="235">
        <v>143.1915103652517</v>
      </c>
      <c r="AN122" s="235">
        <v>141.74461538461537</v>
      </c>
      <c r="AO122" s="235">
        <v>139.8840579710145</v>
      </c>
      <c r="AP122" s="235">
        <v>138.99678068410461</v>
      </c>
      <c r="AQ122" s="235">
        <v>140.44858817261587</v>
      </c>
      <c r="AR122" s="236">
        <v>140.03767041353103</v>
      </c>
      <c r="AS122" s="25"/>
    </row>
    <row r="123" spans="1:50" x14ac:dyDescent="0.35">
      <c r="A123" s="231">
        <v>2019</v>
      </c>
      <c r="B123" s="230">
        <v>310.64400000000001</v>
      </c>
      <c r="C123" s="230">
        <v>246.63</v>
      </c>
      <c r="D123" s="230">
        <v>290.29199999999997</v>
      </c>
      <c r="E123" s="230">
        <v>311.07400000000001</v>
      </c>
      <c r="F123" s="230">
        <v>298.11900000000003</v>
      </c>
      <c r="G123" s="230">
        <v>236.20700000000002</v>
      </c>
      <c r="H123" s="230">
        <v>191.589</v>
      </c>
      <c r="I123" s="230">
        <v>223.69900000000001</v>
      </c>
      <c r="J123" s="230">
        <v>281.83500000000004</v>
      </c>
      <c r="K123" s="230">
        <v>323.65100000000001</v>
      </c>
      <c r="L123" s="230">
        <v>296.976</v>
      </c>
      <c r="M123" s="230">
        <v>288.26499999999999</v>
      </c>
      <c r="N123" s="230">
        <v>3298.9809999999998</v>
      </c>
      <c r="O123" s="208">
        <v>274.91508333333331</v>
      </c>
      <c r="P123" s="232">
        <v>2019</v>
      </c>
      <c r="Q123" s="233">
        <v>2258</v>
      </c>
      <c r="R123" s="233">
        <v>1782</v>
      </c>
      <c r="S123" s="233">
        <v>2077.0000000000005</v>
      </c>
      <c r="T123" s="233">
        <v>2131</v>
      </c>
      <c r="U123" s="233">
        <v>2015</v>
      </c>
      <c r="V123" s="233">
        <v>1616</v>
      </c>
      <c r="W123" s="233">
        <v>1319</v>
      </c>
      <c r="X123" s="233">
        <v>1495.0000000000002</v>
      </c>
      <c r="Y123" s="233">
        <v>1924</v>
      </c>
      <c r="Z123" s="233">
        <v>2258</v>
      </c>
      <c r="AA123" s="233">
        <v>2099</v>
      </c>
      <c r="AB123" s="233">
        <v>2077.9999999999995</v>
      </c>
      <c r="AC123" s="233">
        <v>23052</v>
      </c>
      <c r="AD123" s="211">
        <v>1921</v>
      </c>
      <c r="AE123" s="234">
        <v>2019</v>
      </c>
      <c r="AF123" s="235">
        <v>137.57484499557128</v>
      </c>
      <c r="AG123" s="235">
        <v>138.40067340067338</v>
      </c>
      <c r="AH123" s="235">
        <v>139.76504573904666</v>
      </c>
      <c r="AI123" s="235">
        <v>145.97559831065229</v>
      </c>
      <c r="AJ123" s="235">
        <v>147.9498759305211</v>
      </c>
      <c r="AK123" s="235">
        <v>146.167698019802</v>
      </c>
      <c r="AL123" s="235">
        <v>145.2532221379833</v>
      </c>
      <c r="AM123" s="235">
        <v>149.63143812709029</v>
      </c>
      <c r="AN123" s="235">
        <v>146.48388773388777</v>
      </c>
      <c r="AO123" s="235">
        <v>143.33525243578387</v>
      </c>
      <c r="AP123" s="235">
        <v>141.48451643639828</v>
      </c>
      <c r="AQ123" s="235">
        <v>138.72232916265642</v>
      </c>
      <c r="AR123" s="236">
        <v>143.39536520250553</v>
      </c>
      <c r="AS123" s="25"/>
    </row>
    <row r="124" spans="1:50" x14ac:dyDescent="0.35">
      <c r="A124" s="231">
        <v>2020</v>
      </c>
      <c r="B124" s="230">
        <v>294.21199999999999</v>
      </c>
      <c r="C124" s="230">
        <v>239.30500000000004</v>
      </c>
      <c r="D124" s="230">
        <v>297.32499999999999</v>
      </c>
      <c r="E124" s="230">
        <v>309.62799999999999</v>
      </c>
      <c r="F124" s="230">
        <v>228.01300000000001</v>
      </c>
      <c r="G124" s="230">
        <v>290.02200000000005</v>
      </c>
      <c r="H124" s="230">
        <v>232.999</v>
      </c>
      <c r="I124" s="230">
        <v>214.93</v>
      </c>
      <c r="J124" s="230">
        <v>308.00700000000001</v>
      </c>
      <c r="K124" s="230">
        <v>331.52100000000002</v>
      </c>
      <c r="L124" s="230">
        <v>312.83800000000002</v>
      </c>
      <c r="M124" s="230">
        <v>317.64299999999997</v>
      </c>
      <c r="N124" s="230">
        <v>3376.4430000000007</v>
      </c>
      <c r="O124" s="208">
        <v>281.37025000000006</v>
      </c>
      <c r="P124" s="232">
        <v>2020</v>
      </c>
      <c r="Q124" s="233">
        <v>2153</v>
      </c>
      <c r="R124" s="233">
        <v>1751.0000000000002</v>
      </c>
      <c r="S124" s="233">
        <v>2131</v>
      </c>
      <c r="T124" s="233">
        <v>2168</v>
      </c>
      <c r="U124" s="233">
        <v>1546.0000000000002</v>
      </c>
      <c r="V124" s="233">
        <v>2035.9999999999998</v>
      </c>
      <c r="W124" s="233">
        <v>1621.0000000000002</v>
      </c>
      <c r="X124" s="233">
        <v>1504.0000000000002</v>
      </c>
      <c r="Y124" s="233">
        <v>2134.9999999999995</v>
      </c>
      <c r="Z124" s="233">
        <v>2307</v>
      </c>
      <c r="AA124" s="233">
        <v>2196</v>
      </c>
      <c r="AB124" s="233">
        <v>2271</v>
      </c>
      <c r="AC124" s="233">
        <v>23819</v>
      </c>
      <c r="AD124" s="211">
        <v>1984.9166666666667</v>
      </c>
      <c r="AE124" s="234">
        <v>2020</v>
      </c>
      <c r="AF124" s="235">
        <v>136.65211333023689</v>
      </c>
      <c r="AG124" s="235">
        <v>136.66761850371216</v>
      </c>
      <c r="AH124" s="235">
        <v>139.52369779446269</v>
      </c>
      <c r="AI124" s="235">
        <v>142.81734317343174</v>
      </c>
      <c r="AJ124" s="235">
        <v>147.48576972833115</v>
      </c>
      <c r="AK124" s="235">
        <v>142.44695481335955</v>
      </c>
      <c r="AL124" s="235">
        <v>143.7378161628624</v>
      </c>
      <c r="AM124" s="235">
        <v>142.90558510638297</v>
      </c>
      <c r="AN124" s="235">
        <v>144.26557377049184</v>
      </c>
      <c r="AO124" s="235">
        <v>143.70221066319897</v>
      </c>
      <c r="AP124" s="235">
        <v>142.45810564663026</v>
      </c>
      <c r="AQ124" s="235">
        <v>139.86922060766179</v>
      </c>
      <c r="AR124" s="236">
        <v>141.87766744173018</v>
      </c>
      <c r="AS124" s="25"/>
    </row>
    <row r="125" spans="1:50" x14ac:dyDescent="0.35">
      <c r="A125" s="231">
        <v>2021</v>
      </c>
      <c r="B125" s="230">
        <v>285.67</v>
      </c>
      <c r="C125" s="230">
        <v>268.642</v>
      </c>
      <c r="D125" s="230">
        <v>322.14299999999997</v>
      </c>
      <c r="E125" s="230">
        <v>314.11500000000001</v>
      </c>
      <c r="F125" s="230">
        <v>274.70999999999998</v>
      </c>
      <c r="G125" s="230">
        <v>243.751</v>
      </c>
      <c r="H125" s="230">
        <v>204.40299999999999</v>
      </c>
      <c r="I125" s="230">
        <v>239.17699999999999</v>
      </c>
      <c r="J125" s="230">
        <v>282.39800000000002</v>
      </c>
      <c r="K125" s="230">
        <v>296.51</v>
      </c>
      <c r="L125" s="230">
        <v>317.75400000000002</v>
      </c>
      <c r="M125" s="230">
        <v>276.79399999999998</v>
      </c>
      <c r="N125" s="230">
        <v>3326.067</v>
      </c>
      <c r="O125" s="208">
        <v>277.17225000000002</v>
      </c>
      <c r="P125" s="232">
        <v>2021</v>
      </c>
      <c r="Q125" s="233">
        <v>2069</v>
      </c>
      <c r="R125" s="233">
        <v>1949</v>
      </c>
      <c r="S125" s="233">
        <v>2250</v>
      </c>
      <c r="T125" s="233">
        <v>2172</v>
      </c>
      <c r="U125" s="233">
        <v>1875</v>
      </c>
      <c r="V125" s="233">
        <v>1675</v>
      </c>
      <c r="W125" s="233">
        <v>1378</v>
      </c>
      <c r="X125" s="233">
        <v>1593</v>
      </c>
      <c r="Y125" s="233">
        <v>1876</v>
      </c>
      <c r="Z125" s="233">
        <v>1995</v>
      </c>
      <c r="AA125" s="233">
        <v>2175</v>
      </c>
      <c r="AB125" s="233">
        <v>1925</v>
      </c>
      <c r="AC125" s="233">
        <v>22932</v>
      </c>
      <c r="AD125" s="211">
        <v>1911</v>
      </c>
      <c r="AE125" s="234">
        <v>2021</v>
      </c>
      <c r="AF125" s="235">
        <v>138.071532141131</v>
      </c>
      <c r="AG125" s="235">
        <v>137.83581323755772</v>
      </c>
      <c r="AH125" s="235">
        <v>143.17466666666664</v>
      </c>
      <c r="AI125" s="235">
        <v>144.62016574585638</v>
      </c>
      <c r="AJ125" s="235">
        <v>146.51199999999997</v>
      </c>
      <c r="AK125" s="235">
        <v>145.52298507462689</v>
      </c>
      <c r="AL125" s="235">
        <v>148.333091436865</v>
      </c>
      <c r="AM125" s="235">
        <v>150.14249843063402</v>
      </c>
      <c r="AN125" s="235">
        <v>150.53198294243072</v>
      </c>
      <c r="AO125" s="235">
        <v>148.62656641604011</v>
      </c>
      <c r="AP125" s="235">
        <v>146.09379310344826</v>
      </c>
      <c r="AQ125" s="235">
        <v>143.7890909090909</v>
      </c>
      <c r="AR125" s="236">
        <v>145.2711821753623</v>
      </c>
      <c r="AS125" s="25"/>
    </row>
    <row r="126" spans="1:50" s="341" customFormat="1" x14ac:dyDescent="0.35">
      <c r="A126" s="333">
        <v>2022</v>
      </c>
      <c r="B126" s="334">
        <v>274.536</v>
      </c>
      <c r="C126" s="334">
        <v>251.56800000000001</v>
      </c>
      <c r="D126" s="334">
        <v>309.67599999999999</v>
      </c>
      <c r="E126" s="334">
        <v>271.57100000000003</v>
      </c>
      <c r="F126" s="334">
        <v>247.93799999999999</v>
      </c>
      <c r="G126" s="334">
        <v>228.809</v>
      </c>
      <c r="H126" s="334">
        <v>170.08500000000001</v>
      </c>
      <c r="I126" s="334">
        <v>198.34399999999999</v>
      </c>
      <c r="J126" s="334">
        <v>279.68400000000003</v>
      </c>
      <c r="K126" s="334">
        <v>270.32799999999997</v>
      </c>
      <c r="L126" s="334">
        <v>259.29700000000003</v>
      </c>
      <c r="M126" s="334">
        <v>240.23500000000001</v>
      </c>
      <c r="N126" s="334">
        <v>3002.0710000000004</v>
      </c>
      <c r="O126" s="334">
        <v>250.17258333333336</v>
      </c>
      <c r="P126" s="335">
        <v>2022</v>
      </c>
      <c r="Q126" s="336">
        <v>1938</v>
      </c>
      <c r="R126" s="336">
        <v>1788</v>
      </c>
      <c r="S126" s="336">
        <v>2168</v>
      </c>
      <c r="T126" s="336">
        <v>1866</v>
      </c>
      <c r="U126" s="336">
        <v>1710</v>
      </c>
      <c r="V126" s="336">
        <v>1575</v>
      </c>
      <c r="W126" s="336">
        <v>1183</v>
      </c>
      <c r="X126" s="336">
        <v>1360</v>
      </c>
      <c r="Y126" s="336">
        <v>1925</v>
      </c>
      <c r="Z126" s="336">
        <v>1859</v>
      </c>
      <c r="AA126" s="336">
        <v>1838</v>
      </c>
      <c r="AB126" s="336">
        <v>1740</v>
      </c>
      <c r="AC126" s="336">
        <v>20950</v>
      </c>
      <c r="AD126" s="336">
        <v>1745.8333333333333</v>
      </c>
      <c r="AE126" s="337">
        <v>2022</v>
      </c>
      <c r="AF126" s="338">
        <v>141.65944272445822</v>
      </c>
      <c r="AG126" s="338">
        <v>140.69798657718121</v>
      </c>
      <c r="AH126" s="338">
        <v>142.83948339483393</v>
      </c>
      <c r="AI126" s="338">
        <v>145.53644158628083</v>
      </c>
      <c r="AJ126" s="338">
        <v>144.99298245614034</v>
      </c>
      <c r="AK126" s="338">
        <v>145.27555555555554</v>
      </c>
      <c r="AL126" s="338">
        <v>143.7743026204565</v>
      </c>
      <c r="AM126" s="338">
        <v>145.84117647058824</v>
      </c>
      <c r="AN126" s="338">
        <v>145.29038961038961</v>
      </c>
      <c r="AO126" s="338">
        <v>145.41581495427647</v>
      </c>
      <c r="AP126" s="338">
        <v>141.07562568008706</v>
      </c>
      <c r="AQ126" s="338">
        <v>138.06609195402299</v>
      </c>
      <c r="AR126" s="236">
        <v>143.37210779868926</v>
      </c>
      <c r="AS126" s="339"/>
      <c r="AT126" s="340"/>
      <c r="AU126" s="340"/>
      <c r="AV126" s="340"/>
      <c r="AW126" s="340"/>
      <c r="AX126" s="340"/>
    </row>
    <row r="127" spans="1:50" s="36" customFormat="1" ht="18" customHeight="1" x14ac:dyDescent="0.35">
      <c r="A127" s="237">
        <v>2023</v>
      </c>
      <c r="B127" s="238">
        <v>247.578</v>
      </c>
      <c r="C127" s="238">
        <v>234.708</v>
      </c>
      <c r="D127" s="238">
        <v>303.51400000000001</v>
      </c>
      <c r="E127" s="238">
        <v>242.35300000000001</v>
      </c>
      <c r="F127" s="238">
        <v>253.46299999999999</v>
      </c>
      <c r="G127" s="238">
        <v>212.602</v>
      </c>
      <c r="H127" s="238">
        <v>168.166</v>
      </c>
      <c r="I127" s="238">
        <v>201.41399999999999</v>
      </c>
      <c r="J127" s="238">
        <v>232.726</v>
      </c>
      <c r="K127" s="238">
        <v>263.32799999999997</v>
      </c>
      <c r="L127" s="238">
        <v>266.93</v>
      </c>
      <c r="M127" s="238">
        <v>227.42099999999999</v>
      </c>
      <c r="N127" s="238">
        <v>2854.2029999999995</v>
      </c>
      <c r="O127" s="238">
        <v>237.85024999999996</v>
      </c>
      <c r="P127" s="239">
        <v>2023</v>
      </c>
      <c r="Q127" s="240">
        <v>1819</v>
      </c>
      <c r="R127" s="240">
        <v>1670</v>
      </c>
      <c r="S127" s="240">
        <v>2152</v>
      </c>
      <c r="T127" s="240">
        <v>1682</v>
      </c>
      <c r="U127" s="240">
        <v>1725</v>
      </c>
      <c r="V127" s="240">
        <v>1454</v>
      </c>
      <c r="W127" s="240">
        <v>1137</v>
      </c>
      <c r="X127" s="240">
        <v>1364</v>
      </c>
      <c r="Y127" s="240">
        <v>1594</v>
      </c>
      <c r="Z127" s="240">
        <v>1849</v>
      </c>
      <c r="AA127" s="240">
        <v>1877</v>
      </c>
      <c r="AB127" s="240">
        <v>1598</v>
      </c>
      <c r="AC127" s="240">
        <v>19921</v>
      </c>
      <c r="AD127" s="240">
        <v>1660.0833333333333</v>
      </c>
      <c r="AE127" s="241">
        <v>2023</v>
      </c>
      <c r="AF127" s="242">
        <v>136.10665200659702</v>
      </c>
      <c r="AG127" s="242">
        <v>140.5437125748503</v>
      </c>
      <c r="AH127" s="242">
        <v>141.03810408921933</v>
      </c>
      <c r="AI127" s="242">
        <v>144.08620689655172</v>
      </c>
      <c r="AJ127" s="242">
        <v>146.93507246376811</v>
      </c>
      <c r="AK127" s="242">
        <v>146.21870701513069</v>
      </c>
      <c r="AL127" s="242">
        <v>147.9032541776605</v>
      </c>
      <c r="AM127" s="242">
        <v>147.66422287390029</v>
      </c>
      <c r="AN127" s="242">
        <v>146.00125470514431</v>
      </c>
      <c r="AO127" s="242">
        <v>142.41644131963221</v>
      </c>
      <c r="AP127" s="242">
        <v>142.21097496004262</v>
      </c>
      <c r="AQ127" s="242">
        <v>142.31602002503129</v>
      </c>
      <c r="AR127" s="236">
        <v>143.62005192562737</v>
      </c>
      <c r="AS127" s="34"/>
      <c r="AT127" s="35"/>
      <c r="AU127" s="35"/>
      <c r="AV127" s="35"/>
      <c r="AW127" s="35"/>
      <c r="AX127" s="35"/>
    </row>
    <row r="128" spans="1:50" s="44" customFormat="1" ht="18" customHeight="1" x14ac:dyDescent="0.35">
      <c r="A128" s="243">
        <v>2024</v>
      </c>
      <c r="B128" s="244">
        <v>235.46700000000001</v>
      </c>
      <c r="C128" s="244">
        <v>244.47499999999999</v>
      </c>
      <c r="D128" s="244">
        <v>260.91699999999997</v>
      </c>
      <c r="E128" s="244">
        <v>244.90600000000001</v>
      </c>
      <c r="F128" s="244">
        <v>240.535</v>
      </c>
      <c r="G128" s="244">
        <v>92.992000000000004</v>
      </c>
      <c r="H128" s="244">
        <v>50.631999999999998</v>
      </c>
      <c r="I128" s="244">
        <v>42.453000000000003</v>
      </c>
      <c r="J128" s="244">
        <v>88.923000000000002</v>
      </c>
      <c r="K128" s="244">
        <f>[1]ImportNew_BDNI_PdL!$O$75</f>
        <v>0</v>
      </c>
      <c r="L128" s="244">
        <f>[1]ImportNew_BDNI_PdL!$P$75</f>
        <v>0</v>
      </c>
      <c r="M128" s="244">
        <f>[1]ImportNew_BDNI_PdL!$Q$75</f>
        <v>0</v>
      </c>
      <c r="N128" s="244">
        <f>SUM(B128:M128)</f>
        <v>1501.3</v>
      </c>
      <c r="O128" s="208">
        <f t="array" ref="O128">AVERAGE(IF(B128:M128&lt;&gt;0,B128:M128))</f>
        <v>166.8111111111111</v>
      </c>
      <c r="P128" s="245">
        <v>2024</v>
      </c>
      <c r="Q128" s="246">
        <v>1714</v>
      </c>
      <c r="R128" s="246">
        <v>1769</v>
      </c>
      <c r="S128" s="246">
        <v>1861</v>
      </c>
      <c r="T128" s="246">
        <v>1741</v>
      </c>
      <c r="U128" s="246">
        <v>1696</v>
      </c>
      <c r="V128" s="246">
        <v>674</v>
      </c>
      <c r="W128" s="246">
        <v>370</v>
      </c>
      <c r="X128" s="246">
        <v>289</v>
      </c>
      <c r="Y128" s="246">
        <v>610</v>
      </c>
      <c r="Z128" s="246">
        <f>[1]ImportNew_BDNI_PdL!$O$85</f>
        <v>0</v>
      </c>
      <c r="AA128" s="246">
        <f>[1]ImportNew_BDNI_PdL!$P$85</f>
        <v>0</v>
      </c>
      <c r="AB128" s="246">
        <f>[1]ImportNew_BDNI_PdL!$Q$85</f>
        <v>0</v>
      </c>
      <c r="AC128" s="246">
        <f>SUM(Q128:AB128)</f>
        <v>10724</v>
      </c>
      <c r="AD128" s="211">
        <f t="array" ref="AD128">AVERAGE(IF(Q128:AB128&lt;&gt;0,Q128:AB128))</f>
        <v>1191.5555555555557</v>
      </c>
      <c r="AE128" s="247">
        <v>2024</v>
      </c>
      <c r="AF128" s="248">
        <f>IF(B128&lt;&gt;0,B128/Q128*1000,"")</f>
        <v>137.37864644107353</v>
      </c>
      <c r="AG128" s="248">
        <f t="shared" ref="AG128" si="82">IF(C128&lt;&gt;0,C128/R128*1000,"")</f>
        <v>138.19954776710006</v>
      </c>
      <c r="AH128" s="248">
        <f t="shared" ref="AH128" si="83">IF(D128&lt;&gt;0,D128/S128*1000,"")</f>
        <v>140.2025792584632</v>
      </c>
      <c r="AI128" s="248">
        <f t="shared" ref="AI128" si="84">IF(E128&lt;&gt;0,E128/T128*1000,"")</f>
        <v>140.66973004020679</v>
      </c>
      <c r="AJ128" s="248">
        <f t="shared" ref="AJ128" si="85">IF(F128&lt;&gt;0,F128/U128*1000,"")</f>
        <v>141.82488207547169</v>
      </c>
      <c r="AK128" s="248">
        <f t="shared" ref="AK128" si="86">IF(G128&lt;&gt;0,G128/V128*1000,"")</f>
        <v>137.97032640949556</v>
      </c>
      <c r="AL128" s="248">
        <f t="shared" ref="AL128" si="87">IF(H128&lt;&gt;0,H128/W128*1000,"")</f>
        <v>136.84324324324322</v>
      </c>
      <c r="AM128" s="248">
        <f t="shared" ref="AM128" si="88">IF(I128&lt;&gt;0,I128/X128*1000,"")</f>
        <v>146.89619377162629</v>
      </c>
      <c r="AN128" s="248">
        <f t="shared" ref="AN128" si="89">IF(J128&lt;&gt;0,J128/Y128*1000,"")</f>
        <v>145.77540983606556</v>
      </c>
      <c r="AO128" s="248" t="str">
        <f t="shared" ref="AO128" si="90">IF(K128&lt;&gt;0,K128/Z128*1000,"")</f>
        <v/>
      </c>
      <c r="AP128" s="248" t="str">
        <f t="shared" ref="AP128" si="91">IF(L128&lt;&gt;0,L128/AA128*1000,"")</f>
        <v/>
      </c>
      <c r="AQ128" s="248" t="str">
        <f t="shared" ref="AQ128" si="92">IF(M128&lt;&gt;0,M128/AB128*1000,"")</f>
        <v/>
      </c>
      <c r="AR128" s="236">
        <f t="shared" ref="AR128:AR129" si="93">AVERAGE(AF128:AQ128)</f>
        <v>140.64006209363845</v>
      </c>
      <c r="AS128" s="42"/>
      <c r="AT128" s="43"/>
      <c r="AU128" s="43"/>
      <c r="AV128" s="43"/>
      <c r="AW128" s="43"/>
      <c r="AX128" s="43"/>
    </row>
    <row r="129" spans="1:50" s="47" customFormat="1" ht="32.6" x14ac:dyDescent="0.35">
      <c r="A129" s="249" t="s">
        <v>100</v>
      </c>
      <c r="B129" s="250">
        <f>AVERAGE(B123:B127)</f>
        <v>282.52800000000002</v>
      </c>
      <c r="C129" s="250">
        <f t="shared" ref="C129:M129" si="94">AVERAGE(C123:C127)</f>
        <v>248.17060000000001</v>
      </c>
      <c r="D129" s="250">
        <f t="shared" si="94"/>
        <v>304.58999999999997</v>
      </c>
      <c r="E129" s="250">
        <f t="shared" si="94"/>
        <v>289.7482</v>
      </c>
      <c r="F129" s="250">
        <f t="shared" si="94"/>
        <v>260.44860000000006</v>
      </c>
      <c r="G129" s="250">
        <f t="shared" si="94"/>
        <v>242.27820000000003</v>
      </c>
      <c r="H129" s="250">
        <f t="shared" si="94"/>
        <v>193.44839999999999</v>
      </c>
      <c r="I129" s="250">
        <f t="shared" si="94"/>
        <v>215.51280000000003</v>
      </c>
      <c r="J129" s="250">
        <f t="shared" si="94"/>
        <v>276.93</v>
      </c>
      <c r="K129" s="250">
        <f t="shared" si="94"/>
        <v>297.06759999999997</v>
      </c>
      <c r="L129" s="250">
        <f t="shared" si="94"/>
        <v>290.75900000000007</v>
      </c>
      <c r="M129" s="250">
        <f t="shared" si="94"/>
        <v>270.07159999999999</v>
      </c>
      <c r="N129" s="250">
        <f>AVERAGE(N123:N127)</f>
        <v>3171.5530000000003</v>
      </c>
      <c r="O129" s="208">
        <f>AVERAGE(B129:M129)</f>
        <v>264.29608333333334</v>
      </c>
      <c r="P129" s="251" t="s">
        <v>100</v>
      </c>
      <c r="Q129" s="252">
        <f>AVERAGE(Q123:Q127)</f>
        <v>2047.4</v>
      </c>
      <c r="R129" s="252">
        <f t="shared" ref="R129:AB129" si="95">AVERAGE(R123:R127)</f>
        <v>1788</v>
      </c>
      <c r="S129" s="252">
        <f t="shared" si="95"/>
        <v>2155.6</v>
      </c>
      <c r="T129" s="252">
        <f t="shared" si="95"/>
        <v>2003.8</v>
      </c>
      <c r="U129" s="252">
        <f t="shared" si="95"/>
        <v>1774.2</v>
      </c>
      <c r="V129" s="252">
        <f t="shared" si="95"/>
        <v>1671.2</v>
      </c>
      <c r="W129" s="252">
        <f t="shared" si="95"/>
        <v>1327.6</v>
      </c>
      <c r="X129" s="252">
        <f t="shared" si="95"/>
        <v>1463.2</v>
      </c>
      <c r="Y129" s="252">
        <f t="shared" si="95"/>
        <v>1890.8</v>
      </c>
      <c r="Z129" s="252">
        <f t="shared" si="95"/>
        <v>2053.6</v>
      </c>
      <c r="AA129" s="252">
        <f t="shared" si="95"/>
        <v>2037</v>
      </c>
      <c r="AB129" s="252">
        <f t="shared" si="95"/>
        <v>1922.4</v>
      </c>
      <c r="AC129" s="252">
        <f>AVERAGE(AC123:AC127)</f>
        <v>22134.799999999999</v>
      </c>
      <c r="AD129" s="211">
        <f>AVERAGE(Q129:AB129)</f>
        <v>1844.5666666666668</v>
      </c>
      <c r="AE129" s="253" t="s">
        <v>100</v>
      </c>
      <c r="AF129" s="254">
        <f>AVERAGE(AF123:AF127)</f>
        <v>138.01291703959888</v>
      </c>
      <c r="AG129" s="254">
        <f t="shared" ref="AG129:AQ129" si="96">AVERAGE(AG123:AG127)</f>
        <v>138.82916085879498</v>
      </c>
      <c r="AH129" s="254">
        <f t="shared" si="96"/>
        <v>141.26819953684586</v>
      </c>
      <c r="AI129" s="254">
        <f t="shared" si="96"/>
        <v>144.60715114255461</v>
      </c>
      <c r="AJ129" s="254">
        <f t="shared" si="96"/>
        <v>146.77514011575212</v>
      </c>
      <c r="AK129" s="254">
        <f t="shared" si="96"/>
        <v>145.12638009569494</v>
      </c>
      <c r="AL129" s="254">
        <f t="shared" si="96"/>
        <v>145.80033730716553</v>
      </c>
      <c r="AM129" s="254">
        <f t="shared" si="96"/>
        <v>147.23698420171917</v>
      </c>
      <c r="AN129" s="254">
        <f t="shared" si="96"/>
        <v>146.51461775246884</v>
      </c>
      <c r="AO129" s="254">
        <f t="shared" si="96"/>
        <v>144.69925715778632</v>
      </c>
      <c r="AP129" s="254">
        <f t="shared" si="96"/>
        <v>142.6646031653213</v>
      </c>
      <c r="AQ129" s="254">
        <f t="shared" si="96"/>
        <v>140.5525505316927</v>
      </c>
      <c r="AR129" s="236">
        <f t="shared" si="93"/>
        <v>143.50727490878296</v>
      </c>
      <c r="AS129" s="45"/>
      <c r="AT129" s="46"/>
      <c r="AU129" s="46"/>
      <c r="AV129" s="46"/>
      <c r="AW129" s="46"/>
      <c r="AX129" s="46"/>
    </row>
    <row r="130" spans="1:50" x14ac:dyDescent="0.35">
      <c r="A130" s="19" t="s">
        <v>96</v>
      </c>
      <c r="B130" s="18">
        <f>IF(B128&gt;0,B128,NA())</f>
        <v>235.46700000000001</v>
      </c>
      <c r="C130" s="18">
        <f t="shared" ref="C130:N130" si="97">IF(C128&gt;0,C128,NA())</f>
        <v>244.47499999999999</v>
      </c>
      <c r="D130" s="18">
        <f t="shared" si="97"/>
        <v>260.91699999999997</v>
      </c>
      <c r="E130" s="18">
        <f t="shared" si="97"/>
        <v>244.90600000000001</v>
      </c>
      <c r="F130" s="18">
        <f t="shared" si="97"/>
        <v>240.535</v>
      </c>
      <c r="G130" s="18">
        <f t="shared" si="97"/>
        <v>92.992000000000004</v>
      </c>
      <c r="H130" s="18">
        <f t="shared" si="97"/>
        <v>50.631999999999998</v>
      </c>
      <c r="I130" s="18">
        <f t="shared" si="97"/>
        <v>42.453000000000003</v>
      </c>
      <c r="J130" s="18">
        <f t="shared" si="97"/>
        <v>88.923000000000002</v>
      </c>
      <c r="K130" s="18" t="e">
        <f t="shared" si="97"/>
        <v>#N/A</v>
      </c>
      <c r="L130" s="18" t="e">
        <f t="shared" si="97"/>
        <v>#N/A</v>
      </c>
      <c r="M130" s="18" t="e">
        <f t="shared" si="97"/>
        <v>#N/A</v>
      </c>
      <c r="N130" s="18">
        <f t="shared" si="97"/>
        <v>1501.3</v>
      </c>
      <c r="O130" s="38"/>
      <c r="P130" s="22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40"/>
      <c r="AE130" s="26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41"/>
      <c r="AS130" s="25"/>
    </row>
    <row r="131" spans="1:50" x14ac:dyDescent="0.3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38"/>
      <c r="P131" s="22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40"/>
      <c r="AE131" s="2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41"/>
      <c r="AS131" s="25"/>
    </row>
    <row r="132" spans="1:50" s="33" customFormat="1" x14ac:dyDescent="0.35">
      <c r="A132" s="17" t="s">
        <v>59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 t="s">
        <v>35</v>
      </c>
      <c r="O132" s="52"/>
      <c r="P132" s="28"/>
      <c r="Q132" s="29" t="s">
        <v>59</v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 t="s">
        <v>35</v>
      </c>
      <c r="AD132" s="53"/>
      <c r="AE132" s="49" t="s">
        <v>59</v>
      </c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 t="s">
        <v>35</v>
      </c>
      <c r="AR132" s="54"/>
      <c r="AS132" s="31"/>
      <c r="AT132" s="32"/>
      <c r="AU132" s="32"/>
      <c r="AV132" s="32"/>
      <c r="AW132" s="32"/>
      <c r="AX132" s="32"/>
    </row>
    <row r="133" spans="1:50" x14ac:dyDescent="0.35">
      <c r="A133" s="231" t="s">
        <v>36</v>
      </c>
      <c r="B133" s="230" t="s">
        <v>37</v>
      </c>
      <c r="C133" s="230" t="s">
        <v>38</v>
      </c>
      <c r="D133" s="230" t="s">
        <v>39</v>
      </c>
      <c r="E133" s="230" t="s">
        <v>40</v>
      </c>
      <c r="F133" s="230" t="s">
        <v>41</v>
      </c>
      <c r="G133" s="230" t="s">
        <v>42</v>
      </c>
      <c r="H133" s="230" t="s">
        <v>43</v>
      </c>
      <c r="I133" s="230" t="s">
        <v>44</v>
      </c>
      <c r="J133" s="230" t="s">
        <v>45</v>
      </c>
      <c r="K133" s="230" t="s">
        <v>46</v>
      </c>
      <c r="L133" s="230" t="s">
        <v>47</v>
      </c>
      <c r="M133" s="230" t="s">
        <v>48</v>
      </c>
      <c r="N133" s="230" t="s">
        <v>49</v>
      </c>
      <c r="O133" s="208" t="s">
        <v>50</v>
      </c>
      <c r="P133" s="232" t="s">
        <v>36</v>
      </c>
      <c r="Q133" s="233" t="s">
        <v>37</v>
      </c>
      <c r="R133" s="233" t="s">
        <v>38</v>
      </c>
      <c r="S133" s="233" t="s">
        <v>39</v>
      </c>
      <c r="T133" s="233" t="s">
        <v>40</v>
      </c>
      <c r="U133" s="233" t="s">
        <v>41</v>
      </c>
      <c r="V133" s="233" t="s">
        <v>42</v>
      </c>
      <c r="W133" s="233" t="s">
        <v>43</v>
      </c>
      <c r="X133" s="233" t="s">
        <v>44</v>
      </c>
      <c r="Y133" s="233" t="s">
        <v>45</v>
      </c>
      <c r="Z133" s="233" t="s">
        <v>46</v>
      </c>
      <c r="AA133" s="233" t="s">
        <v>47</v>
      </c>
      <c r="AB133" s="233" t="s">
        <v>48</v>
      </c>
      <c r="AC133" s="233" t="s">
        <v>49</v>
      </c>
      <c r="AD133" s="211" t="s">
        <v>50</v>
      </c>
      <c r="AE133" s="234" t="s">
        <v>36</v>
      </c>
      <c r="AF133" s="235" t="s">
        <v>37</v>
      </c>
      <c r="AG133" s="235" t="s">
        <v>38</v>
      </c>
      <c r="AH133" s="235" t="s">
        <v>39</v>
      </c>
      <c r="AI133" s="235" t="s">
        <v>40</v>
      </c>
      <c r="AJ133" s="235" t="s">
        <v>41</v>
      </c>
      <c r="AK133" s="235" t="s">
        <v>42</v>
      </c>
      <c r="AL133" s="235" t="s">
        <v>43</v>
      </c>
      <c r="AM133" s="235" t="s">
        <v>44</v>
      </c>
      <c r="AN133" s="235" t="s">
        <v>45</v>
      </c>
      <c r="AO133" s="235" t="s">
        <v>46</v>
      </c>
      <c r="AP133" s="235" t="s">
        <v>47</v>
      </c>
      <c r="AQ133" s="235" t="s">
        <v>48</v>
      </c>
      <c r="AR133" s="236" t="s">
        <v>51</v>
      </c>
      <c r="AS133" s="25"/>
    </row>
    <row r="134" spans="1:50" x14ac:dyDescent="0.35">
      <c r="A134" s="231">
        <v>2015</v>
      </c>
      <c r="B134" s="230">
        <v>17499.195</v>
      </c>
      <c r="C134" s="230">
        <v>15110.519</v>
      </c>
      <c r="D134" s="230">
        <v>19064.775000000001</v>
      </c>
      <c r="E134" s="230">
        <v>16892.617999999999</v>
      </c>
      <c r="F134" s="230">
        <v>16078.092000000001</v>
      </c>
      <c r="G134" s="230">
        <v>16822.571</v>
      </c>
      <c r="H134" s="230">
        <v>15510.790999999999</v>
      </c>
      <c r="I134" s="230">
        <v>17682.081999999999</v>
      </c>
      <c r="J134" s="230">
        <v>17750.839</v>
      </c>
      <c r="K134" s="230">
        <v>16380.57</v>
      </c>
      <c r="L134" s="230">
        <v>17423.742999999999</v>
      </c>
      <c r="M134" s="230">
        <v>16940.288</v>
      </c>
      <c r="N134" s="230">
        <v>203156.08300000001</v>
      </c>
      <c r="O134" s="208">
        <v>16929.673583333333</v>
      </c>
      <c r="P134" s="232">
        <v>2015</v>
      </c>
      <c r="Q134" s="233">
        <v>48972</v>
      </c>
      <c r="R134" s="233">
        <v>41844</v>
      </c>
      <c r="S134" s="233">
        <v>52515</v>
      </c>
      <c r="T134" s="233">
        <v>46276</v>
      </c>
      <c r="U134" s="233">
        <v>43710</v>
      </c>
      <c r="V134" s="233">
        <v>45999</v>
      </c>
      <c r="W134" s="233">
        <v>42700</v>
      </c>
      <c r="X134" s="233">
        <v>48614</v>
      </c>
      <c r="Y134" s="233">
        <v>49239</v>
      </c>
      <c r="Z134" s="233">
        <v>45249</v>
      </c>
      <c r="AA134" s="233">
        <v>48410</v>
      </c>
      <c r="AB134" s="233">
        <v>46645</v>
      </c>
      <c r="AC134" s="233">
        <v>560173</v>
      </c>
      <c r="AD134" s="211">
        <v>46681.083333333336</v>
      </c>
      <c r="AE134" s="234">
        <v>2015</v>
      </c>
      <c r="AF134" s="235">
        <v>357.33061749571198</v>
      </c>
      <c r="AG134" s="235">
        <v>361.11554822674702</v>
      </c>
      <c r="AH134" s="235">
        <v>363.03484718651799</v>
      </c>
      <c r="AI134" s="235">
        <v>365.040582591408</v>
      </c>
      <c r="AJ134" s="235">
        <v>367.83555250514797</v>
      </c>
      <c r="AK134" s="235">
        <v>365.71601556555601</v>
      </c>
      <c r="AL134" s="235">
        <v>363.25037470725999</v>
      </c>
      <c r="AM134" s="235">
        <v>363.72407125519402</v>
      </c>
      <c r="AN134" s="235">
        <v>360.50364548427098</v>
      </c>
      <c r="AO134" s="235">
        <v>362.00954717231298</v>
      </c>
      <c r="AP134" s="235">
        <v>359.92032637884699</v>
      </c>
      <c r="AQ134" s="235">
        <v>363.17478829456502</v>
      </c>
      <c r="AR134" s="236">
        <v>362.72132640529486</v>
      </c>
      <c r="AS134" s="25"/>
    </row>
    <row r="135" spans="1:50" x14ac:dyDescent="0.35">
      <c r="A135" s="231">
        <v>2016</v>
      </c>
      <c r="B135" s="230">
        <v>15966.097</v>
      </c>
      <c r="C135" s="230">
        <v>15829.718999999999</v>
      </c>
      <c r="D135" s="230">
        <v>17712.735000000001</v>
      </c>
      <c r="E135" s="230">
        <v>16559.674999999999</v>
      </c>
      <c r="F135" s="230">
        <v>17206.554</v>
      </c>
      <c r="G135" s="230">
        <v>16720.107</v>
      </c>
      <c r="H135" s="230">
        <v>15099.612999999999</v>
      </c>
      <c r="I135" s="230">
        <v>17769.080000000002</v>
      </c>
      <c r="J135" s="230">
        <v>16861.806</v>
      </c>
      <c r="K135" s="230">
        <v>16361.196</v>
      </c>
      <c r="L135" s="230">
        <v>16917.008000000002</v>
      </c>
      <c r="M135" s="230">
        <v>17410.774000000001</v>
      </c>
      <c r="N135" s="230">
        <v>200414.364</v>
      </c>
      <c r="O135" s="208">
        <v>16701.197000000004</v>
      </c>
      <c r="P135" s="232">
        <v>2016</v>
      </c>
      <c r="Q135" s="233">
        <v>43938</v>
      </c>
      <c r="R135" s="233">
        <v>43266</v>
      </c>
      <c r="S135" s="233">
        <v>48312</v>
      </c>
      <c r="T135" s="233">
        <v>44963</v>
      </c>
      <c r="U135" s="233">
        <v>45969</v>
      </c>
      <c r="V135" s="233">
        <v>45401</v>
      </c>
      <c r="W135" s="233">
        <v>40596</v>
      </c>
      <c r="X135" s="233">
        <v>48106</v>
      </c>
      <c r="Y135" s="233">
        <v>46851</v>
      </c>
      <c r="Z135" s="233">
        <v>45129</v>
      </c>
      <c r="AA135" s="233">
        <v>46811</v>
      </c>
      <c r="AB135" s="233">
        <v>48102</v>
      </c>
      <c r="AC135" s="233">
        <v>547444</v>
      </c>
      <c r="AD135" s="211">
        <v>45620.333333333336</v>
      </c>
      <c r="AE135" s="234">
        <v>2016</v>
      </c>
      <c r="AF135" s="235">
        <v>363.377873367017</v>
      </c>
      <c r="AG135" s="235">
        <v>365.86971293856601</v>
      </c>
      <c r="AH135" s="235">
        <v>366.632203179334</v>
      </c>
      <c r="AI135" s="235">
        <v>368.29559860329601</v>
      </c>
      <c r="AJ135" s="235">
        <v>374.30777262938102</v>
      </c>
      <c r="AK135" s="235">
        <v>368.27618334397903</v>
      </c>
      <c r="AL135" s="235">
        <v>371.94829539856102</v>
      </c>
      <c r="AM135" s="235">
        <v>369.373466927202</v>
      </c>
      <c r="AN135" s="235">
        <v>359.90279823269498</v>
      </c>
      <c r="AO135" s="235">
        <v>362.54284384763702</v>
      </c>
      <c r="AP135" s="235">
        <v>361.38958791737002</v>
      </c>
      <c r="AQ135" s="235">
        <v>361.955303313792</v>
      </c>
      <c r="AR135" s="236">
        <v>366.15596997490252</v>
      </c>
      <c r="AS135" s="25"/>
    </row>
    <row r="136" spans="1:50" x14ac:dyDescent="0.35">
      <c r="A136" s="231">
        <v>2017</v>
      </c>
      <c r="B136" s="230">
        <v>16631.956999999999</v>
      </c>
      <c r="C136" s="230">
        <v>14576.201999999999</v>
      </c>
      <c r="D136" s="230">
        <v>17658.026999999998</v>
      </c>
      <c r="E136" s="230">
        <v>15378.672</v>
      </c>
      <c r="F136" s="230">
        <v>17348.162</v>
      </c>
      <c r="G136" s="230">
        <v>16795.621999999999</v>
      </c>
      <c r="H136" s="230">
        <v>14988.200999999999</v>
      </c>
      <c r="I136" s="230">
        <v>17003.489000000001</v>
      </c>
      <c r="J136" s="230">
        <v>15970.732</v>
      </c>
      <c r="K136" s="230">
        <v>16881.425999999999</v>
      </c>
      <c r="L136" s="230">
        <v>17389.760999999999</v>
      </c>
      <c r="M136" s="230">
        <v>16383.092000000001</v>
      </c>
      <c r="N136" s="230">
        <v>197005.34300000002</v>
      </c>
      <c r="O136" s="208">
        <v>16417.111916666669</v>
      </c>
      <c r="P136" s="232">
        <v>2017</v>
      </c>
      <c r="Q136" s="233">
        <v>45970</v>
      </c>
      <c r="R136" s="233">
        <v>40104</v>
      </c>
      <c r="S136" s="233">
        <v>48731</v>
      </c>
      <c r="T136" s="233">
        <v>42009</v>
      </c>
      <c r="U136" s="233">
        <v>47244</v>
      </c>
      <c r="V136" s="233">
        <v>46158</v>
      </c>
      <c r="W136" s="233">
        <v>41191</v>
      </c>
      <c r="X136" s="233">
        <v>46757</v>
      </c>
      <c r="Y136" s="233">
        <v>44571</v>
      </c>
      <c r="Z136" s="233">
        <v>47095</v>
      </c>
      <c r="AA136" s="233">
        <v>48726</v>
      </c>
      <c r="AB136" s="233">
        <v>45532</v>
      </c>
      <c r="AC136" s="233">
        <v>544088</v>
      </c>
      <c r="AD136" s="211">
        <v>45340.666666666664</v>
      </c>
      <c r="AE136" s="234">
        <v>2017</v>
      </c>
      <c r="AF136" s="235">
        <v>361.80023928649115</v>
      </c>
      <c r="AG136" s="235">
        <v>363.46005385996403</v>
      </c>
      <c r="AH136" s="235">
        <v>362.35716484373393</v>
      </c>
      <c r="AI136" s="235">
        <v>366.08041134042708</v>
      </c>
      <c r="AJ136" s="235">
        <v>367.20349674032684</v>
      </c>
      <c r="AK136" s="235">
        <v>363.87239481779972</v>
      </c>
      <c r="AL136" s="235">
        <v>363.87077274161828</v>
      </c>
      <c r="AM136" s="235">
        <v>363.65654340526555</v>
      </c>
      <c r="AN136" s="235">
        <v>358.32115052388326</v>
      </c>
      <c r="AO136" s="235">
        <v>358.45474041830346</v>
      </c>
      <c r="AP136" s="235">
        <v>356.88874522842013</v>
      </c>
      <c r="AQ136" s="235">
        <v>359.81489941140296</v>
      </c>
      <c r="AR136" s="236">
        <v>362.14838438480302</v>
      </c>
      <c r="AS136" s="25"/>
    </row>
    <row r="137" spans="1:50" x14ac:dyDescent="0.35">
      <c r="A137" s="231">
        <v>2018</v>
      </c>
      <c r="B137" s="230">
        <v>17585.164000000001</v>
      </c>
      <c r="C137" s="230">
        <v>15100.380999999999</v>
      </c>
      <c r="D137" s="230">
        <v>16769.133999999998</v>
      </c>
      <c r="E137" s="230">
        <v>16185.953</v>
      </c>
      <c r="F137" s="230">
        <v>16554.067999999999</v>
      </c>
      <c r="G137" s="230">
        <v>16190.743</v>
      </c>
      <c r="H137" s="230">
        <v>16346.718000000001</v>
      </c>
      <c r="I137" s="230">
        <v>16781.644</v>
      </c>
      <c r="J137" s="230">
        <v>15396.654</v>
      </c>
      <c r="K137" s="230">
        <v>18244.026000000002</v>
      </c>
      <c r="L137" s="230">
        <v>17123.673999999999</v>
      </c>
      <c r="M137" s="230">
        <v>15762.146000000001</v>
      </c>
      <c r="N137" s="230">
        <v>198040.30500000002</v>
      </c>
      <c r="O137" s="208">
        <v>16503.358750000003</v>
      </c>
      <c r="P137" s="232">
        <v>2018</v>
      </c>
      <c r="Q137" s="233">
        <v>48707</v>
      </c>
      <c r="R137" s="233">
        <v>41624</v>
      </c>
      <c r="S137" s="233">
        <v>46206</v>
      </c>
      <c r="T137" s="233">
        <v>44164</v>
      </c>
      <c r="U137" s="233">
        <v>44891</v>
      </c>
      <c r="V137" s="233">
        <v>44079</v>
      </c>
      <c r="W137" s="233">
        <v>44868</v>
      </c>
      <c r="X137" s="233">
        <v>46264</v>
      </c>
      <c r="Y137" s="233">
        <v>42784</v>
      </c>
      <c r="Z137" s="233">
        <v>50921</v>
      </c>
      <c r="AA137" s="233">
        <v>47359</v>
      </c>
      <c r="AB137" s="233">
        <v>43054</v>
      </c>
      <c r="AC137" s="233">
        <v>544921</v>
      </c>
      <c r="AD137" s="211">
        <v>45410.083333333336</v>
      </c>
      <c r="AE137" s="234">
        <v>2018</v>
      </c>
      <c r="AF137" s="235">
        <v>361.03976841111137</v>
      </c>
      <c r="AG137" s="235">
        <v>362.78063136651929</v>
      </c>
      <c r="AH137" s="235">
        <v>362.92113578323159</v>
      </c>
      <c r="AI137" s="235">
        <v>366.49653563988767</v>
      </c>
      <c r="AJ137" s="235">
        <v>368.76139983515628</v>
      </c>
      <c r="AK137" s="235">
        <v>367.31193992604187</v>
      </c>
      <c r="AL137" s="235">
        <v>364.32909868948923</v>
      </c>
      <c r="AM137" s="235">
        <v>362.73655542106178</v>
      </c>
      <c r="AN137" s="235">
        <v>359.86943717277484</v>
      </c>
      <c r="AO137" s="235">
        <v>358.28098426975117</v>
      </c>
      <c r="AP137" s="235">
        <v>361.57169703752191</v>
      </c>
      <c r="AQ137" s="235">
        <v>366.10177916105357</v>
      </c>
      <c r="AR137" s="236">
        <v>363.51674689280003</v>
      </c>
      <c r="AS137" s="25"/>
    </row>
    <row r="138" spans="1:50" x14ac:dyDescent="0.35">
      <c r="A138" s="231">
        <v>2019</v>
      </c>
      <c r="B138" s="230">
        <v>16837.326000000001</v>
      </c>
      <c r="C138" s="230">
        <v>14344.445</v>
      </c>
      <c r="D138" s="230">
        <v>14958.938</v>
      </c>
      <c r="E138" s="230">
        <v>15923.215</v>
      </c>
      <c r="F138" s="230">
        <v>15301.405000000001</v>
      </c>
      <c r="G138" s="230">
        <v>14486.717000000001</v>
      </c>
      <c r="H138" s="230">
        <v>16042.303000000002</v>
      </c>
      <c r="I138" s="230">
        <v>15240.388000000001</v>
      </c>
      <c r="J138" s="230">
        <v>15871.637000000001</v>
      </c>
      <c r="K138" s="230">
        <v>17342.02</v>
      </c>
      <c r="L138" s="230">
        <v>15573.289000000001</v>
      </c>
      <c r="M138" s="230">
        <v>16309.88</v>
      </c>
      <c r="N138" s="230">
        <v>188231.56299999999</v>
      </c>
      <c r="O138" s="208">
        <v>15685.963583333332</v>
      </c>
      <c r="P138" s="232">
        <v>2019</v>
      </c>
      <c r="Q138" s="233">
        <v>46475</v>
      </c>
      <c r="R138" s="233">
        <v>39296</v>
      </c>
      <c r="S138" s="233">
        <v>41117</v>
      </c>
      <c r="T138" s="233">
        <v>43053</v>
      </c>
      <c r="U138" s="233">
        <v>41484</v>
      </c>
      <c r="V138" s="233">
        <v>39216</v>
      </c>
      <c r="W138" s="233">
        <v>43693</v>
      </c>
      <c r="X138" s="233">
        <v>41804</v>
      </c>
      <c r="Y138" s="233">
        <v>43602</v>
      </c>
      <c r="Z138" s="233">
        <v>48167</v>
      </c>
      <c r="AA138" s="233">
        <v>42753</v>
      </c>
      <c r="AB138" s="233">
        <v>44714</v>
      </c>
      <c r="AC138" s="233">
        <v>515374</v>
      </c>
      <c r="AD138" s="211">
        <v>42947.833333333336</v>
      </c>
      <c r="AE138" s="234">
        <v>2019</v>
      </c>
      <c r="AF138" s="235">
        <v>362.28781065088759</v>
      </c>
      <c r="AG138" s="235">
        <v>365.0357542752443</v>
      </c>
      <c r="AH138" s="235">
        <v>363.81394556995889</v>
      </c>
      <c r="AI138" s="235">
        <v>369.85146215130186</v>
      </c>
      <c r="AJ138" s="235">
        <v>368.85076173946584</v>
      </c>
      <c r="AK138" s="235">
        <v>369.40832823337416</v>
      </c>
      <c r="AL138" s="235">
        <v>367.15956789417078</v>
      </c>
      <c r="AM138" s="235">
        <v>364.56769687111284</v>
      </c>
      <c r="AN138" s="235">
        <v>364.0116737764323</v>
      </c>
      <c r="AO138" s="235">
        <v>360.03944609379869</v>
      </c>
      <c r="AP138" s="235">
        <v>364.26189974972516</v>
      </c>
      <c r="AQ138" s="235">
        <v>364.7600304155298</v>
      </c>
      <c r="AR138" s="236">
        <v>365.33736478508348</v>
      </c>
      <c r="AS138" s="25"/>
    </row>
    <row r="139" spans="1:50" x14ac:dyDescent="0.35">
      <c r="A139" s="231">
        <v>2020</v>
      </c>
      <c r="B139" s="230">
        <v>15834.999</v>
      </c>
      <c r="C139" s="230">
        <v>13889.581</v>
      </c>
      <c r="D139" s="230">
        <v>15790.38</v>
      </c>
      <c r="E139" s="230">
        <v>14439.514999999999</v>
      </c>
      <c r="F139" s="230">
        <v>13250.6</v>
      </c>
      <c r="G139" s="230">
        <v>16310.699000000001</v>
      </c>
      <c r="H139" s="230">
        <v>15420.093999999999</v>
      </c>
      <c r="I139" s="230">
        <v>14667.802</v>
      </c>
      <c r="J139" s="230">
        <v>15652.607</v>
      </c>
      <c r="K139" s="230">
        <v>15689.657999999999</v>
      </c>
      <c r="L139" s="230">
        <v>15370.880999999999</v>
      </c>
      <c r="M139" s="230">
        <v>16715.066999999999</v>
      </c>
      <c r="N139" s="230">
        <v>183031.883</v>
      </c>
      <c r="O139" s="208">
        <v>15252.656916666667</v>
      </c>
      <c r="P139" s="232">
        <v>2020</v>
      </c>
      <c r="Q139" s="233">
        <v>43737</v>
      </c>
      <c r="R139" s="233">
        <v>37821</v>
      </c>
      <c r="S139" s="233">
        <v>42968</v>
      </c>
      <c r="T139" s="233">
        <v>38865</v>
      </c>
      <c r="U139" s="233">
        <v>35159</v>
      </c>
      <c r="V139" s="233">
        <v>43673</v>
      </c>
      <c r="W139" s="233">
        <v>41495</v>
      </c>
      <c r="X139" s="233">
        <v>39649</v>
      </c>
      <c r="Y139" s="233">
        <v>42653</v>
      </c>
      <c r="Z139" s="233">
        <v>42964</v>
      </c>
      <c r="AA139" s="233">
        <v>41731</v>
      </c>
      <c r="AB139" s="233">
        <v>45483</v>
      </c>
      <c r="AC139" s="233">
        <v>496198</v>
      </c>
      <c r="AD139" s="211">
        <v>41349.833333333336</v>
      </c>
      <c r="AE139" s="234">
        <v>2020</v>
      </c>
      <c r="AF139" s="235">
        <v>362.05041498045131</v>
      </c>
      <c r="AG139" s="235">
        <v>367.24520768885009</v>
      </c>
      <c r="AH139" s="235">
        <v>367.49162167194186</v>
      </c>
      <c r="AI139" s="235">
        <v>371.53003988164158</v>
      </c>
      <c r="AJ139" s="235">
        <v>376.87647544014334</v>
      </c>
      <c r="AK139" s="235">
        <v>373.47329013349213</v>
      </c>
      <c r="AL139" s="235">
        <v>371.61330280756715</v>
      </c>
      <c r="AM139" s="235">
        <v>369.94128477389086</v>
      </c>
      <c r="AN139" s="235">
        <v>366.97552340984225</v>
      </c>
      <c r="AO139" s="235">
        <v>365.18150079136018</v>
      </c>
      <c r="AP139" s="235">
        <v>368.33243871462463</v>
      </c>
      <c r="AQ139" s="235">
        <v>367.50141811226172</v>
      </c>
      <c r="AR139" s="236">
        <v>369.0177098671723</v>
      </c>
      <c r="AS139" s="25"/>
    </row>
    <row r="140" spans="1:50" x14ac:dyDescent="0.35">
      <c r="A140" s="231">
        <v>2021</v>
      </c>
      <c r="B140" s="230">
        <v>14437.487999999999</v>
      </c>
      <c r="C140" s="230">
        <v>14240.210999999999</v>
      </c>
      <c r="D140" s="230">
        <v>16583.441999999999</v>
      </c>
      <c r="E140" s="230">
        <v>15134.168</v>
      </c>
      <c r="F140" s="230">
        <v>14896.203</v>
      </c>
      <c r="G140" s="230">
        <v>15757.724</v>
      </c>
      <c r="H140" s="230">
        <v>14491.462</v>
      </c>
      <c r="I140" s="230">
        <v>15160.377</v>
      </c>
      <c r="J140" s="230">
        <v>14811.316999999999</v>
      </c>
      <c r="K140" s="230">
        <v>14695.858</v>
      </c>
      <c r="L140" s="230">
        <v>15926.383</v>
      </c>
      <c r="M140" s="230">
        <v>15912.121999999999</v>
      </c>
      <c r="N140" s="230">
        <v>182046.75500000003</v>
      </c>
      <c r="O140" s="208">
        <v>15170.562916666669</v>
      </c>
      <c r="P140" s="232">
        <v>2021</v>
      </c>
      <c r="Q140" s="233">
        <v>39487</v>
      </c>
      <c r="R140" s="233">
        <v>38841</v>
      </c>
      <c r="S140" s="233">
        <v>44777</v>
      </c>
      <c r="T140" s="233">
        <v>41010</v>
      </c>
      <c r="U140" s="233">
        <v>39406</v>
      </c>
      <c r="V140" s="233">
        <v>41677</v>
      </c>
      <c r="W140" s="233">
        <v>38662</v>
      </c>
      <c r="X140" s="233">
        <v>40650</v>
      </c>
      <c r="Y140" s="233">
        <v>40637</v>
      </c>
      <c r="Z140" s="233">
        <v>40579</v>
      </c>
      <c r="AA140" s="233">
        <v>44066</v>
      </c>
      <c r="AB140" s="233">
        <v>43974</v>
      </c>
      <c r="AC140" s="233">
        <v>493766</v>
      </c>
      <c r="AD140" s="211">
        <v>41147.166666666664</v>
      </c>
      <c r="AE140" s="234">
        <v>2021</v>
      </c>
      <c r="AF140" s="235">
        <v>365.62635804188722</v>
      </c>
      <c r="AG140" s="235">
        <v>366.62833088746424</v>
      </c>
      <c r="AH140" s="235">
        <v>370.35625432699823</v>
      </c>
      <c r="AI140" s="235">
        <v>369.03603999024625</v>
      </c>
      <c r="AJ140" s="235">
        <v>378.01865198193167</v>
      </c>
      <c r="AK140" s="235">
        <v>378.09160928089835</v>
      </c>
      <c r="AL140" s="235">
        <v>374.82442708602758</v>
      </c>
      <c r="AM140" s="235">
        <v>372.94900369003693</v>
      </c>
      <c r="AN140" s="235">
        <v>364.47860324334965</v>
      </c>
      <c r="AO140" s="235">
        <v>362.15426698538653</v>
      </c>
      <c r="AP140" s="235">
        <v>361.42111832251624</v>
      </c>
      <c r="AQ140" s="235">
        <v>361.85295856642557</v>
      </c>
      <c r="AR140" s="236">
        <v>368.78646853359743</v>
      </c>
      <c r="AS140" s="25"/>
    </row>
    <row r="141" spans="1:50" s="341" customFormat="1" x14ac:dyDescent="0.35">
      <c r="A141" s="333">
        <v>2022</v>
      </c>
      <c r="B141" s="334">
        <v>14027.727999999999</v>
      </c>
      <c r="C141" s="334">
        <v>12969.627</v>
      </c>
      <c r="D141" s="334">
        <v>16182.941999999999</v>
      </c>
      <c r="E141" s="334">
        <v>13648.009</v>
      </c>
      <c r="F141" s="334">
        <v>15049.605</v>
      </c>
      <c r="G141" s="334">
        <v>14956.879000000001</v>
      </c>
      <c r="H141" s="334">
        <v>13604.946</v>
      </c>
      <c r="I141" s="334">
        <v>15539.655000000001</v>
      </c>
      <c r="J141" s="334">
        <v>15309.621999999999</v>
      </c>
      <c r="K141" s="334">
        <v>14956.165000000001</v>
      </c>
      <c r="L141" s="334">
        <v>15249.221</v>
      </c>
      <c r="M141" s="334">
        <v>15137.752</v>
      </c>
      <c r="N141" s="334">
        <v>176632.15099999998</v>
      </c>
      <c r="O141" s="334">
        <v>14719.345916666665</v>
      </c>
      <c r="P141" s="335">
        <v>2022</v>
      </c>
      <c r="Q141" s="336">
        <v>38713</v>
      </c>
      <c r="R141" s="336">
        <v>35449</v>
      </c>
      <c r="S141" s="336">
        <v>44025</v>
      </c>
      <c r="T141" s="336">
        <v>36827</v>
      </c>
      <c r="U141" s="336">
        <v>40200</v>
      </c>
      <c r="V141" s="336">
        <v>40289</v>
      </c>
      <c r="W141" s="336">
        <v>36525</v>
      </c>
      <c r="X141" s="336">
        <v>42095</v>
      </c>
      <c r="Y141" s="336">
        <v>42118</v>
      </c>
      <c r="Z141" s="336">
        <v>41085</v>
      </c>
      <c r="AA141" s="336">
        <v>41851</v>
      </c>
      <c r="AB141" s="336">
        <v>41569</v>
      </c>
      <c r="AC141" s="336">
        <v>480746</v>
      </c>
      <c r="AD141" s="336">
        <v>40062.166666666664</v>
      </c>
      <c r="AE141" s="337">
        <v>2022</v>
      </c>
      <c r="AF141" s="338">
        <v>362.3518714643659</v>
      </c>
      <c r="AG141" s="338">
        <v>365.86721769302375</v>
      </c>
      <c r="AH141" s="338">
        <v>367.58528109028958</v>
      </c>
      <c r="AI141" s="338">
        <v>370.59790371195044</v>
      </c>
      <c r="AJ141" s="338">
        <v>374.36828358208959</v>
      </c>
      <c r="AK141" s="338">
        <v>371.2397676785227</v>
      </c>
      <c r="AL141" s="338">
        <v>372.48312114989733</v>
      </c>
      <c r="AM141" s="338">
        <v>369.15678821712794</v>
      </c>
      <c r="AN141" s="338">
        <v>363.49356569637683</v>
      </c>
      <c r="AO141" s="338">
        <v>364.02981623463552</v>
      </c>
      <c r="AP141" s="338">
        <v>364.3693340660916</v>
      </c>
      <c r="AQ141" s="338">
        <v>364.15963819192189</v>
      </c>
      <c r="AR141" s="236">
        <v>367.47521573135776</v>
      </c>
      <c r="AS141" s="339"/>
      <c r="AT141" s="340"/>
      <c r="AU141" s="340"/>
      <c r="AV141" s="340"/>
      <c r="AW141" s="340"/>
      <c r="AX141" s="340"/>
    </row>
    <row r="142" spans="1:50" s="36" customFormat="1" x14ac:dyDescent="0.35">
      <c r="A142" s="237">
        <v>2023</v>
      </c>
      <c r="B142" s="238">
        <v>14819.989</v>
      </c>
      <c r="C142" s="238">
        <v>12963.33</v>
      </c>
      <c r="D142" s="238">
        <v>15141.951999999999</v>
      </c>
      <c r="E142" s="238">
        <v>12846.657999999999</v>
      </c>
      <c r="F142" s="238">
        <v>13976.464</v>
      </c>
      <c r="G142" s="238">
        <v>14822.85</v>
      </c>
      <c r="H142" s="238">
        <v>13361.431</v>
      </c>
      <c r="I142" s="238">
        <v>13756.674000000001</v>
      </c>
      <c r="J142" s="238">
        <v>13345.205</v>
      </c>
      <c r="K142" s="238">
        <v>14636.235000000001</v>
      </c>
      <c r="L142" s="238">
        <v>14520.596</v>
      </c>
      <c r="M142" s="238">
        <v>13738.022999999999</v>
      </c>
      <c r="N142" s="238">
        <v>167929.40699999998</v>
      </c>
      <c r="O142" s="238">
        <v>13994.117249999998</v>
      </c>
      <c r="P142" s="239">
        <v>2023</v>
      </c>
      <c r="Q142" s="240">
        <v>40829</v>
      </c>
      <c r="R142" s="240">
        <v>35287</v>
      </c>
      <c r="S142" s="240">
        <v>41177</v>
      </c>
      <c r="T142" s="240">
        <v>34655</v>
      </c>
      <c r="U142" s="240">
        <v>37120</v>
      </c>
      <c r="V142" s="240">
        <v>39741</v>
      </c>
      <c r="W142" s="240">
        <v>35493</v>
      </c>
      <c r="X142" s="240">
        <v>36612</v>
      </c>
      <c r="Y142" s="240">
        <v>36640</v>
      </c>
      <c r="Z142" s="240">
        <v>40004</v>
      </c>
      <c r="AA142" s="240">
        <v>39725</v>
      </c>
      <c r="AB142" s="240">
        <v>37266</v>
      </c>
      <c r="AC142" s="240">
        <v>454549</v>
      </c>
      <c r="AD142" s="240">
        <v>37879.083333333336</v>
      </c>
      <c r="AE142" s="241">
        <v>2023</v>
      </c>
      <c r="AF142" s="242">
        <v>362.97702613338555</v>
      </c>
      <c r="AG142" s="242">
        <v>367.36843596792016</v>
      </c>
      <c r="AH142" s="242">
        <v>367.72839206353058</v>
      </c>
      <c r="AI142" s="242">
        <v>370.70142836531522</v>
      </c>
      <c r="AJ142" s="242">
        <v>376.52112068965516</v>
      </c>
      <c r="AK142" s="242">
        <v>372.98633652902544</v>
      </c>
      <c r="AL142" s="242">
        <v>376.45256811202211</v>
      </c>
      <c r="AM142" s="242">
        <v>375.74221566699447</v>
      </c>
      <c r="AN142" s="242">
        <v>364.22502729257644</v>
      </c>
      <c r="AO142" s="242">
        <v>365.8692880711929</v>
      </c>
      <c r="AP142" s="242">
        <v>365.52790434235368</v>
      </c>
      <c r="AQ142" s="242">
        <v>368.64764128159715</v>
      </c>
      <c r="AR142" s="236">
        <v>369.56228204296411</v>
      </c>
      <c r="AS142" s="34"/>
      <c r="AT142" s="35"/>
      <c r="AU142" s="35"/>
      <c r="AV142" s="35"/>
      <c r="AW142" s="35"/>
      <c r="AX142" s="35"/>
    </row>
    <row r="143" spans="1:50" s="44" customFormat="1" x14ac:dyDescent="0.35">
      <c r="A143" s="243">
        <v>2024</v>
      </c>
      <c r="B143" s="244">
        <v>14760.146000000001</v>
      </c>
      <c r="C143" s="244">
        <v>13730.623</v>
      </c>
      <c r="D143" s="244">
        <v>13834.303</v>
      </c>
      <c r="E143" s="244">
        <v>14615.816000000001</v>
      </c>
      <c r="F143" s="244">
        <v>14061.476000000001</v>
      </c>
      <c r="G143" s="244">
        <v>13115.694</v>
      </c>
      <c r="H143" s="244">
        <v>14139.54</v>
      </c>
      <c r="I143" s="244">
        <v>12732.475</v>
      </c>
      <c r="J143" s="244">
        <v>14467.965</v>
      </c>
      <c r="K143" s="244">
        <f>[1]ImportNew_BDNI_PdL!$O$76</f>
        <v>0</v>
      </c>
      <c r="L143" s="244">
        <f>[1]ImportNew_BDNI_PdL!$P$76</f>
        <v>0</v>
      </c>
      <c r="M143" s="244">
        <f>[1]ImportNew_BDNI_PdL!$Q$76</f>
        <v>0</v>
      </c>
      <c r="N143" s="244">
        <f>SUM(B143:M143)</f>
        <v>125458.038</v>
      </c>
      <c r="O143" s="208">
        <f t="array" ref="O143">AVERAGE(IF(B143:M143&lt;&gt;0,B143:M143))</f>
        <v>13939.781999999999</v>
      </c>
      <c r="P143" s="245">
        <v>2024</v>
      </c>
      <c r="Q143" s="246">
        <v>40234</v>
      </c>
      <c r="R143" s="246">
        <v>37624</v>
      </c>
      <c r="S143" s="246">
        <v>37310</v>
      </c>
      <c r="T143" s="246">
        <v>39124</v>
      </c>
      <c r="U143" s="246">
        <v>37564</v>
      </c>
      <c r="V143" s="246">
        <v>34511</v>
      </c>
      <c r="W143" s="246">
        <v>37184</v>
      </c>
      <c r="X143" s="246">
        <v>34075</v>
      </c>
      <c r="Y143" s="246">
        <v>38730</v>
      </c>
      <c r="Z143" s="246">
        <f>[1]ImportNew_BDNI_PdL!$O$86</f>
        <v>0</v>
      </c>
      <c r="AA143" s="246">
        <f>[1]ImportNew_BDNI_PdL!$P$86</f>
        <v>0</v>
      </c>
      <c r="AB143" s="246">
        <f>[1]ImportNew_BDNI_PdL!$Q$86</f>
        <v>0</v>
      </c>
      <c r="AC143" s="246">
        <f>SUM(Q143:AB143)</f>
        <v>336356</v>
      </c>
      <c r="AD143" s="211">
        <f t="array" ref="AD143">AVERAGE(IF(Q143:AB143&lt;&gt;0,Q143:AB143))</f>
        <v>37372.888888888891</v>
      </c>
      <c r="AE143" s="247">
        <v>2024</v>
      </c>
      <c r="AF143" s="248">
        <f>IF(B143&lt;&gt;0,B143/Q143*1000,"")</f>
        <v>366.85753342943781</v>
      </c>
      <c r="AG143" s="248">
        <f t="shared" ref="AG143" si="98">IF(C143&lt;&gt;0,C143/R143*1000,"")</f>
        <v>364.94320114820329</v>
      </c>
      <c r="AH143" s="248">
        <f t="shared" ref="AH143" si="99">IF(D143&lt;&gt;0,D143/S143*1000,"")</f>
        <v>370.7934333958724</v>
      </c>
      <c r="AI143" s="248">
        <f t="shared" ref="AI143" si="100">IF(E143&lt;&gt;0,E143/T143*1000,"")</f>
        <v>373.57673039566509</v>
      </c>
      <c r="AJ143" s="248">
        <f t="shared" ref="AJ143" si="101">IF(F143&lt;&gt;0,F143/U143*1000,"")</f>
        <v>374.33383026301783</v>
      </c>
      <c r="AK143" s="248">
        <f t="shared" ref="AK143" si="102">IF(G143&lt;&gt;0,G143/V143*1000,"")</f>
        <v>380.04387007041231</v>
      </c>
      <c r="AL143" s="248">
        <f t="shared" ref="AL143" si="103">IF(H143&lt;&gt;0,H143/W143*1000,"")</f>
        <v>380.25871342512914</v>
      </c>
      <c r="AM143" s="248">
        <f t="shared" ref="AM143" si="104">IF(I143&lt;&gt;0,I143/X143*1000,"")</f>
        <v>373.66030814380048</v>
      </c>
      <c r="AN143" s="248">
        <f t="shared" ref="AN143" si="105">IF(J143&lt;&gt;0,J143/Y143*1000,"")</f>
        <v>373.55964368706429</v>
      </c>
      <c r="AO143" s="248" t="str">
        <f t="shared" ref="AO143" si="106">IF(K143&lt;&gt;0,K143/Z143*1000,"")</f>
        <v/>
      </c>
      <c r="AP143" s="248" t="str">
        <f t="shared" ref="AP143" si="107">IF(L143&lt;&gt;0,L143/AA143*1000,"")</f>
        <v/>
      </c>
      <c r="AQ143" s="248" t="str">
        <f t="shared" ref="AQ143" si="108">IF(M143&lt;&gt;0,M143/AB143*1000,"")</f>
        <v/>
      </c>
      <c r="AR143" s="236">
        <f t="shared" ref="AR143:AR144" si="109">AVERAGE(AF143:AQ143)</f>
        <v>373.11414043984473</v>
      </c>
      <c r="AS143" s="42"/>
      <c r="AT143" s="43"/>
      <c r="AU143" s="43"/>
      <c r="AV143" s="43"/>
      <c r="AW143" s="43"/>
      <c r="AX143" s="43"/>
    </row>
    <row r="144" spans="1:50" s="47" customFormat="1" ht="32.6" x14ac:dyDescent="0.35">
      <c r="A144" s="249" t="s">
        <v>100</v>
      </c>
      <c r="B144" s="250">
        <f>AVERAGE(B138:B142)</f>
        <v>15191.505999999999</v>
      </c>
      <c r="C144" s="250">
        <f t="shared" ref="C144:M144" si="110">AVERAGE(C138:C142)</f>
        <v>13681.438799999998</v>
      </c>
      <c r="D144" s="250">
        <f>AVERAGE(D138:D142)</f>
        <v>15731.530799999999</v>
      </c>
      <c r="E144" s="250">
        <f t="shared" si="110"/>
        <v>14398.313</v>
      </c>
      <c r="F144" s="250">
        <f t="shared" si="110"/>
        <v>14494.8554</v>
      </c>
      <c r="G144" s="250">
        <f t="shared" si="110"/>
        <v>15266.973800000002</v>
      </c>
      <c r="H144" s="250">
        <f t="shared" si="110"/>
        <v>14584.047199999997</v>
      </c>
      <c r="I144" s="250">
        <f t="shared" si="110"/>
        <v>14872.979200000002</v>
      </c>
      <c r="J144" s="250">
        <f t="shared" si="110"/>
        <v>14998.077600000001</v>
      </c>
      <c r="K144" s="250">
        <f t="shared" si="110"/>
        <v>15463.9872</v>
      </c>
      <c r="L144" s="250">
        <f t="shared" si="110"/>
        <v>15328.073999999999</v>
      </c>
      <c r="M144" s="250">
        <f t="shared" si="110"/>
        <v>15562.568799999999</v>
      </c>
      <c r="N144" s="250">
        <f>AVERAGE(N138:N142)</f>
        <v>179574.3518</v>
      </c>
      <c r="O144" s="208">
        <f>AVERAGE(B144:M144)</f>
        <v>14964.529316666667</v>
      </c>
      <c r="P144" s="251" t="s">
        <v>100</v>
      </c>
      <c r="Q144" s="252">
        <f>AVERAGE(Q138:Q142)</f>
        <v>41848.199999999997</v>
      </c>
      <c r="R144" s="252">
        <f t="shared" ref="R144:AB144" si="111">AVERAGE(R138:R142)</f>
        <v>37338.800000000003</v>
      </c>
      <c r="S144" s="252">
        <f t="shared" si="111"/>
        <v>42812.800000000003</v>
      </c>
      <c r="T144" s="252">
        <f t="shared" si="111"/>
        <v>38882</v>
      </c>
      <c r="U144" s="252">
        <f t="shared" si="111"/>
        <v>38673.800000000003</v>
      </c>
      <c r="V144" s="252">
        <f t="shared" si="111"/>
        <v>40919.199999999997</v>
      </c>
      <c r="W144" s="252">
        <f t="shared" si="111"/>
        <v>39173.599999999999</v>
      </c>
      <c r="X144" s="252">
        <f t="shared" si="111"/>
        <v>40162</v>
      </c>
      <c r="Y144" s="252">
        <f t="shared" si="111"/>
        <v>41130</v>
      </c>
      <c r="Z144" s="252">
        <f t="shared" si="111"/>
        <v>42559.8</v>
      </c>
      <c r="AA144" s="252">
        <f t="shared" si="111"/>
        <v>42025.2</v>
      </c>
      <c r="AB144" s="252">
        <f t="shared" si="111"/>
        <v>42601.2</v>
      </c>
      <c r="AC144" s="252">
        <f>AVERAGE(AC138:AC142)</f>
        <v>488126.6</v>
      </c>
      <c r="AD144" s="211">
        <f>AVERAGE(Q144:AB144)</f>
        <v>40677.216666666667</v>
      </c>
      <c r="AE144" s="253" t="s">
        <v>100</v>
      </c>
      <c r="AF144" s="254">
        <f>AVERAGE(AF138:AF142)</f>
        <v>363.05869625419552</v>
      </c>
      <c r="AG144" s="254">
        <f t="shared" ref="AG144:AQ144" si="112">AVERAGE(AG138:AG142)</f>
        <v>366.4289893025005</v>
      </c>
      <c r="AH144" s="254">
        <f t="shared" si="112"/>
        <v>367.39509894454375</v>
      </c>
      <c r="AI144" s="254">
        <f t="shared" si="112"/>
        <v>370.34337482009107</v>
      </c>
      <c r="AJ144" s="254">
        <f t="shared" si="112"/>
        <v>374.92705868665712</v>
      </c>
      <c r="AK144" s="254">
        <f t="shared" si="112"/>
        <v>373.03986637106254</v>
      </c>
      <c r="AL144" s="254">
        <f t="shared" si="112"/>
        <v>372.50659740993694</v>
      </c>
      <c r="AM144" s="254">
        <f t="shared" si="112"/>
        <v>370.47139784383262</v>
      </c>
      <c r="AN144" s="254">
        <f t="shared" si="112"/>
        <v>364.63687868371551</v>
      </c>
      <c r="AO144" s="254">
        <f t="shared" si="112"/>
        <v>363.45486363527476</v>
      </c>
      <c r="AP144" s="254">
        <f t="shared" si="112"/>
        <v>364.78253903906227</v>
      </c>
      <c r="AQ144" s="254">
        <f t="shared" si="112"/>
        <v>365.38433731354723</v>
      </c>
      <c r="AR144" s="236">
        <f t="shared" si="109"/>
        <v>368.03580819203495</v>
      </c>
      <c r="AS144" s="45"/>
      <c r="AT144" s="46"/>
      <c r="AU144" s="46"/>
      <c r="AV144" s="46"/>
      <c r="AW144" s="46"/>
      <c r="AX144" s="46"/>
    </row>
    <row r="145" spans="1:45" x14ac:dyDescent="0.35">
      <c r="A145" s="19" t="s">
        <v>96</v>
      </c>
      <c r="B145" s="18">
        <f>IF(B143&gt;0,B143,NA())</f>
        <v>14760.146000000001</v>
      </c>
      <c r="C145" s="18">
        <f t="shared" ref="C145:N145" si="113">IF(C143&gt;0,C143,NA())</f>
        <v>13730.623</v>
      </c>
      <c r="D145" s="18">
        <f t="shared" si="113"/>
        <v>13834.303</v>
      </c>
      <c r="E145" s="18">
        <f t="shared" si="113"/>
        <v>14615.816000000001</v>
      </c>
      <c r="F145" s="18">
        <f t="shared" si="113"/>
        <v>14061.476000000001</v>
      </c>
      <c r="G145" s="18">
        <f t="shared" si="113"/>
        <v>13115.694</v>
      </c>
      <c r="H145" s="18">
        <f t="shared" si="113"/>
        <v>14139.54</v>
      </c>
      <c r="I145" s="18">
        <f t="shared" si="113"/>
        <v>12732.475</v>
      </c>
      <c r="J145" s="18">
        <f t="shared" si="113"/>
        <v>14467.965</v>
      </c>
      <c r="K145" s="18" t="e">
        <f t="shared" si="113"/>
        <v>#N/A</v>
      </c>
      <c r="L145" s="18" t="e">
        <f t="shared" si="113"/>
        <v>#N/A</v>
      </c>
      <c r="M145" s="18" t="e">
        <f t="shared" si="113"/>
        <v>#N/A</v>
      </c>
      <c r="N145" s="18">
        <f t="shared" si="113"/>
        <v>125458.038</v>
      </c>
      <c r="O145" s="38"/>
      <c r="P145" s="22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40"/>
      <c r="AE145" s="26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41"/>
      <c r="AS145" s="25"/>
    </row>
    <row r="148" spans="1:45" ht="21.1" x14ac:dyDescent="0.35">
      <c r="A148" s="368" t="s">
        <v>34</v>
      </c>
      <c r="B148" s="368"/>
      <c r="C148" s="365"/>
      <c r="D148" s="365"/>
      <c r="E148" s="365"/>
      <c r="F148" s="361" t="s">
        <v>109</v>
      </c>
      <c r="G148" s="367"/>
      <c r="H148" s="367"/>
    </row>
    <row r="149" spans="1:45" ht="21.1" x14ac:dyDescent="0.35">
      <c r="F149" s="361" t="s">
        <v>110</v>
      </c>
      <c r="G149" s="360"/>
      <c r="H149" s="360"/>
    </row>
    <row r="150" spans="1:45" x14ac:dyDescent="0.35">
      <c r="G150" s="363"/>
    </row>
    <row r="151" spans="1:45" ht="21.1" x14ac:dyDescent="0.35">
      <c r="A151" s="368" t="s">
        <v>52</v>
      </c>
      <c r="B151" s="368"/>
      <c r="C151" s="365"/>
      <c r="D151" s="365"/>
      <c r="E151" s="365"/>
      <c r="F151" s="361" t="s">
        <v>108</v>
      </c>
      <c r="G151" s="367"/>
    </row>
    <row r="152" spans="1:45" x14ac:dyDescent="0.35">
      <c r="G152" s="363"/>
    </row>
    <row r="153" spans="1:45" ht="21.1" x14ac:dyDescent="0.35">
      <c r="A153" s="401"/>
      <c r="B153" s="401"/>
      <c r="C153" s="365"/>
      <c r="D153" s="365"/>
      <c r="E153" s="365"/>
      <c r="F153" s="367"/>
      <c r="G153" s="367"/>
      <c r="H153" s="367"/>
      <c r="I153" s="367"/>
      <c r="J153" s="365"/>
    </row>
    <row r="154" spans="1:45" ht="21.1" x14ac:dyDescent="0.35">
      <c r="A154" s="396" t="s">
        <v>53</v>
      </c>
      <c r="B154" s="396"/>
      <c r="C154" s="365"/>
      <c r="D154" s="365"/>
      <c r="E154" s="365"/>
      <c r="F154" s="361" t="s">
        <v>54</v>
      </c>
      <c r="G154" s="367"/>
      <c r="H154" s="367"/>
      <c r="I154" s="367"/>
      <c r="J154" s="365"/>
    </row>
    <row r="155" spans="1:45" ht="21.1" x14ac:dyDescent="0.35">
      <c r="A155" s="370"/>
      <c r="B155" s="371"/>
      <c r="F155" s="361" t="s">
        <v>55</v>
      </c>
      <c r="G155" s="360"/>
      <c r="H155" s="360"/>
      <c r="I155" s="360"/>
    </row>
    <row r="156" spans="1:45" ht="17" x14ac:dyDescent="0.35">
      <c r="A156" s="372"/>
      <c r="B156" s="372"/>
      <c r="C156" s="365"/>
      <c r="D156" s="365"/>
      <c r="E156" s="365"/>
      <c r="F156" s="365"/>
      <c r="G156" s="365"/>
      <c r="H156" s="365"/>
      <c r="I156" s="365"/>
      <c r="J156" s="365"/>
    </row>
    <row r="157" spans="1:45" ht="21.1" x14ac:dyDescent="0.35">
      <c r="A157" s="396" t="s">
        <v>107</v>
      </c>
      <c r="B157" s="396"/>
      <c r="C157" s="365"/>
      <c r="D157" s="365"/>
      <c r="E157" s="365"/>
      <c r="F157" s="361" t="s">
        <v>104</v>
      </c>
      <c r="G157" s="367"/>
      <c r="H157" s="367"/>
      <c r="I157" s="367"/>
      <c r="J157" s="365"/>
    </row>
    <row r="158" spans="1:45" ht="21.1" x14ac:dyDescent="0.35">
      <c r="A158" s="372"/>
      <c r="B158" s="372"/>
      <c r="C158" s="365"/>
      <c r="D158" s="365"/>
      <c r="E158" s="365"/>
      <c r="F158" s="361" t="s">
        <v>105</v>
      </c>
      <c r="G158" s="367"/>
      <c r="H158" s="367"/>
      <c r="I158" s="367"/>
      <c r="J158" s="365"/>
    </row>
    <row r="159" spans="1:45" ht="21.1" x14ac:dyDescent="0.35">
      <c r="A159" s="370"/>
      <c r="B159" s="371"/>
      <c r="F159" s="361" t="s">
        <v>106</v>
      </c>
      <c r="G159" s="360"/>
      <c r="H159" s="360"/>
      <c r="I159" s="360"/>
    </row>
    <row r="160" spans="1:45" x14ac:dyDescent="0.35">
      <c r="A160" s="370"/>
      <c r="B160" s="371"/>
    </row>
    <row r="161" spans="1:10" ht="21.1" x14ac:dyDescent="0.35">
      <c r="A161" s="396" t="s">
        <v>102</v>
      </c>
      <c r="B161" s="396"/>
      <c r="C161" s="360"/>
      <c r="D161" s="12"/>
      <c r="E161" s="12"/>
      <c r="F161" s="361" t="s">
        <v>109</v>
      </c>
      <c r="G161" s="367"/>
      <c r="H161" s="367"/>
    </row>
    <row r="162" spans="1:10" ht="21.1" x14ac:dyDescent="0.35">
      <c r="A162" s="369"/>
      <c r="B162" s="369"/>
      <c r="C162" s="360"/>
      <c r="D162" s="12"/>
      <c r="E162" s="12"/>
      <c r="F162" s="361" t="s">
        <v>110</v>
      </c>
      <c r="G162" s="360"/>
      <c r="H162" s="360"/>
    </row>
    <row r="163" spans="1:10" ht="21.1" x14ac:dyDescent="0.35">
      <c r="A163" s="361"/>
      <c r="B163" s="360"/>
      <c r="C163" s="360"/>
      <c r="D163" s="12"/>
      <c r="E163" s="12"/>
      <c r="F163" s="361" t="s">
        <v>108</v>
      </c>
      <c r="G163" s="360"/>
      <c r="H163" s="360"/>
    </row>
    <row r="164" spans="1:10" ht="21.1" x14ac:dyDescent="0.35">
      <c r="A164" s="362"/>
      <c r="B164" s="360"/>
      <c r="C164" s="360"/>
      <c r="D164" s="12"/>
      <c r="E164" s="12"/>
      <c r="F164" s="361" t="s">
        <v>54</v>
      </c>
      <c r="G164" s="367"/>
      <c r="H164" s="367"/>
    </row>
    <row r="165" spans="1:10" ht="21.1" x14ac:dyDescent="0.35">
      <c r="A165" s="362"/>
      <c r="B165" s="360"/>
      <c r="C165" s="360"/>
      <c r="D165" s="12"/>
      <c r="E165" s="12"/>
      <c r="F165" s="361" t="s">
        <v>55</v>
      </c>
      <c r="G165" s="360"/>
      <c r="H165" s="360"/>
    </row>
    <row r="166" spans="1:10" ht="21.1" x14ac:dyDescent="0.35">
      <c r="A166" s="362"/>
      <c r="B166" s="360"/>
      <c r="C166" s="360"/>
      <c r="D166" s="12"/>
      <c r="E166" s="12"/>
      <c r="F166" s="361" t="s">
        <v>104</v>
      </c>
      <c r="G166" s="367"/>
      <c r="H166" s="367"/>
      <c r="I166" s="367"/>
      <c r="J166" s="365"/>
    </row>
    <row r="167" spans="1:10" ht="21.1" x14ac:dyDescent="0.35">
      <c r="A167" s="362"/>
      <c r="B167" s="360"/>
      <c r="C167" s="360"/>
      <c r="D167" s="12"/>
      <c r="E167" s="12"/>
      <c r="F167" s="361" t="s">
        <v>105</v>
      </c>
      <c r="G167" s="367"/>
      <c r="H167" s="367"/>
      <c r="I167" s="367"/>
      <c r="J167" s="365"/>
    </row>
    <row r="168" spans="1:10" ht="21.1" x14ac:dyDescent="0.35">
      <c r="A168" s="362"/>
      <c r="B168" s="360"/>
      <c r="C168" s="360"/>
      <c r="D168" s="12"/>
      <c r="E168" s="12"/>
      <c r="F168" s="361" t="s">
        <v>106</v>
      </c>
      <c r="G168" s="360"/>
      <c r="H168" s="360"/>
      <c r="I168" s="360"/>
    </row>
    <row r="169" spans="1:10" x14ac:dyDescent="0.35">
      <c r="A169" s="370"/>
      <c r="B169" s="371"/>
    </row>
    <row r="170" spans="1:10" ht="21.1" x14ac:dyDescent="0.35">
      <c r="A170" s="368" t="s">
        <v>103</v>
      </c>
      <c r="B170" s="368"/>
      <c r="C170" s="360"/>
      <c r="F170" s="361" t="s">
        <v>103</v>
      </c>
      <c r="G170" s="360"/>
      <c r="H170" s="360"/>
    </row>
    <row r="171" spans="1:10" ht="28.55" customHeight="1" x14ac:dyDescent="0.35">
      <c r="A171" s="370"/>
      <c r="B171" s="371"/>
    </row>
    <row r="172" spans="1:10" ht="21.1" x14ac:dyDescent="0.35">
      <c r="A172" s="397" t="s">
        <v>101</v>
      </c>
      <c r="B172" s="397"/>
      <c r="C172" s="367"/>
      <c r="D172" s="360"/>
      <c r="E172" s="360"/>
      <c r="F172" s="361" t="s">
        <v>109</v>
      </c>
      <c r="G172" s="367"/>
      <c r="H172" s="367"/>
    </row>
    <row r="173" spans="1:10" ht="21.1" x14ac:dyDescent="0.35">
      <c r="A173" s="380"/>
      <c r="B173" s="381"/>
      <c r="C173" s="367"/>
      <c r="D173" s="360"/>
      <c r="E173" s="360"/>
      <c r="F173" s="361" t="s">
        <v>110</v>
      </c>
      <c r="G173" s="360"/>
      <c r="H173" s="360"/>
    </row>
    <row r="174" spans="1:10" ht="21.1" x14ac:dyDescent="0.35">
      <c r="A174" s="380"/>
      <c r="B174" s="381"/>
      <c r="C174" s="381"/>
      <c r="D174" s="360"/>
      <c r="E174" s="360"/>
      <c r="F174" s="361" t="s">
        <v>108</v>
      </c>
      <c r="G174" s="360"/>
      <c r="H174" s="360"/>
    </row>
    <row r="175" spans="1:10" ht="21.1" x14ac:dyDescent="0.35">
      <c r="A175" s="380"/>
      <c r="B175" s="381"/>
      <c r="C175" s="381"/>
      <c r="D175" s="360"/>
      <c r="E175" s="360"/>
      <c r="F175" s="361" t="s">
        <v>54</v>
      </c>
      <c r="G175" s="367"/>
      <c r="H175" s="367"/>
    </row>
    <row r="176" spans="1:10" ht="21.1" x14ac:dyDescent="0.35">
      <c r="A176" s="366"/>
      <c r="B176" s="382"/>
      <c r="C176" s="382"/>
      <c r="F176" s="361" t="s">
        <v>55</v>
      </c>
      <c r="G176" s="360"/>
      <c r="H176" s="360"/>
    </row>
    <row r="177" spans="3:10" ht="21.1" x14ac:dyDescent="0.35">
      <c r="C177" s="12"/>
      <c r="D177" s="12"/>
      <c r="E177" s="12"/>
      <c r="F177" s="361" t="s">
        <v>104</v>
      </c>
      <c r="G177" s="367"/>
      <c r="H177" s="367"/>
      <c r="I177" s="367"/>
      <c r="J177" s="365"/>
    </row>
    <row r="178" spans="3:10" ht="21.1" x14ac:dyDescent="0.35">
      <c r="F178" s="361" t="s">
        <v>105</v>
      </c>
      <c r="G178" s="367"/>
      <c r="H178" s="367"/>
      <c r="I178" s="367"/>
      <c r="J178" s="365"/>
    </row>
    <row r="179" spans="3:10" ht="21.1" x14ac:dyDescent="0.35">
      <c r="F179" s="361" t="s">
        <v>106</v>
      </c>
      <c r="G179" s="360"/>
      <c r="H179" s="360"/>
      <c r="I179" s="360"/>
    </row>
    <row r="180" spans="3:10" ht="21.1" x14ac:dyDescent="0.35">
      <c r="F180" s="361" t="s">
        <v>103</v>
      </c>
      <c r="G180" s="360"/>
      <c r="H180" s="360"/>
    </row>
  </sheetData>
  <mergeCells count="8">
    <mergeCell ref="A154:B154"/>
    <mergeCell ref="A157:B157"/>
    <mergeCell ref="A172:B172"/>
    <mergeCell ref="AE12:AH12"/>
    <mergeCell ref="Q1:R1"/>
    <mergeCell ref="AF1:AG1"/>
    <mergeCell ref="A153:B153"/>
    <mergeCell ref="A161:B16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2060"/>
  </sheetPr>
  <dimension ref="A1:XFD180"/>
  <sheetViews>
    <sheetView showZeros="0" tabSelected="1" topLeftCell="A94" zoomScale="50" zoomScaleNormal="50" workbookViewId="0">
      <selection activeCell="K42" sqref="K42"/>
    </sheetView>
  </sheetViews>
  <sheetFormatPr baseColWidth="10" defaultColWidth="11.375" defaultRowHeight="16.3" x14ac:dyDescent="0.35"/>
  <cols>
    <col min="1" max="1" width="11.375" style="14" customWidth="1"/>
    <col min="2" max="14" width="11.375" style="13"/>
    <col min="15" max="31" width="11.375" style="14"/>
    <col min="32" max="44" width="11.375" style="55"/>
    <col min="45" max="50" width="11.375" style="23"/>
    <col min="51" max="16384" width="11.375" style="14"/>
  </cols>
  <sheetData>
    <row r="1" spans="1:50" s="12" customFormat="1" x14ac:dyDescent="0.35">
      <c r="A1" s="15" t="s">
        <v>76</v>
      </c>
      <c r="B1" s="16">
        <f>BovinsPdL!B1</f>
        <v>45608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 t="s">
        <v>81</v>
      </c>
      <c r="O1" s="13"/>
      <c r="P1" s="15" t="s">
        <v>76</v>
      </c>
      <c r="Q1" s="399">
        <f>B1</f>
        <v>45608</v>
      </c>
      <c r="R1" s="400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5" t="s">
        <v>76</v>
      </c>
      <c r="AF1" s="399">
        <f>Q1</f>
        <v>45608</v>
      </c>
      <c r="AG1" s="400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1"/>
      <c r="AU1" s="11"/>
      <c r="AV1" s="11"/>
      <c r="AW1" s="11"/>
      <c r="AX1" s="11"/>
    </row>
    <row r="2" spans="1:50" s="12" customFormat="1" x14ac:dyDescent="0.3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1"/>
      <c r="AU2" s="11"/>
      <c r="AV2" s="11"/>
      <c r="AW2" s="11"/>
      <c r="AX2" s="11"/>
    </row>
    <row r="3" spans="1:50" s="12" customFormat="1" x14ac:dyDescent="0.3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1"/>
      <c r="AU3" s="11"/>
      <c r="AV3" s="11"/>
      <c r="AW3" s="11"/>
      <c r="AX3" s="11"/>
    </row>
    <row r="4" spans="1:50" s="12" customFormat="1" x14ac:dyDescent="0.3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4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1"/>
      <c r="AU4" s="11"/>
      <c r="AV4" s="11"/>
      <c r="AW4" s="11"/>
      <c r="AX4" s="11"/>
    </row>
    <row r="5" spans="1:50" s="12" customFormat="1" x14ac:dyDescent="0.3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1"/>
      <c r="AU5" s="11"/>
      <c r="AV5" s="11"/>
      <c r="AW5" s="11"/>
      <c r="AX5" s="11"/>
    </row>
    <row r="6" spans="1:50" s="12" customFormat="1" x14ac:dyDescent="0.3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1"/>
      <c r="AU6" s="11"/>
      <c r="AV6" s="11"/>
      <c r="AW6" s="11"/>
      <c r="AX6" s="11"/>
    </row>
    <row r="7" spans="1:50" s="12" customFormat="1" x14ac:dyDescent="0.35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1"/>
      <c r="AU7" s="11"/>
      <c r="AV7" s="11"/>
      <c r="AW7" s="11"/>
      <c r="AX7" s="11"/>
    </row>
    <row r="8" spans="1:50" s="12" customForma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1"/>
      <c r="AU8" s="11"/>
      <c r="AV8" s="11"/>
      <c r="AW8" s="11"/>
      <c r="AX8" s="11"/>
    </row>
    <row r="10" spans="1:50" s="62" customFormat="1" x14ac:dyDescent="0.35">
      <c r="A10" s="64" t="s">
        <v>60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 t="s">
        <v>31</v>
      </c>
      <c r="O10" s="65"/>
      <c r="P10" s="67" t="s">
        <v>61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 t="s">
        <v>31</v>
      </c>
      <c r="AD10" s="28"/>
      <c r="AE10" s="48" t="s">
        <v>62</v>
      </c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 t="s">
        <v>31</v>
      </c>
      <c r="AS10" s="70"/>
      <c r="AT10" s="63"/>
      <c r="AU10" s="63"/>
      <c r="AV10" s="63"/>
      <c r="AW10" s="63"/>
      <c r="AX10" s="63"/>
    </row>
    <row r="11" spans="1:50" x14ac:dyDescent="0.3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6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2"/>
    </row>
    <row r="12" spans="1:50" s="62" customFormat="1" x14ac:dyDescent="0.35">
      <c r="A12" s="402" t="s">
        <v>34</v>
      </c>
      <c r="B12" s="402"/>
      <c r="C12" s="402"/>
      <c r="D12" s="402"/>
      <c r="E12" s="402"/>
      <c r="F12" s="402"/>
      <c r="G12" s="402"/>
      <c r="H12" s="27"/>
      <c r="I12" s="27"/>
      <c r="J12" s="27"/>
      <c r="K12" s="27"/>
      <c r="L12" s="27"/>
      <c r="M12" s="27"/>
      <c r="N12" s="27" t="s">
        <v>63</v>
      </c>
      <c r="O12" s="50"/>
      <c r="P12" s="67" t="s">
        <v>34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 t="s">
        <v>63</v>
      </c>
      <c r="AD12" s="28"/>
      <c r="AE12" s="48" t="s">
        <v>34</v>
      </c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 t="s">
        <v>63</v>
      </c>
      <c r="AS12" s="70"/>
      <c r="AT12" s="63"/>
      <c r="AU12" s="63"/>
      <c r="AV12" s="63"/>
      <c r="AW12" s="63"/>
      <c r="AX12" s="63"/>
    </row>
    <row r="13" spans="1:50" x14ac:dyDescent="0.35">
      <c r="A13" s="231" t="s">
        <v>36</v>
      </c>
      <c r="B13" s="230" t="s">
        <v>37</v>
      </c>
      <c r="C13" s="230" t="s">
        <v>38</v>
      </c>
      <c r="D13" s="230" t="s">
        <v>39</v>
      </c>
      <c r="E13" s="230" t="s">
        <v>40</v>
      </c>
      <c r="F13" s="230" t="s">
        <v>41</v>
      </c>
      <c r="G13" s="230" t="s">
        <v>42</v>
      </c>
      <c r="H13" s="230" t="s">
        <v>43</v>
      </c>
      <c r="I13" s="230" t="s">
        <v>44</v>
      </c>
      <c r="J13" s="230" t="s">
        <v>45</v>
      </c>
      <c r="K13" s="230" t="s">
        <v>46</v>
      </c>
      <c r="L13" s="230" t="s">
        <v>47</v>
      </c>
      <c r="M13" s="230" t="s">
        <v>48</v>
      </c>
      <c r="N13" s="230" t="s">
        <v>49</v>
      </c>
      <c r="O13" s="208" t="s">
        <v>50</v>
      </c>
      <c r="P13" s="232" t="s">
        <v>36</v>
      </c>
      <c r="Q13" s="232" t="s">
        <v>37</v>
      </c>
      <c r="R13" s="232" t="s">
        <v>38</v>
      </c>
      <c r="S13" s="232" t="s">
        <v>39</v>
      </c>
      <c r="T13" s="232" t="s">
        <v>40</v>
      </c>
      <c r="U13" s="232" t="s">
        <v>41</v>
      </c>
      <c r="V13" s="232" t="s">
        <v>42</v>
      </c>
      <c r="W13" s="232" t="s">
        <v>43</v>
      </c>
      <c r="X13" s="232" t="s">
        <v>44</v>
      </c>
      <c r="Y13" s="232" t="s">
        <v>45</v>
      </c>
      <c r="Z13" s="232" t="s">
        <v>46</v>
      </c>
      <c r="AA13" s="232" t="s">
        <v>47</v>
      </c>
      <c r="AB13" s="232" t="s">
        <v>48</v>
      </c>
      <c r="AC13" s="232" t="s">
        <v>49</v>
      </c>
      <c r="AD13" s="211" t="s">
        <v>50</v>
      </c>
      <c r="AE13" s="234" t="s">
        <v>36</v>
      </c>
      <c r="AF13" s="255" t="s">
        <v>37</v>
      </c>
      <c r="AG13" s="255" t="s">
        <v>38</v>
      </c>
      <c r="AH13" s="255" t="s">
        <v>39</v>
      </c>
      <c r="AI13" s="255" t="s">
        <v>40</v>
      </c>
      <c r="AJ13" s="255" t="s">
        <v>41</v>
      </c>
      <c r="AK13" s="255" t="s">
        <v>42</v>
      </c>
      <c r="AL13" s="255" t="s">
        <v>43</v>
      </c>
      <c r="AM13" s="255" t="s">
        <v>44</v>
      </c>
      <c r="AN13" s="255" t="s">
        <v>45</v>
      </c>
      <c r="AO13" s="255" t="s">
        <v>46</v>
      </c>
      <c r="AP13" s="255" t="s">
        <v>47</v>
      </c>
      <c r="AQ13" s="255" t="s">
        <v>48</v>
      </c>
      <c r="AR13" s="256" t="s">
        <v>51</v>
      </c>
      <c r="AS13" s="72"/>
    </row>
    <row r="14" spans="1:50" x14ac:dyDescent="0.35">
      <c r="A14" s="231">
        <v>2015</v>
      </c>
      <c r="B14" s="230">
        <v>29160</v>
      </c>
      <c r="C14" s="230">
        <v>27432</v>
      </c>
      <c r="D14" s="230">
        <v>36757</v>
      </c>
      <c r="E14" s="230">
        <v>30944</v>
      </c>
      <c r="F14" s="230">
        <v>34289</v>
      </c>
      <c r="G14" s="230">
        <v>35611</v>
      </c>
      <c r="H14" s="230">
        <v>30198</v>
      </c>
      <c r="I14" s="230">
        <v>36176</v>
      </c>
      <c r="J14" s="230">
        <v>33810</v>
      </c>
      <c r="K14" s="230">
        <v>30104.977999999999</v>
      </c>
      <c r="L14" s="230">
        <v>31688</v>
      </c>
      <c r="M14" s="230">
        <v>30537</v>
      </c>
      <c r="N14" s="230">
        <v>386708</v>
      </c>
      <c r="O14" s="208">
        <v>32225.5815</v>
      </c>
      <c r="P14" s="232">
        <v>2015</v>
      </c>
      <c r="Q14" s="232">
        <v>72756</v>
      </c>
      <c r="R14" s="232">
        <v>68522</v>
      </c>
      <c r="S14" s="232">
        <v>91501</v>
      </c>
      <c r="T14" s="232">
        <v>76992</v>
      </c>
      <c r="U14" s="232">
        <v>85266</v>
      </c>
      <c r="V14" s="232">
        <v>88986</v>
      </c>
      <c r="W14" s="232">
        <v>75003</v>
      </c>
      <c r="X14" s="232">
        <v>88832</v>
      </c>
      <c r="Y14" s="232">
        <v>83842</v>
      </c>
      <c r="Z14" s="232">
        <v>74030</v>
      </c>
      <c r="AA14" s="232">
        <v>78232</v>
      </c>
      <c r="AB14" s="232">
        <v>74679</v>
      </c>
      <c r="AC14" s="232">
        <v>958641</v>
      </c>
      <c r="AD14" s="211">
        <v>79886.75</v>
      </c>
      <c r="AE14" s="234">
        <v>2015</v>
      </c>
      <c r="AF14" s="255">
        <v>400.791687283523</v>
      </c>
      <c r="AG14" s="255">
        <v>400.33857739120299</v>
      </c>
      <c r="AH14" s="255">
        <v>401.71145670539102</v>
      </c>
      <c r="AI14" s="255">
        <v>401.91188694929298</v>
      </c>
      <c r="AJ14" s="255">
        <v>402.14153355382001</v>
      </c>
      <c r="AK14" s="255">
        <v>400.18654619827799</v>
      </c>
      <c r="AL14" s="255">
        <v>402.62389504419798</v>
      </c>
      <c r="AM14" s="255">
        <v>407.24063400576398</v>
      </c>
      <c r="AN14" s="255">
        <v>403.25851005462698</v>
      </c>
      <c r="AO14" s="255">
        <v>406.65916520329603</v>
      </c>
      <c r="AP14" s="255">
        <v>405.05164127211401</v>
      </c>
      <c r="AQ14" s="255">
        <v>408.91013537942399</v>
      </c>
      <c r="AR14" s="256">
        <v>403.39188497049503</v>
      </c>
      <c r="AS14" s="72"/>
    </row>
    <row r="15" spans="1:50" x14ac:dyDescent="0.35">
      <c r="A15" s="231">
        <v>2016</v>
      </c>
      <c r="B15" s="230">
        <v>28236</v>
      </c>
      <c r="C15" s="230">
        <v>30113</v>
      </c>
      <c r="D15" s="230">
        <v>32789</v>
      </c>
      <c r="E15" s="230">
        <v>29221</v>
      </c>
      <c r="F15" s="230">
        <v>34704</v>
      </c>
      <c r="G15" s="230">
        <v>32962</v>
      </c>
      <c r="H15" s="230">
        <v>29244</v>
      </c>
      <c r="I15" s="230">
        <v>34326</v>
      </c>
      <c r="J15" s="230">
        <v>31092</v>
      </c>
      <c r="K15" s="230">
        <v>31159.952000000001</v>
      </c>
      <c r="L15" s="230">
        <v>30678</v>
      </c>
      <c r="M15" s="230">
        <v>29166</v>
      </c>
      <c r="N15" s="230">
        <v>373690</v>
      </c>
      <c r="O15" s="208">
        <v>31140.912666666667</v>
      </c>
      <c r="P15" s="232">
        <v>2016</v>
      </c>
      <c r="Q15" s="232">
        <v>69536</v>
      </c>
      <c r="R15" s="232">
        <v>73897</v>
      </c>
      <c r="S15" s="232">
        <v>80820</v>
      </c>
      <c r="T15" s="232">
        <v>71596</v>
      </c>
      <c r="U15" s="232">
        <v>84690</v>
      </c>
      <c r="V15" s="232">
        <v>81028</v>
      </c>
      <c r="W15" s="232">
        <v>71652</v>
      </c>
      <c r="X15" s="232">
        <v>83778</v>
      </c>
      <c r="Y15" s="232">
        <v>76939</v>
      </c>
      <c r="Z15" s="232">
        <v>76533</v>
      </c>
      <c r="AA15" s="232">
        <v>75809</v>
      </c>
      <c r="AB15" s="232">
        <v>71637</v>
      </c>
      <c r="AC15" s="232">
        <v>917915</v>
      </c>
      <c r="AD15" s="211">
        <v>76492.916666666672</v>
      </c>
      <c r="AE15" s="234">
        <v>2016</v>
      </c>
      <c r="AF15" s="255">
        <v>406.06304647952101</v>
      </c>
      <c r="AG15" s="255">
        <v>407.49962786039998</v>
      </c>
      <c r="AH15" s="255">
        <v>405.70403365503603</v>
      </c>
      <c r="AI15" s="255">
        <v>408.137326107604</v>
      </c>
      <c r="AJ15" s="255">
        <v>409.77683315621698</v>
      </c>
      <c r="AK15" s="255">
        <v>406.79765019499399</v>
      </c>
      <c r="AL15" s="255">
        <v>408.13934014402901</v>
      </c>
      <c r="AM15" s="255">
        <v>409.72570364534801</v>
      </c>
      <c r="AN15" s="255">
        <v>404.11234874381</v>
      </c>
      <c r="AO15" s="255">
        <v>407.14400324043203</v>
      </c>
      <c r="AP15" s="255">
        <v>404.67490667334999</v>
      </c>
      <c r="AQ15" s="255">
        <v>407.13597721847702</v>
      </c>
      <c r="AR15" s="256">
        <v>407.10741190633098</v>
      </c>
      <c r="AS15" s="72"/>
    </row>
    <row r="16" spans="1:50" x14ac:dyDescent="0.35">
      <c r="A16" s="231">
        <v>2017</v>
      </c>
      <c r="B16" s="230">
        <v>29240</v>
      </c>
      <c r="C16" s="230">
        <v>26334</v>
      </c>
      <c r="D16" s="230">
        <v>30815</v>
      </c>
      <c r="E16" s="230">
        <v>28822</v>
      </c>
      <c r="F16" s="230">
        <v>35758</v>
      </c>
      <c r="G16" s="230">
        <v>31164</v>
      </c>
      <c r="H16" s="230">
        <v>28868</v>
      </c>
      <c r="I16" s="230">
        <v>32171</v>
      </c>
      <c r="J16" s="230">
        <v>28801</v>
      </c>
      <c r="K16" s="230">
        <v>30979.329000000002</v>
      </c>
      <c r="L16" s="230">
        <v>28138</v>
      </c>
      <c r="M16" s="230">
        <v>26172</v>
      </c>
      <c r="N16" s="230">
        <v>357260</v>
      </c>
      <c r="O16" s="208">
        <v>29771.860750000003</v>
      </c>
      <c r="P16" s="232">
        <v>2017</v>
      </c>
      <c r="Q16" s="232">
        <v>72091</v>
      </c>
      <c r="R16" s="232">
        <v>65403</v>
      </c>
      <c r="S16" s="232">
        <v>76107</v>
      </c>
      <c r="T16" s="232">
        <v>71298</v>
      </c>
      <c r="U16" s="232">
        <v>88479</v>
      </c>
      <c r="V16" s="232">
        <v>77607</v>
      </c>
      <c r="W16" s="232">
        <v>71564</v>
      </c>
      <c r="X16" s="232">
        <v>79822</v>
      </c>
      <c r="Y16" s="232">
        <v>72092</v>
      </c>
      <c r="Z16" s="232">
        <v>77405</v>
      </c>
      <c r="AA16" s="232">
        <v>70206</v>
      </c>
      <c r="AB16" s="232">
        <v>64790</v>
      </c>
      <c r="AC16" s="232">
        <v>886864</v>
      </c>
      <c r="AD16" s="211">
        <v>73905.333333333328</v>
      </c>
      <c r="AE16" s="234">
        <v>2017</v>
      </c>
      <c r="AF16" s="255">
        <v>405.59847969926898</v>
      </c>
      <c r="AG16" s="255">
        <v>402.64208063850299</v>
      </c>
      <c r="AH16" s="255">
        <v>404.89048313558499</v>
      </c>
      <c r="AI16" s="255">
        <v>404.24696344918499</v>
      </c>
      <c r="AJ16" s="255">
        <v>404.14109562721097</v>
      </c>
      <c r="AK16" s="255">
        <v>401.561714793769</v>
      </c>
      <c r="AL16" s="255">
        <v>403.38717791068098</v>
      </c>
      <c r="AM16" s="255">
        <v>403.03425120894002</v>
      </c>
      <c r="AN16" s="255">
        <v>399.50341230649701</v>
      </c>
      <c r="AO16" s="255">
        <v>400.22387442671697</v>
      </c>
      <c r="AP16" s="255">
        <v>400.79195510355203</v>
      </c>
      <c r="AQ16" s="255">
        <v>403.95122704121002</v>
      </c>
      <c r="AR16" s="256">
        <v>402.83515849104299</v>
      </c>
      <c r="AS16" s="72"/>
    </row>
    <row r="17" spans="1:50" x14ac:dyDescent="0.35">
      <c r="A17" s="231">
        <v>2018</v>
      </c>
      <c r="B17" s="230">
        <v>28078.762999999995</v>
      </c>
      <c r="C17" s="230">
        <v>25173.064999999991</v>
      </c>
      <c r="D17" s="230">
        <v>28719.106999999996</v>
      </c>
      <c r="E17" s="230">
        <v>29252.909999999993</v>
      </c>
      <c r="F17" s="230">
        <v>33118.749999999978</v>
      </c>
      <c r="G17" s="230">
        <v>31122.390000000021</v>
      </c>
      <c r="H17" s="230">
        <v>32760.249000000011</v>
      </c>
      <c r="I17" s="230">
        <v>31052.497999999992</v>
      </c>
      <c r="J17" s="230">
        <v>29782.207000000006</v>
      </c>
      <c r="K17" s="230">
        <v>33581.351000000002</v>
      </c>
      <c r="L17" s="230">
        <v>29347.173000000003</v>
      </c>
      <c r="M17" s="230">
        <v>29028.363000000001</v>
      </c>
      <c r="N17" s="230">
        <v>361016.826</v>
      </c>
      <c r="O17" s="208">
        <v>30084.735499999999</v>
      </c>
      <c r="P17" s="232">
        <v>2018</v>
      </c>
      <c r="Q17" s="232">
        <v>69509</v>
      </c>
      <c r="R17" s="232">
        <v>62019</v>
      </c>
      <c r="S17" s="232">
        <v>70698.999999999985</v>
      </c>
      <c r="T17" s="232">
        <v>71249</v>
      </c>
      <c r="U17" s="232">
        <v>80335.000000000029</v>
      </c>
      <c r="V17" s="232">
        <v>75511</v>
      </c>
      <c r="W17" s="232">
        <v>79381</v>
      </c>
      <c r="X17" s="232">
        <v>75455.000000000029</v>
      </c>
      <c r="Y17" s="232">
        <v>72081</v>
      </c>
      <c r="Z17" s="232">
        <v>81402</v>
      </c>
      <c r="AA17" s="232">
        <v>71429.000000000015</v>
      </c>
      <c r="AB17" s="232">
        <v>70156</v>
      </c>
      <c r="AC17" s="232">
        <v>879226</v>
      </c>
      <c r="AD17" s="211">
        <v>73268.833333333328</v>
      </c>
      <c r="AE17" s="234">
        <v>2018</v>
      </c>
      <c r="AF17" s="255">
        <v>403.95866722294949</v>
      </c>
      <c r="AG17" s="255">
        <v>405.89279091891177</v>
      </c>
      <c r="AH17" s="255">
        <v>406.21659429412017</v>
      </c>
      <c r="AI17" s="255">
        <v>410.57292032168863</v>
      </c>
      <c r="AJ17" s="255">
        <v>412.25804443891161</v>
      </c>
      <c r="AK17" s="255">
        <v>412.15703672312668</v>
      </c>
      <c r="AL17" s="255">
        <v>412.69635051208741</v>
      </c>
      <c r="AM17" s="255">
        <v>411.53665098402996</v>
      </c>
      <c r="AN17" s="255">
        <v>413.17693983157847</v>
      </c>
      <c r="AO17" s="255">
        <v>412.53717353381984</v>
      </c>
      <c r="AP17" s="255">
        <v>410.85795685225884</v>
      </c>
      <c r="AQ17" s="255">
        <v>413.76878670391699</v>
      </c>
      <c r="AR17" s="256">
        <v>410.6075411782636</v>
      </c>
      <c r="AS17" s="72"/>
    </row>
    <row r="18" spans="1:50" x14ac:dyDescent="0.35">
      <c r="A18" s="231">
        <v>2019</v>
      </c>
      <c r="B18" s="230">
        <v>28568.063000000024</v>
      </c>
      <c r="C18" s="230">
        <v>24628.636999999984</v>
      </c>
      <c r="D18" s="230">
        <v>26842.639999999996</v>
      </c>
      <c r="E18" s="230">
        <v>31574.514999999996</v>
      </c>
      <c r="F18" s="230">
        <v>30156.890000000021</v>
      </c>
      <c r="G18" s="230">
        <v>27355.565999999995</v>
      </c>
      <c r="H18" s="230">
        <v>31034.056999999993</v>
      </c>
      <c r="I18" s="230">
        <v>27181.224999999995</v>
      </c>
      <c r="J18" s="230">
        <v>29841.986000000001</v>
      </c>
      <c r="K18" s="230">
        <v>30063.346999999987</v>
      </c>
      <c r="L18" s="230">
        <v>26757.986000000004</v>
      </c>
      <c r="M18" s="230">
        <v>28837.713000000007</v>
      </c>
      <c r="N18" s="230">
        <v>342842.625</v>
      </c>
      <c r="O18" s="208">
        <v>28570.21875</v>
      </c>
      <c r="P18" s="232">
        <v>2019</v>
      </c>
      <c r="Q18" s="232">
        <v>69368.000000000015</v>
      </c>
      <c r="R18" s="232">
        <v>60077</v>
      </c>
      <c r="S18" s="232">
        <v>65440.000000000022</v>
      </c>
      <c r="T18" s="232">
        <v>76266.000000000015</v>
      </c>
      <c r="U18" s="232">
        <v>73103.999999999971</v>
      </c>
      <c r="V18" s="232">
        <v>66336.999999999956</v>
      </c>
      <c r="W18" s="232">
        <v>75562.000000000015</v>
      </c>
      <c r="X18" s="232">
        <v>66427.000000000015</v>
      </c>
      <c r="Y18" s="232">
        <v>72471</v>
      </c>
      <c r="Z18" s="232">
        <v>73484.000000000015</v>
      </c>
      <c r="AA18" s="232">
        <v>65252.999999999964</v>
      </c>
      <c r="AB18" s="232">
        <v>70028.999999999985</v>
      </c>
      <c r="AC18" s="232">
        <v>833818</v>
      </c>
      <c r="AD18" s="211">
        <v>69484.833333333328</v>
      </c>
      <c r="AE18" s="234">
        <v>2019</v>
      </c>
      <c r="AF18" s="255">
        <v>411.83345346557513</v>
      </c>
      <c r="AG18" s="255">
        <v>409.95117931987255</v>
      </c>
      <c r="AH18" s="255">
        <v>410.18704156479197</v>
      </c>
      <c r="AI18" s="255">
        <v>414.00512679306621</v>
      </c>
      <c r="AJ18" s="255">
        <v>412.52038192164633</v>
      </c>
      <c r="AK18" s="255">
        <v>412.37267286732913</v>
      </c>
      <c r="AL18" s="255">
        <v>410.70984092533268</v>
      </c>
      <c r="AM18" s="255">
        <v>409.18941093230143</v>
      </c>
      <c r="AN18" s="255">
        <v>411.7783113245298</v>
      </c>
      <c r="AO18" s="255">
        <v>409.11418812258427</v>
      </c>
      <c r="AP18" s="255">
        <v>410.06522305487903</v>
      </c>
      <c r="AQ18" s="255">
        <v>411.79672707021399</v>
      </c>
      <c r="AR18" s="256">
        <v>448.87085962222551</v>
      </c>
      <c r="AS18" s="72"/>
    </row>
    <row r="19" spans="1:50" x14ac:dyDescent="0.35">
      <c r="A19" s="231">
        <v>2020</v>
      </c>
      <c r="B19" s="230">
        <v>25591.566999999988</v>
      </c>
      <c r="C19" s="230">
        <v>24369.781000000003</v>
      </c>
      <c r="D19" s="230">
        <v>29001.038999999986</v>
      </c>
      <c r="E19" s="230">
        <v>26866.874999999989</v>
      </c>
      <c r="F19" s="230">
        <v>27242.388000000006</v>
      </c>
      <c r="G19" s="230">
        <v>32229.023000000008</v>
      </c>
      <c r="H19" s="230">
        <v>30138.536999999989</v>
      </c>
      <c r="I19" s="230">
        <v>29915.459000000003</v>
      </c>
      <c r="J19" s="230">
        <v>31233.01300000001</v>
      </c>
      <c r="K19" s="230">
        <v>29180.632000000012</v>
      </c>
      <c r="L19" s="230">
        <v>29312.410000000003</v>
      </c>
      <c r="M19" s="230">
        <v>29646.787</v>
      </c>
      <c r="N19" s="230">
        <v>344727.51100000006</v>
      </c>
      <c r="O19" s="208">
        <v>28727.292583333339</v>
      </c>
      <c r="P19" s="232">
        <v>2020</v>
      </c>
      <c r="Q19" s="232">
        <v>62354</v>
      </c>
      <c r="R19" s="232">
        <v>59132.999999999985</v>
      </c>
      <c r="S19" s="232">
        <v>69915</v>
      </c>
      <c r="T19" s="232">
        <v>64483.000000000015</v>
      </c>
      <c r="U19" s="232">
        <v>65024.000000000007</v>
      </c>
      <c r="V19" s="232">
        <v>76714.999999999971</v>
      </c>
      <c r="W19" s="232">
        <v>71945</v>
      </c>
      <c r="X19" s="232">
        <v>70681.000000000015</v>
      </c>
      <c r="Y19" s="232">
        <v>74444.999999999985</v>
      </c>
      <c r="Z19" s="232">
        <v>70092</v>
      </c>
      <c r="AA19" s="232">
        <v>70142.000000000015</v>
      </c>
      <c r="AB19" s="232">
        <v>71269</v>
      </c>
      <c r="AC19" s="232">
        <v>826198</v>
      </c>
      <c r="AD19" s="211">
        <v>68849.833333333328</v>
      </c>
      <c r="AE19" s="234">
        <v>2020</v>
      </c>
      <c r="AF19" s="255">
        <v>410.42382204830466</v>
      </c>
      <c r="AG19" s="255">
        <v>412.11812355199311</v>
      </c>
      <c r="AH19" s="255">
        <v>414.80424801544711</v>
      </c>
      <c r="AI19" s="255">
        <v>416.65051253818808</v>
      </c>
      <c r="AJ19" s="255">
        <v>418.95896899606305</v>
      </c>
      <c r="AK19" s="255">
        <v>420.11370657628908</v>
      </c>
      <c r="AL19" s="255">
        <v>418.9107929668495</v>
      </c>
      <c r="AM19" s="255">
        <v>423.24611989077681</v>
      </c>
      <c r="AN19" s="255">
        <v>419.54480488951594</v>
      </c>
      <c r="AO19" s="255">
        <v>416.31900930206035</v>
      </c>
      <c r="AP19" s="255">
        <v>417.90097231330725</v>
      </c>
      <c r="AQ19" s="255">
        <v>415.98432698648782</v>
      </c>
      <c r="AR19" s="256">
        <v>456.63567169892804</v>
      </c>
      <c r="AS19" s="72"/>
    </row>
    <row r="20" spans="1:50" x14ac:dyDescent="0.35">
      <c r="A20" s="231">
        <v>2021</v>
      </c>
      <c r="B20" s="230">
        <v>24550.27</v>
      </c>
      <c r="C20" s="230">
        <v>25365.973000000002</v>
      </c>
      <c r="D20" s="230">
        <v>31729.807000000001</v>
      </c>
      <c r="E20" s="230">
        <v>28013.717000000001</v>
      </c>
      <c r="F20" s="230">
        <v>30649.983</v>
      </c>
      <c r="G20" s="230">
        <v>33026.756000000001</v>
      </c>
      <c r="H20" s="230">
        <v>28764.956999999999</v>
      </c>
      <c r="I20" s="230">
        <v>31031.973999999998</v>
      </c>
      <c r="J20" s="230">
        <v>28797.14</v>
      </c>
      <c r="K20" s="230">
        <v>25758.300999999999</v>
      </c>
      <c r="L20" s="230">
        <v>27024.437000000002</v>
      </c>
      <c r="M20" s="230">
        <v>25916.609</v>
      </c>
      <c r="N20" s="230">
        <v>340629.92399999994</v>
      </c>
      <c r="O20" s="208">
        <v>28385.826999999994</v>
      </c>
      <c r="P20" s="232">
        <v>2021</v>
      </c>
      <c r="Q20" s="232">
        <v>59343</v>
      </c>
      <c r="R20" s="232">
        <v>61475</v>
      </c>
      <c r="S20" s="232">
        <v>76593</v>
      </c>
      <c r="T20" s="232">
        <v>66992</v>
      </c>
      <c r="U20" s="232">
        <v>72894</v>
      </c>
      <c r="V20" s="232">
        <v>79158</v>
      </c>
      <c r="W20" s="232">
        <v>69445</v>
      </c>
      <c r="X20" s="232">
        <v>74279</v>
      </c>
      <c r="Y20" s="232">
        <v>70193</v>
      </c>
      <c r="Z20" s="232">
        <v>62930</v>
      </c>
      <c r="AA20" s="232">
        <v>66208</v>
      </c>
      <c r="AB20" s="232">
        <v>63176</v>
      </c>
      <c r="AC20" s="232">
        <v>759510</v>
      </c>
      <c r="AD20" s="211">
        <v>68557.166666666672</v>
      </c>
      <c r="AE20" s="234">
        <v>2021</v>
      </c>
      <c r="AF20" s="255">
        <v>413.7011947491701</v>
      </c>
      <c r="AG20" s="255">
        <v>412.62257828385526</v>
      </c>
      <c r="AH20" s="255">
        <v>414.26510255506378</v>
      </c>
      <c r="AI20" s="255">
        <v>418.16510926677813</v>
      </c>
      <c r="AJ20" s="255">
        <v>420.47333113836532</v>
      </c>
      <c r="AK20" s="255">
        <v>417.22575102958643</v>
      </c>
      <c r="AL20" s="255">
        <v>414.21206710346314</v>
      </c>
      <c r="AM20" s="255">
        <v>417.77587204997371</v>
      </c>
      <c r="AN20" s="255">
        <v>410.25657829128261</v>
      </c>
      <c r="AO20" s="255">
        <v>409.31671698712859</v>
      </c>
      <c r="AP20" s="255">
        <v>408.17479760753986</v>
      </c>
      <c r="AQ20" s="255">
        <v>410.22871026972268</v>
      </c>
      <c r="AR20" s="256">
        <v>448.48642414188089</v>
      </c>
      <c r="AS20" s="72"/>
    </row>
    <row r="21" spans="1:50" s="345" customFormat="1" x14ac:dyDescent="0.35">
      <c r="A21" s="333">
        <v>2022</v>
      </c>
      <c r="B21" s="334">
        <v>23463.733</v>
      </c>
      <c r="C21" s="334">
        <v>22684.58</v>
      </c>
      <c r="D21" s="334">
        <v>29391.35</v>
      </c>
      <c r="E21" s="334">
        <v>26524.415000000001</v>
      </c>
      <c r="F21" s="334">
        <v>29915.39</v>
      </c>
      <c r="G21" s="334">
        <v>28405.893</v>
      </c>
      <c r="H21" s="334">
        <v>24987.585999999999</v>
      </c>
      <c r="I21" s="334">
        <v>29790.848000000002</v>
      </c>
      <c r="J21" s="334">
        <v>28077.245999999999</v>
      </c>
      <c r="K21" s="334">
        <v>27686.639999999999</v>
      </c>
      <c r="L21" s="334">
        <v>26860.812000000002</v>
      </c>
      <c r="M21" s="334">
        <v>24870.906999999999</v>
      </c>
      <c r="N21" s="334">
        <v>322659.40000000002</v>
      </c>
      <c r="O21" s="334">
        <v>26888.283333333336</v>
      </c>
      <c r="P21" s="335">
        <v>2022</v>
      </c>
      <c r="Q21" s="335">
        <v>57447</v>
      </c>
      <c r="R21" s="335">
        <v>55464</v>
      </c>
      <c r="S21" s="335">
        <v>71266</v>
      </c>
      <c r="T21" s="335">
        <v>63942</v>
      </c>
      <c r="U21" s="335">
        <v>71984</v>
      </c>
      <c r="V21" s="335">
        <v>68412</v>
      </c>
      <c r="W21" s="335">
        <v>60344</v>
      </c>
      <c r="X21" s="335">
        <v>71412</v>
      </c>
      <c r="Y21" s="335">
        <v>67933</v>
      </c>
      <c r="Z21" s="335">
        <v>66967</v>
      </c>
      <c r="AA21" s="335">
        <v>65149</v>
      </c>
      <c r="AB21" s="335">
        <v>60224</v>
      </c>
      <c r="AC21" s="335">
        <v>720320</v>
      </c>
      <c r="AD21" s="336">
        <v>65045.333333333336</v>
      </c>
      <c r="AE21" s="337">
        <v>2022</v>
      </c>
      <c r="AF21" s="342">
        <v>408.44139815830243</v>
      </c>
      <c r="AG21" s="342">
        <v>408.99646617625854</v>
      </c>
      <c r="AH21" s="342">
        <v>412.41756237195852</v>
      </c>
      <c r="AI21" s="342">
        <v>414.81991492289887</v>
      </c>
      <c r="AJ21" s="342">
        <v>415.58387975105575</v>
      </c>
      <c r="AK21" s="342">
        <v>415.21798807226799</v>
      </c>
      <c r="AL21" s="342">
        <v>414.08567546069202</v>
      </c>
      <c r="AM21" s="342">
        <v>417.16865512798972</v>
      </c>
      <c r="AN21" s="342">
        <v>413.30790631946178</v>
      </c>
      <c r="AO21" s="342">
        <v>413.43706601759072</v>
      </c>
      <c r="AP21" s="342">
        <v>412.29814732382698</v>
      </c>
      <c r="AQ21" s="342">
        <v>412.97334949521786</v>
      </c>
      <c r="AR21" s="342">
        <v>447.93897156819196</v>
      </c>
      <c r="AS21" s="343"/>
      <c r="AT21" s="344"/>
      <c r="AU21" s="344"/>
      <c r="AV21" s="344"/>
      <c r="AW21" s="344"/>
      <c r="AX21" s="344"/>
    </row>
    <row r="22" spans="1:50" s="56" customFormat="1" x14ac:dyDescent="0.35">
      <c r="A22" s="237">
        <v>2023</v>
      </c>
      <c r="B22" s="238">
        <v>25190.326000000001</v>
      </c>
      <c r="C22" s="238">
        <v>23017.082999999999</v>
      </c>
      <c r="D22" s="238">
        <v>28667.486000000001</v>
      </c>
      <c r="E22" s="238">
        <v>25126.648000000001</v>
      </c>
      <c r="F22" s="238">
        <v>29788.556</v>
      </c>
      <c r="G22" s="238">
        <v>29095.743999999999</v>
      </c>
      <c r="H22" s="238">
        <v>26581.13</v>
      </c>
      <c r="I22" s="238">
        <v>30520.25</v>
      </c>
      <c r="J22" s="238">
        <v>25946.874</v>
      </c>
      <c r="K22" s="238">
        <v>28505.397000000001</v>
      </c>
      <c r="L22" s="238">
        <v>26552.697</v>
      </c>
      <c r="M22" s="238">
        <v>24845.200000000001</v>
      </c>
      <c r="N22" s="238">
        <v>323837.39100000006</v>
      </c>
      <c r="O22" s="238">
        <v>26986.449250000005</v>
      </c>
      <c r="P22" s="239">
        <v>2023</v>
      </c>
      <c r="Q22" s="240">
        <v>60972</v>
      </c>
      <c r="R22" s="240">
        <v>55555</v>
      </c>
      <c r="S22" s="240">
        <v>69164</v>
      </c>
      <c r="T22" s="240">
        <v>60011</v>
      </c>
      <c r="U22" s="240">
        <v>70722</v>
      </c>
      <c r="V22" s="240">
        <v>69904</v>
      </c>
      <c r="W22" s="240">
        <v>62966</v>
      </c>
      <c r="X22" s="240">
        <v>72446</v>
      </c>
      <c r="Y22" s="240">
        <v>62852</v>
      </c>
      <c r="Z22" s="240">
        <v>68934</v>
      </c>
      <c r="AA22" s="240">
        <v>64386</v>
      </c>
      <c r="AB22" s="240">
        <v>59564</v>
      </c>
      <c r="AC22" s="239">
        <v>717912</v>
      </c>
      <c r="AD22" s="240">
        <v>64789.666666666664</v>
      </c>
      <c r="AE22" s="241">
        <v>2023</v>
      </c>
      <c r="AF22" s="257">
        <v>413.14580463163418</v>
      </c>
      <c r="AG22" s="257">
        <v>414.31163711637117</v>
      </c>
      <c r="AH22" s="257">
        <v>414.4856572783529</v>
      </c>
      <c r="AI22" s="257">
        <v>418.70070487077373</v>
      </c>
      <c r="AJ22" s="257">
        <v>421.20635728627587</v>
      </c>
      <c r="AK22" s="257">
        <v>416.22430762188139</v>
      </c>
      <c r="AL22" s="257">
        <v>422.15052568052602</v>
      </c>
      <c r="AM22" s="257">
        <v>421.28274852993951</v>
      </c>
      <c r="AN22" s="257">
        <v>412.82495385986124</v>
      </c>
      <c r="AO22" s="257">
        <v>413.51723387588129</v>
      </c>
      <c r="AP22" s="257">
        <v>412.39861149939429</v>
      </c>
      <c r="AQ22" s="257">
        <v>417.11772211402865</v>
      </c>
      <c r="AR22" s="257">
        <v>451.08229281583266</v>
      </c>
      <c r="AS22" s="74"/>
      <c r="AT22" s="57"/>
      <c r="AU22" s="57"/>
      <c r="AV22" s="57"/>
      <c r="AW22" s="57"/>
      <c r="AX22" s="57"/>
    </row>
    <row r="23" spans="1:50" s="58" customFormat="1" x14ac:dyDescent="0.35">
      <c r="A23" s="243">
        <v>2024</v>
      </c>
      <c r="B23" s="244">
        <v>26202.118999999999</v>
      </c>
      <c r="C23" s="244">
        <v>23959.058000000001</v>
      </c>
      <c r="D23" s="244">
        <v>27027.181</v>
      </c>
      <c r="E23" s="244">
        <v>29624.812000000002</v>
      </c>
      <c r="F23" s="244">
        <v>28011.156999999999</v>
      </c>
      <c r="G23" s="244">
        <v>27214.455000000002</v>
      </c>
      <c r="H23" s="244">
        <v>31453.228999999999</v>
      </c>
      <c r="I23" s="244">
        <v>26293.008000000002</v>
      </c>
      <c r="J23" s="244">
        <v>29705.707999999999</v>
      </c>
      <c r="K23" s="244">
        <f>[1]Import_France!$O$68</f>
        <v>0</v>
      </c>
      <c r="L23" s="244">
        <f>[1]Import_France!$P$68</f>
        <v>0</v>
      </c>
      <c r="M23" s="244">
        <f>[1]Import_France!$Q$68</f>
        <v>0</v>
      </c>
      <c r="N23" s="244">
        <f>SUM(B23:M23)</f>
        <v>249490.72700000001</v>
      </c>
      <c r="O23" s="208">
        <f t="array" ref="O23">AVERAGE(IF(B23:M23&lt;&gt;0,B23:M23))</f>
        <v>27721.19188888889</v>
      </c>
      <c r="P23" s="245">
        <v>2024</v>
      </c>
      <c r="Q23" s="246">
        <v>63044</v>
      </c>
      <c r="R23" s="246">
        <v>57870</v>
      </c>
      <c r="S23" s="246">
        <v>64595</v>
      </c>
      <c r="T23" s="246">
        <v>70109</v>
      </c>
      <c r="U23" s="246">
        <v>66061</v>
      </c>
      <c r="V23" s="246">
        <v>64152</v>
      </c>
      <c r="W23" s="246">
        <v>73553</v>
      </c>
      <c r="X23" s="246">
        <v>61875</v>
      </c>
      <c r="Y23" s="246">
        <v>70192</v>
      </c>
      <c r="Z23" s="246">
        <f>[1]Import_France!$O$78</f>
        <v>0</v>
      </c>
      <c r="AA23" s="246">
        <f>[1]Import_France!$P$78</f>
        <v>0</v>
      </c>
      <c r="AB23" s="246">
        <f>[1]Import_France!$Q$78</f>
        <v>0</v>
      </c>
      <c r="AC23" s="245">
        <f>SUM(Q23:AA23)</f>
        <v>591451</v>
      </c>
      <c r="AD23" s="211">
        <f t="array" ref="AD23">AVERAGE(IF(Q23:AB23&lt;&gt;0,Q23:AB23))</f>
        <v>65716.777777777781</v>
      </c>
      <c r="AE23" s="247">
        <v>2024</v>
      </c>
      <c r="AF23" s="258">
        <f>IF(B23&lt;&gt;0,B23/Q23*1000,"")</f>
        <v>415.61637903686312</v>
      </c>
      <c r="AG23" s="258">
        <f t="shared" ref="AG23" si="0">IF(C23&lt;&gt;0,C23/R23*1000,"")</f>
        <v>414.01517193710043</v>
      </c>
      <c r="AH23" s="258">
        <f t="shared" ref="AH23" si="1">IF(D23&lt;&gt;0,D23/S23*1000,"")</f>
        <v>418.40979952008672</v>
      </c>
      <c r="AI23" s="258">
        <f t="shared" ref="AI23" si="2">IF(E23&lt;&gt;0,E23/T23*1000,"")</f>
        <v>422.55362364318421</v>
      </c>
      <c r="AJ23" s="258">
        <f t="shared" ref="AJ23" si="3">IF(F23&lt;&gt;0,F23/U23*1000,"")</f>
        <v>424.01957281906118</v>
      </c>
      <c r="AK23" s="258">
        <f t="shared" ref="AK23" si="4">IF(G23&lt;&gt;0,G23/V23*1000,"")</f>
        <v>424.21834081556307</v>
      </c>
      <c r="AL23" s="258">
        <f t="shared" ref="AL23" si="5">IF(H23&lt;&gt;0,H23/W23*1000,"")</f>
        <v>427.62673174445638</v>
      </c>
      <c r="AM23" s="258">
        <f t="shared" ref="AM23" si="6">IF(I23&lt;&gt;0,I23/X23*1000,"")</f>
        <v>424.93750303030305</v>
      </c>
      <c r="AN23" s="258">
        <f t="shared" ref="AN23" si="7">IF(J23&lt;&gt;0,J23/Y23*1000,"")</f>
        <v>423.20646227490312</v>
      </c>
      <c r="AO23" s="258" t="str">
        <f t="shared" ref="AO23" si="8">IF(K23&lt;&gt;0,K23/Z23*1000,"")</f>
        <v/>
      </c>
      <c r="AP23" s="258" t="str">
        <f t="shared" ref="AP23" si="9">IF(L23&lt;&gt;0,L23/AA23*1000,"")</f>
        <v/>
      </c>
      <c r="AQ23" s="258" t="str">
        <f t="shared" ref="AQ23" si="10">IF(M23&lt;&gt;0,M23/AB23*1000,"")</f>
        <v/>
      </c>
      <c r="AR23" s="256">
        <f t="shared" ref="AR23" si="11">IF(N23&lt;&gt;0,N23/AC23*1000,"")</f>
        <v>421.82822752856958</v>
      </c>
      <c r="AS23" s="75"/>
      <c r="AT23" s="59"/>
      <c r="AU23" s="59"/>
      <c r="AV23" s="59"/>
      <c r="AW23" s="59"/>
      <c r="AX23" s="59"/>
    </row>
    <row r="24" spans="1:50" s="61" customFormat="1" ht="27" customHeight="1" x14ac:dyDescent="0.35">
      <c r="A24" s="249" t="s">
        <v>100</v>
      </c>
      <c r="B24" s="250">
        <f>AVERAGE(B18:B22)</f>
        <v>25472.791799999999</v>
      </c>
      <c r="C24" s="250">
        <f t="shared" ref="C24:M24" si="12">AVERAGE(C18:C22)</f>
        <v>24013.210799999997</v>
      </c>
      <c r="D24" s="250">
        <f t="shared" si="12"/>
        <v>29126.464399999997</v>
      </c>
      <c r="E24" s="250">
        <f t="shared" si="12"/>
        <v>27621.233999999997</v>
      </c>
      <c r="F24" s="250">
        <f t="shared" si="12"/>
        <v>29550.641400000004</v>
      </c>
      <c r="G24" s="250">
        <f t="shared" si="12"/>
        <v>30022.596399999999</v>
      </c>
      <c r="H24" s="250">
        <f t="shared" si="12"/>
        <v>28301.253399999994</v>
      </c>
      <c r="I24" s="250">
        <f t="shared" si="12"/>
        <v>29687.9512</v>
      </c>
      <c r="J24" s="250">
        <f t="shared" si="12"/>
        <v>28779.251800000005</v>
      </c>
      <c r="K24" s="250">
        <f t="shared" si="12"/>
        <v>28238.863400000002</v>
      </c>
      <c r="L24" s="250">
        <f t="shared" si="12"/>
        <v>27301.668400000002</v>
      </c>
      <c r="M24" s="250">
        <f t="shared" si="12"/>
        <v>26823.443200000002</v>
      </c>
      <c r="N24" s="250">
        <f>AVERAGE(N18:N22)</f>
        <v>334939.3702</v>
      </c>
      <c r="O24" s="208">
        <f>AVERAGE(B24:M24)</f>
        <v>27911.614183333335</v>
      </c>
      <c r="P24" s="251" t="s">
        <v>100</v>
      </c>
      <c r="Q24" s="252">
        <f>+AVERAGE(Q18:Q22)</f>
        <v>61896.800000000003</v>
      </c>
      <c r="R24" s="252">
        <f t="shared" ref="R24:AB24" si="13">+AVERAGE(R18:R22)</f>
        <v>58340.800000000003</v>
      </c>
      <c r="S24" s="252">
        <f t="shared" si="13"/>
        <v>70475.600000000006</v>
      </c>
      <c r="T24" s="252">
        <f t="shared" si="13"/>
        <v>66338.8</v>
      </c>
      <c r="U24" s="252">
        <f t="shared" si="13"/>
        <v>70745.600000000006</v>
      </c>
      <c r="V24" s="252">
        <f t="shared" si="13"/>
        <v>72105.199999999983</v>
      </c>
      <c r="W24" s="252">
        <f t="shared" si="13"/>
        <v>68052.399999999994</v>
      </c>
      <c r="X24" s="252">
        <f t="shared" si="13"/>
        <v>71049</v>
      </c>
      <c r="Y24" s="252">
        <f t="shared" si="13"/>
        <v>69578.8</v>
      </c>
      <c r="Z24" s="252">
        <f t="shared" si="13"/>
        <v>68481.399999999994</v>
      </c>
      <c r="AA24" s="252">
        <f t="shared" si="13"/>
        <v>66227.600000000006</v>
      </c>
      <c r="AB24" s="252">
        <f t="shared" si="13"/>
        <v>64852.4</v>
      </c>
      <c r="AC24" s="252">
        <f>+AVERAGE(AC18:AC22)</f>
        <v>771551.6</v>
      </c>
      <c r="AD24" s="211">
        <f>AVERAGE(Q24:AB24)</f>
        <v>67345.366666666669</v>
      </c>
      <c r="AE24" s="253" t="s">
        <v>100</v>
      </c>
      <c r="AF24" s="259">
        <f>AVERAGE(AF18:AF22)</f>
        <v>411.50913461059736</v>
      </c>
      <c r="AG24" s="259">
        <f t="shared" ref="AG24:AQ24" si="14">AVERAGE(AG18:AG22)</f>
        <v>411.59999688967008</v>
      </c>
      <c r="AH24" s="259">
        <f t="shared" si="14"/>
        <v>413.23192235712287</v>
      </c>
      <c r="AI24" s="259">
        <f t="shared" si="14"/>
        <v>416.46827367834101</v>
      </c>
      <c r="AJ24" s="259">
        <f t="shared" si="14"/>
        <v>417.74858381868125</v>
      </c>
      <c r="AK24" s="259">
        <f t="shared" si="14"/>
        <v>416.23088523347087</v>
      </c>
      <c r="AL24" s="259">
        <f t="shared" si="14"/>
        <v>416.01378042737269</v>
      </c>
      <c r="AM24" s="259">
        <f t="shared" si="14"/>
        <v>417.73256130619632</v>
      </c>
      <c r="AN24" s="259">
        <f t="shared" si="14"/>
        <v>413.54251093693028</v>
      </c>
      <c r="AO24" s="259">
        <f t="shared" si="14"/>
        <v>412.34084286104905</v>
      </c>
      <c r="AP24" s="259">
        <f t="shared" si="14"/>
        <v>412.16755035978952</v>
      </c>
      <c r="AQ24" s="259">
        <f t="shared" si="14"/>
        <v>413.6201671871342</v>
      </c>
      <c r="AR24" s="256">
        <f>AVERAGE(AR18:AR22)</f>
        <v>450.60284396941177</v>
      </c>
      <c r="AS24" s="76"/>
      <c r="AT24" s="60"/>
      <c r="AU24" s="60"/>
      <c r="AV24" s="60"/>
      <c r="AW24" s="60"/>
      <c r="AX24" s="60"/>
    </row>
    <row r="25" spans="1:50" s="12" customFormat="1" x14ac:dyDescent="0.35">
      <c r="A25" s="19" t="s">
        <v>96</v>
      </c>
      <c r="B25" s="18">
        <f>IF(B23&gt;0,B23,NA())</f>
        <v>26202.118999999999</v>
      </c>
      <c r="C25" s="18">
        <f t="shared" ref="C25:N25" si="15">IF(C23&gt;0,C23,NA())</f>
        <v>23959.058000000001</v>
      </c>
      <c r="D25" s="18">
        <f t="shared" si="15"/>
        <v>27027.181</v>
      </c>
      <c r="E25" s="18">
        <f t="shared" si="15"/>
        <v>29624.812000000002</v>
      </c>
      <c r="F25" s="18">
        <f t="shared" si="15"/>
        <v>28011.156999999999</v>
      </c>
      <c r="G25" s="18">
        <f t="shared" si="15"/>
        <v>27214.455000000002</v>
      </c>
      <c r="H25" s="18">
        <f t="shared" si="15"/>
        <v>31453.228999999999</v>
      </c>
      <c r="I25" s="18">
        <f t="shared" si="15"/>
        <v>26293.008000000002</v>
      </c>
      <c r="J25" s="18">
        <f t="shared" si="15"/>
        <v>29705.707999999999</v>
      </c>
      <c r="K25" s="18" t="e">
        <f t="shared" si="15"/>
        <v>#N/A</v>
      </c>
      <c r="L25" s="18" t="e">
        <f t="shared" si="15"/>
        <v>#N/A</v>
      </c>
      <c r="M25" s="18" t="e">
        <f t="shared" si="15"/>
        <v>#N/A</v>
      </c>
      <c r="N25" s="18">
        <f t="shared" si="15"/>
        <v>249490.72700000001</v>
      </c>
      <c r="O25" s="38"/>
      <c r="P25" s="2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40"/>
      <c r="AE25" s="2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41"/>
      <c r="AS25" s="25"/>
      <c r="AT25" s="11"/>
      <c r="AU25" s="11"/>
      <c r="AV25" s="11"/>
      <c r="AW25" s="11"/>
      <c r="AX25" s="11"/>
    </row>
    <row r="26" spans="1:50" x14ac:dyDescent="0.3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39"/>
      <c r="AE26" s="26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3"/>
      <c r="AS26" s="72"/>
    </row>
    <row r="27" spans="1:50" s="62" customFormat="1" x14ac:dyDescent="0.35">
      <c r="A27" s="64" t="s">
        <v>52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 t="s">
        <v>63</v>
      </c>
      <c r="O27" s="66"/>
      <c r="P27" s="67" t="s">
        <v>52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 t="s">
        <v>63</v>
      </c>
      <c r="AD27" s="68"/>
      <c r="AE27" s="48" t="s">
        <v>52</v>
      </c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77" t="s">
        <v>63</v>
      </c>
      <c r="AS27" s="70"/>
      <c r="AT27" s="63"/>
      <c r="AU27" s="63"/>
      <c r="AV27" s="63"/>
      <c r="AW27" s="63"/>
      <c r="AX27" s="63"/>
    </row>
    <row r="28" spans="1:50" x14ac:dyDescent="0.35">
      <c r="A28" s="231" t="s">
        <v>36</v>
      </c>
      <c r="B28" s="230" t="s">
        <v>37</v>
      </c>
      <c r="C28" s="230" t="s">
        <v>38</v>
      </c>
      <c r="D28" s="230" t="s">
        <v>39</v>
      </c>
      <c r="E28" s="230" t="s">
        <v>40</v>
      </c>
      <c r="F28" s="230" t="s">
        <v>41</v>
      </c>
      <c r="G28" s="230" t="s">
        <v>42</v>
      </c>
      <c r="H28" s="230" t="s">
        <v>43</v>
      </c>
      <c r="I28" s="230" t="s">
        <v>44</v>
      </c>
      <c r="J28" s="230" t="s">
        <v>45</v>
      </c>
      <c r="K28" s="230" t="s">
        <v>46</v>
      </c>
      <c r="L28" s="230" t="s">
        <v>47</v>
      </c>
      <c r="M28" s="230" t="s">
        <v>48</v>
      </c>
      <c r="N28" s="230" t="s">
        <v>49</v>
      </c>
      <c r="O28" s="208" t="s">
        <v>50</v>
      </c>
      <c r="P28" s="232" t="s">
        <v>36</v>
      </c>
      <c r="Q28" s="232" t="s">
        <v>37</v>
      </c>
      <c r="R28" s="232" t="s">
        <v>38</v>
      </c>
      <c r="S28" s="232" t="s">
        <v>39</v>
      </c>
      <c r="T28" s="232" t="s">
        <v>40</v>
      </c>
      <c r="U28" s="232" t="s">
        <v>41</v>
      </c>
      <c r="V28" s="232" t="s">
        <v>42</v>
      </c>
      <c r="W28" s="232" t="s">
        <v>43</v>
      </c>
      <c r="X28" s="232" t="s">
        <v>44</v>
      </c>
      <c r="Y28" s="232" t="s">
        <v>45</v>
      </c>
      <c r="Z28" s="232" t="s">
        <v>46</v>
      </c>
      <c r="AA28" s="232" t="s">
        <v>47</v>
      </c>
      <c r="AB28" s="232" t="s">
        <v>48</v>
      </c>
      <c r="AC28" s="232" t="s">
        <v>49</v>
      </c>
      <c r="AD28" s="211" t="s">
        <v>50</v>
      </c>
      <c r="AE28" s="234" t="s">
        <v>36</v>
      </c>
      <c r="AF28" s="255" t="s">
        <v>37</v>
      </c>
      <c r="AG28" s="255" t="s">
        <v>38</v>
      </c>
      <c r="AH28" s="255" t="s">
        <v>39</v>
      </c>
      <c r="AI28" s="255" t="s">
        <v>40</v>
      </c>
      <c r="AJ28" s="255" t="s">
        <v>41</v>
      </c>
      <c r="AK28" s="255" t="s">
        <v>42</v>
      </c>
      <c r="AL28" s="255" t="s">
        <v>43</v>
      </c>
      <c r="AM28" s="255" t="s">
        <v>44</v>
      </c>
      <c r="AN28" s="255" t="s">
        <v>45</v>
      </c>
      <c r="AO28" s="255" t="s">
        <v>46</v>
      </c>
      <c r="AP28" s="255" t="s">
        <v>47</v>
      </c>
      <c r="AQ28" s="255" t="s">
        <v>48</v>
      </c>
      <c r="AR28" s="256" t="s">
        <v>51</v>
      </c>
      <c r="AS28" s="72"/>
    </row>
    <row r="29" spans="1:50" x14ac:dyDescent="0.35">
      <c r="A29" s="231">
        <v>2015</v>
      </c>
      <c r="B29" s="230">
        <v>7149</v>
      </c>
      <c r="C29" s="230">
        <v>7094</v>
      </c>
      <c r="D29" s="230">
        <v>10134</v>
      </c>
      <c r="E29" s="230">
        <v>9425</v>
      </c>
      <c r="F29" s="230">
        <v>8765</v>
      </c>
      <c r="G29" s="230">
        <v>9211</v>
      </c>
      <c r="H29" s="230">
        <v>8538</v>
      </c>
      <c r="I29" s="230">
        <v>9257</v>
      </c>
      <c r="J29" s="230">
        <v>9531</v>
      </c>
      <c r="K29" s="230">
        <v>8061.692</v>
      </c>
      <c r="L29" s="230">
        <v>7962</v>
      </c>
      <c r="M29" s="230">
        <v>6744</v>
      </c>
      <c r="N29" s="230">
        <v>101872</v>
      </c>
      <c r="O29" s="208">
        <v>8489.3076666666657</v>
      </c>
      <c r="P29" s="232">
        <v>2015</v>
      </c>
      <c r="Q29" s="232">
        <v>17149</v>
      </c>
      <c r="R29" s="232">
        <v>16973</v>
      </c>
      <c r="S29" s="232">
        <v>24314</v>
      </c>
      <c r="T29" s="232">
        <v>22637</v>
      </c>
      <c r="U29" s="232">
        <v>20855</v>
      </c>
      <c r="V29" s="232">
        <v>22038</v>
      </c>
      <c r="W29" s="232">
        <v>21036</v>
      </c>
      <c r="X29" s="232">
        <v>23221</v>
      </c>
      <c r="Y29" s="232">
        <v>24021</v>
      </c>
      <c r="Z29" s="232">
        <v>19606</v>
      </c>
      <c r="AA29" s="232">
        <v>19198</v>
      </c>
      <c r="AB29" s="232">
        <v>15803</v>
      </c>
      <c r="AC29" s="232">
        <v>246851</v>
      </c>
      <c r="AD29" s="211">
        <v>20570.916666666668</v>
      </c>
      <c r="AE29" s="234">
        <v>2015</v>
      </c>
      <c r="AF29" s="255">
        <v>416.87561956965402</v>
      </c>
      <c r="AG29" s="255">
        <v>417.95793318800497</v>
      </c>
      <c r="AH29" s="255">
        <v>416.79690713169401</v>
      </c>
      <c r="AI29" s="255">
        <v>416.35375712329397</v>
      </c>
      <c r="AJ29" s="255">
        <v>420.282905777991</v>
      </c>
      <c r="AK29" s="255">
        <v>417.95988746710202</v>
      </c>
      <c r="AL29" s="255">
        <v>405.87564175698799</v>
      </c>
      <c r="AM29" s="255">
        <v>398.64777572025298</v>
      </c>
      <c r="AN29" s="255">
        <v>396.77781940801799</v>
      </c>
      <c r="AO29" s="255">
        <v>411.18494338467798</v>
      </c>
      <c r="AP29" s="255">
        <v>414.73070111470003</v>
      </c>
      <c r="AQ29" s="255">
        <v>426.75441371891401</v>
      </c>
      <c r="AR29" s="256">
        <v>412.686195316203</v>
      </c>
      <c r="AS29" s="72"/>
    </row>
    <row r="30" spans="1:50" x14ac:dyDescent="0.35">
      <c r="A30" s="231">
        <v>2016</v>
      </c>
      <c r="B30" s="230">
        <v>7004</v>
      </c>
      <c r="C30" s="230">
        <v>7544</v>
      </c>
      <c r="D30" s="230">
        <v>9732</v>
      </c>
      <c r="E30" s="230">
        <v>9643</v>
      </c>
      <c r="F30" s="230">
        <v>9618</v>
      </c>
      <c r="G30" s="230">
        <v>9290</v>
      </c>
      <c r="H30" s="230">
        <v>7713</v>
      </c>
      <c r="I30" s="230">
        <v>9642</v>
      </c>
      <c r="J30" s="230">
        <v>9628</v>
      </c>
      <c r="K30" s="230">
        <v>7844.826</v>
      </c>
      <c r="L30" s="230">
        <v>8072</v>
      </c>
      <c r="M30" s="230">
        <v>6949</v>
      </c>
      <c r="N30" s="230">
        <v>102680</v>
      </c>
      <c r="O30" s="208">
        <v>8556.6521666666667</v>
      </c>
      <c r="P30" s="232">
        <v>2016</v>
      </c>
      <c r="Q30" s="232">
        <v>16497</v>
      </c>
      <c r="R30" s="232">
        <v>17788</v>
      </c>
      <c r="S30" s="232">
        <v>23166</v>
      </c>
      <c r="T30" s="232">
        <v>22799</v>
      </c>
      <c r="U30" s="232">
        <v>22517</v>
      </c>
      <c r="V30" s="232">
        <v>21894</v>
      </c>
      <c r="W30" s="232">
        <v>18402</v>
      </c>
      <c r="X30" s="232">
        <v>23724</v>
      </c>
      <c r="Y30" s="232">
        <v>24217</v>
      </c>
      <c r="Z30" s="232">
        <v>19318</v>
      </c>
      <c r="AA30" s="232">
        <v>19710</v>
      </c>
      <c r="AB30" s="232">
        <v>16551</v>
      </c>
      <c r="AC30" s="232">
        <v>246583</v>
      </c>
      <c r="AD30" s="211">
        <v>20548.583333333332</v>
      </c>
      <c r="AE30" s="234">
        <v>2016</v>
      </c>
      <c r="AF30" s="255">
        <v>424.56204158331798</v>
      </c>
      <c r="AG30" s="255">
        <v>424.10613897009199</v>
      </c>
      <c r="AH30" s="255">
        <v>420.09842009841998</v>
      </c>
      <c r="AI30" s="255">
        <v>422.95714724330003</v>
      </c>
      <c r="AJ30" s="255">
        <v>427.14393569303201</v>
      </c>
      <c r="AK30" s="255">
        <v>424.31716451995999</v>
      </c>
      <c r="AL30" s="255">
        <v>419.13922399739198</v>
      </c>
      <c r="AM30" s="255">
        <v>406.42387455740999</v>
      </c>
      <c r="AN30" s="255">
        <v>397.57195358632401</v>
      </c>
      <c r="AO30" s="255">
        <v>406.08893260171902</v>
      </c>
      <c r="AP30" s="255">
        <v>409.538305428716</v>
      </c>
      <c r="AQ30" s="255">
        <v>419.853785269772</v>
      </c>
      <c r="AR30" s="256">
        <v>416.41151255358199</v>
      </c>
      <c r="AS30" s="72"/>
    </row>
    <row r="31" spans="1:50" x14ac:dyDescent="0.35">
      <c r="A31" s="231">
        <v>2017</v>
      </c>
      <c r="B31" s="230">
        <v>7027</v>
      </c>
      <c r="C31" s="230">
        <v>7146</v>
      </c>
      <c r="D31" s="230">
        <v>9304</v>
      </c>
      <c r="E31" s="230">
        <v>8776</v>
      </c>
      <c r="F31" s="230">
        <v>9104</v>
      </c>
      <c r="G31" s="230">
        <v>9024</v>
      </c>
      <c r="H31" s="230">
        <v>7291</v>
      </c>
      <c r="I31" s="230">
        <v>8879</v>
      </c>
      <c r="J31" s="230">
        <v>9181</v>
      </c>
      <c r="K31" s="230">
        <v>8412.9130000000005</v>
      </c>
      <c r="L31" s="230">
        <v>8192</v>
      </c>
      <c r="M31" s="230">
        <v>6773</v>
      </c>
      <c r="N31" s="230">
        <v>99108</v>
      </c>
      <c r="O31" s="208">
        <v>8259.1594166666673</v>
      </c>
      <c r="P31" s="232">
        <v>2017</v>
      </c>
      <c r="Q31" s="232">
        <v>16851</v>
      </c>
      <c r="R31" s="232">
        <v>17099</v>
      </c>
      <c r="S31" s="232">
        <v>22550</v>
      </c>
      <c r="T31" s="232">
        <v>20986</v>
      </c>
      <c r="U31" s="232">
        <v>21771</v>
      </c>
      <c r="V31" s="232">
        <v>21885</v>
      </c>
      <c r="W31" s="232">
        <v>17856</v>
      </c>
      <c r="X31" s="232">
        <v>22055</v>
      </c>
      <c r="Y31" s="232">
        <v>23016</v>
      </c>
      <c r="Z31" s="232">
        <v>20652</v>
      </c>
      <c r="AA31" s="232">
        <v>19973</v>
      </c>
      <c r="AB31" s="232">
        <v>16122</v>
      </c>
      <c r="AC31" s="232">
        <v>240816</v>
      </c>
      <c r="AD31" s="211">
        <v>20068</v>
      </c>
      <c r="AE31" s="234">
        <v>2017</v>
      </c>
      <c r="AF31" s="255">
        <v>417.00789270666399</v>
      </c>
      <c r="AG31" s="255">
        <v>417.91917656003301</v>
      </c>
      <c r="AH31" s="255">
        <v>412.594235033259</v>
      </c>
      <c r="AI31" s="255">
        <v>418.183550938721</v>
      </c>
      <c r="AJ31" s="255">
        <v>418.17096137063101</v>
      </c>
      <c r="AK31" s="255">
        <v>412.337217272104</v>
      </c>
      <c r="AL31" s="255">
        <v>408.32213261648701</v>
      </c>
      <c r="AM31" s="255">
        <v>402.58444797098201</v>
      </c>
      <c r="AN31" s="255">
        <v>398.89641988182098</v>
      </c>
      <c r="AO31" s="255">
        <v>407.36553360449398</v>
      </c>
      <c r="AP31" s="255">
        <v>410.15370750513199</v>
      </c>
      <c r="AQ31" s="255">
        <v>420.10916759707197</v>
      </c>
      <c r="AR31" s="256">
        <v>411.55072752641001</v>
      </c>
      <c r="AS31" s="72"/>
    </row>
    <row r="32" spans="1:50" x14ac:dyDescent="0.35">
      <c r="A32" s="231">
        <v>2018</v>
      </c>
      <c r="B32" s="230">
        <v>7358.068000000002</v>
      </c>
      <c r="C32" s="230">
        <v>7085.5000000000009</v>
      </c>
      <c r="D32" s="230">
        <v>8669.3489999999965</v>
      </c>
      <c r="E32" s="230">
        <v>8617.2279999999919</v>
      </c>
      <c r="F32" s="230">
        <v>9017.9969999999976</v>
      </c>
      <c r="G32" s="230">
        <v>7805.6939999999977</v>
      </c>
      <c r="H32" s="230">
        <v>7747.1400000000021</v>
      </c>
      <c r="I32" s="230">
        <v>8821.7220000000016</v>
      </c>
      <c r="J32" s="230">
        <v>7143.6319999999987</v>
      </c>
      <c r="K32" s="230">
        <v>7817.1219999999976</v>
      </c>
      <c r="L32" s="230">
        <v>7131.2710000000025</v>
      </c>
      <c r="M32" s="230">
        <v>5967.7080000000014</v>
      </c>
      <c r="N32" s="230">
        <v>93182.430999999997</v>
      </c>
      <c r="O32" s="208">
        <v>7765.2025833333328</v>
      </c>
      <c r="P32" s="232">
        <v>2018</v>
      </c>
      <c r="Q32" s="232">
        <v>17382.999999999996</v>
      </c>
      <c r="R32" s="232">
        <v>16814.000000000007</v>
      </c>
      <c r="S32" s="232">
        <v>20539.000000000015</v>
      </c>
      <c r="T32" s="232">
        <v>20512.999999999993</v>
      </c>
      <c r="U32" s="232">
        <v>21271</v>
      </c>
      <c r="V32" s="232">
        <v>18350.000000000007</v>
      </c>
      <c r="W32" s="232">
        <v>19001.999999999996</v>
      </c>
      <c r="X32" s="232">
        <v>22215.999999999996</v>
      </c>
      <c r="Y32" s="232">
        <v>17593.999999999993</v>
      </c>
      <c r="Z32" s="232">
        <v>19241.999999999989</v>
      </c>
      <c r="AA32" s="232">
        <v>17457</v>
      </c>
      <c r="AB32" s="232">
        <v>14310.999999999996</v>
      </c>
      <c r="AC32" s="232">
        <v>224692</v>
      </c>
      <c r="AD32" s="211">
        <v>18724.333333333332</v>
      </c>
      <c r="AE32" s="234">
        <v>2018</v>
      </c>
      <c r="AF32" s="255">
        <v>423.29103146752595</v>
      </c>
      <c r="AG32" s="255">
        <v>421.404781729511</v>
      </c>
      <c r="AH32" s="255">
        <v>422.09206874726084</v>
      </c>
      <c r="AI32" s="255">
        <v>420.08618924584385</v>
      </c>
      <c r="AJ32" s="255">
        <v>423.95735978562351</v>
      </c>
      <c r="AK32" s="255">
        <v>425.37841961852831</v>
      </c>
      <c r="AL32" s="255">
        <v>407.70129460056853</v>
      </c>
      <c r="AM32" s="255">
        <v>397.08867482895221</v>
      </c>
      <c r="AN32" s="255">
        <v>406.02659997726511</v>
      </c>
      <c r="AO32" s="255">
        <v>406.25309219415874</v>
      </c>
      <c r="AP32" s="255">
        <v>408.50495503236539</v>
      </c>
      <c r="AQ32" s="255">
        <v>417.00146740269747</v>
      </c>
      <c r="AR32" s="256">
        <v>414.71183219696297</v>
      </c>
      <c r="AS32" s="72"/>
    </row>
    <row r="33" spans="1:50" x14ac:dyDescent="0.35">
      <c r="A33" s="231">
        <v>2019</v>
      </c>
      <c r="B33" s="230">
        <v>6573.311999999999</v>
      </c>
      <c r="C33" s="230">
        <v>6473.77</v>
      </c>
      <c r="D33" s="230">
        <v>7603.0000000000045</v>
      </c>
      <c r="E33" s="230">
        <v>8853.5310000000045</v>
      </c>
      <c r="F33" s="230">
        <v>8334.7189999999991</v>
      </c>
      <c r="G33" s="230">
        <v>7368.8189999999995</v>
      </c>
      <c r="H33" s="230">
        <v>7624.8810000000003</v>
      </c>
      <c r="I33" s="230">
        <v>7801.2960000000048</v>
      </c>
      <c r="J33" s="230">
        <v>7314.3169999999964</v>
      </c>
      <c r="K33" s="230">
        <v>7227.0920000000015</v>
      </c>
      <c r="L33" s="230">
        <v>6440.78</v>
      </c>
      <c r="M33" s="230">
        <v>5999.58</v>
      </c>
      <c r="N33" s="230">
        <v>87615.097000000009</v>
      </c>
      <c r="O33" s="208">
        <v>7301.2580833333341</v>
      </c>
      <c r="P33" s="232">
        <v>2019</v>
      </c>
      <c r="Q33" s="232">
        <v>15711.999999999993</v>
      </c>
      <c r="R33" s="232">
        <v>15395.999999999998</v>
      </c>
      <c r="S33" s="232">
        <v>18259.999999999996</v>
      </c>
      <c r="T33" s="232">
        <v>20923.999999999993</v>
      </c>
      <c r="U33" s="232">
        <v>19682.000000000004</v>
      </c>
      <c r="V33" s="232">
        <v>17344.000000000007</v>
      </c>
      <c r="W33" s="232">
        <v>18423</v>
      </c>
      <c r="X33" s="232">
        <v>19456.999999999989</v>
      </c>
      <c r="Y33" s="232">
        <v>17912.999999999993</v>
      </c>
      <c r="Z33" s="232">
        <v>17607.000000000004</v>
      </c>
      <c r="AA33" s="232">
        <v>15485.999999999998</v>
      </c>
      <c r="AB33" s="232">
        <v>14187</v>
      </c>
      <c r="AC33" s="232">
        <v>210390.99999999997</v>
      </c>
      <c r="AD33" s="211">
        <v>17532.583333333332</v>
      </c>
      <c r="AE33" s="234">
        <v>2019</v>
      </c>
      <c r="AF33" s="255">
        <v>418.36252545824857</v>
      </c>
      <c r="AG33" s="255">
        <v>420.48389191997933</v>
      </c>
      <c r="AH33" s="255">
        <v>416.37458926615585</v>
      </c>
      <c r="AI33" s="255">
        <v>423.12803479258304</v>
      </c>
      <c r="AJ33" s="255">
        <v>423.46910883040329</v>
      </c>
      <c r="AK33" s="255">
        <v>424.86271909594075</v>
      </c>
      <c r="AL33" s="255">
        <v>413.87835857352223</v>
      </c>
      <c r="AM33" s="255">
        <v>400.95060903530913</v>
      </c>
      <c r="AN33" s="255">
        <v>408.32451292357501</v>
      </c>
      <c r="AO33" s="255">
        <v>410.46697336286701</v>
      </c>
      <c r="AP33" s="255">
        <v>415.9098540617332</v>
      </c>
      <c r="AQ33" s="255">
        <v>422.89278917318671</v>
      </c>
      <c r="AR33" s="256">
        <v>416.4393771596695</v>
      </c>
      <c r="AS33" s="72"/>
    </row>
    <row r="34" spans="1:50" x14ac:dyDescent="0.35">
      <c r="A34" s="231">
        <v>2020</v>
      </c>
      <c r="B34" s="230">
        <v>6272.3669999999993</v>
      </c>
      <c r="C34" s="230">
        <v>6241.9260000000013</v>
      </c>
      <c r="D34" s="230">
        <v>7630.3179999999993</v>
      </c>
      <c r="E34" s="230">
        <v>8544.9629999999979</v>
      </c>
      <c r="F34" s="230">
        <v>7972.4170000000022</v>
      </c>
      <c r="G34" s="230">
        <v>8857.1249999999964</v>
      </c>
      <c r="H34" s="230">
        <v>8285.1350000000002</v>
      </c>
      <c r="I34" s="230">
        <v>7742.9689999999973</v>
      </c>
      <c r="J34" s="230">
        <v>7453.2319999999963</v>
      </c>
      <c r="K34" s="230">
        <v>7139.708999999998</v>
      </c>
      <c r="L34" s="230">
        <v>6505.6539999999986</v>
      </c>
      <c r="M34" s="230">
        <v>6663.5980000000036</v>
      </c>
      <c r="N34" s="230">
        <v>89309.412999999986</v>
      </c>
      <c r="O34" s="208">
        <v>7442.4510833333325</v>
      </c>
      <c r="P34" s="232">
        <v>2020</v>
      </c>
      <c r="Q34" s="232">
        <v>14779.000000000004</v>
      </c>
      <c r="R34" s="232">
        <v>14527.999999999998</v>
      </c>
      <c r="S34" s="232">
        <v>17915</v>
      </c>
      <c r="T34" s="232">
        <v>19787.999999999996</v>
      </c>
      <c r="U34" s="232">
        <v>18461</v>
      </c>
      <c r="V34" s="232">
        <v>20638.999999999996</v>
      </c>
      <c r="W34" s="232">
        <v>19990.999999999996</v>
      </c>
      <c r="X34" s="232">
        <v>18964.000000000004</v>
      </c>
      <c r="Y34" s="232">
        <v>17943.999999999993</v>
      </c>
      <c r="Z34" s="232">
        <v>17219.999999999996</v>
      </c>
      <c r="AA34" s="232">
        <v>15655.999999999995</v>
      </c>
      <c r="AB34" s="232">
        <v>15700</v>
      </c>
      <c r="AC34" s="232">
        <v>211585</v>
      </c>
      <c r="AD34" s="211">
        <v>17632.083333333332</v>
      </c>
      <c r="AE34" s="234">
        <v>2020</v>
      </c>
      <c r="AF34" s="255">
        <v>424.41078557412533</v>
      </c>
      <c r="AG34" s="255">
        <v>429.64799008810587</v>
      </c>
      <c r="AH34" s="255">
        <v>425.91783421713643</v>
      </c>
      <c r="AI34" s="255">
        <v>431.82550030321403</v>
      </c>
      <c r="AJ34" s="255">
        <v>431.85184984562062</v>
      </c>
      <c r="AK34" s="255">
        <v>429.14506516788595</v>
      </c>
      <c r="AL34" s="255">
        <v>414.44324946225805</v>
      </c>
      <c r="AM34" s="255">
        <v>408.29830204598164</v>
      </c>
      <c r="AN34" s="255">
        <v>415.36067766384303</v>
      </c>
      <c r="AO34" s="255">
        <v>414.61724738675952</v>
      </c>
      <c r="AP34" s="255">
        <v>415.53742973939711</v>
      </c>
      <c r="AQ34" s="255">
        <v>424.43299363057343</v>
      </c>
      <c r="AR34" s="256">
        <v>422.0970910036155</v>
      </c>
      <c r="AS34" s="72"/>
    </row>
    <row r="35" spans="1:50" x14ac:dyDescent="0.35">
      <c r="A35" s="231">
        <v>2021</v>
      </c>
      <c r="B35" s="230">
        <v>6283.5370000000003</v>
      </c>
      <c r="C35" s="230">
        <v>6629.1260000000002</v>
      </c>
      <c r="D35" s="230">
        <v>8862.2109999999993</v>
      </c>
      <c r="E35" s="230">
        <v>8723.3439999999991</v>
      </c>
      <c r="F35" s="230">
        <v>7879.5479999999998</v>
      </c>
      <c r="G35" s="230">
        <v>8000.7529999999997</v>
      </c>
      <c r="H35" s="230">
        <v>7605.7910000000002</v>
      </c>
      <c r="I35" s="230">
        <v>7394.5330000000004</v>
      </c>
      <c r="J35" s="230">
        <v>7633.8059999999996</v>
      </c>
      <c r="K35" s="230">
        <v>7148.335</v>
      </c>
      <c r="L35" s="230">
        <v>6933.7669999999998</v>
      </c>
      <c r="M35" s="230">
        <v>6394.8050000000003</v>
      </c>
      <c r="N35" s="230">
        <v>89489.556000000011</v>
      </c>
      <c r="O35" s="208">
        <v>7457.4630000000006</v>
      </c>
      <c r="P35" s="232">
        <v>2021</v>
      </c>
      <c r="Q35" s="232">
        <v>14704</v>
      </c>
      <c r="R35" s="232">
        <v>15592</v>
      </c>
      <c r="S35" s="232">
        <v>20913</v>
      </c>
      <c r="T35" s="232">
        <v>20386</v>
      </c>
      <c r="U35" s="232">
        <v>18144</v>
      </c>
      <c r="V35" s="232">
        <v>18469</v>
      </c>
      <c r="W35" s="232">
        <v>18065</v>
      </c>
      <c r="X35" s="232">
        <v>17708</v>
      </c>
      <c r="Y35" s="232">
        <v>18312</v>
      </c>
      <c r="Z35" s="232">
        <v>17228</v>
      </c>
      <c r="AA35" s="232">
        <v>16421</v>
      </c>
      <c r="AB35" s="232">
        <v>14976</v>
      </c>
      <c r="AC35" s="232">
        <v>210918</v>
      </c>
      <c r="AD35" s="211">
        <v>17576.5</v>
      </c>
      <c r="AE35" s="234">
        <v>2021</v>
      </c>
      <c r="AF35" s="255">
        <v>427.3352149075082</v>
      </c>
      <c r="AG35" s="255">
        <v>425.16200615700359</v>
      </c>
      <c r="AH35" s="255">
        <v>423.76564816143065</v>
      </c>
      <c r="AI35" s="255">
        <v>427.90856470126556</v>
      </c>
      <c r="AJ35" s="255">
        <v>434.27843915343919</v>
      </c>
      <c r="AK35" s="255">
        <v>433.19903622285995</v>
      </c>
      <c r="AL35" s="255">
        <v>421.02358151120956</v>
      </c>
      <c r="AM35" s="255">
        <v>417.58148859272649</v>
      </c>
      <c r="AN35" s="255">
        <v>416.87450851900394</v>
      </c>
      <c r="AO35" s="255">
        <v>414.925412119805</v>
      </c>
      <c r="AP35" s="255">
        <v>422.24998477559222</v>
      </c>
      <c r="AQ35" s="255">
        <v>427.0035389957265</v>
      </c>
      <c r="AR35" s="256">
        <v>424.28600688419198</v>
      </c>
      <c r="AS35" s="72"/>
    </row>
    <row r="36" spans="1:50" s="345" customFormat="1" x14ac:dyDescent="0.35">
      <c r="A36" s="333">
        <v>2022</v>
      </c>
      <c r="B36" s="334">
        <v>5759.424</v>
      </c>
      <c r="C36" s="334">
        <v>6370.4070000000002</v>
      </c>
      <c r="D36" s="334">
        <v>8523.6779999999999</v>
      </c>
      <c r="E36" s="334">
        <v>7681.2960000000003</v>
      </c>
      <c r="F36" s="334">
        <v>7956.1859999999997</v>
      </c>
      <c r="G36" s="334">
        <v>7754.759</v>
      </c>
      <c r="H36" s="334">
        <v>7177.866</v>
      </c>
      <c r="I36" s="334">
        <v>7532.0240000000003</v>
      </c>
      <c r="J36" s="334">
        <v>6518.55</v>
      </c>
      <c r="K36" s="334">
        <v>6184.7560000000003</v>
      </c>
      <c r="L36" s="334">
        <v>6633.2060000000001</v>
      </c>
      <c r="M36" s="334">
        <v>5930.5020000000004</v>
      </c>
      <c r="N36" s="334">
        <v>84022.65400000001</v>
      </c>
      <c r="O36" s="334">
        <v>7001.8878333333341</v>
      </c>
      <c r="P36" s="335">
        <v>2022</v>
      </c>
      <c r="Q36" s="335">
        <v>13443</v>
      </c>
      <c r="R36" s="335">
        <v>14867</v>
      </c>
      <c r="S36" s="335">
        <v>19866</v>
      </c>
      <c r="T36" s="335">
        <v>17719</v>
      </c>
      <c r="U36" s="335">
        <v>18218</v>
      </c>
      <c r="V36" s="335">
        <v>17941</v>
      </c>
      <c r="W36" s="335">
        <v>17332</v>
      </c>
      <c r="X36" s="335">
        <v>18363</v>
      </c>
      <c r="Y36" s="335">
        <v>15685</v>
      </c>
      <c r="Z36" s="335">
        <v>14740</v>
      </c>
      <c r="AA36" s="335">
        <v>15818</v>
      </c>
      <c r="AB36" s="335">
        <v>13924</v>
      </c>
      <c r="AC36" s="335">
        <v>197916</v>
      </c>
      <c r="AD36" s="336">
        <v>16493</v>
      </c>
      <c r="AE36" s="337">
        <v>2022</v>
      </c>
      <c r="AF36" s="342">
        <v>428.4329390760991</v>
      </c>
      <c r="AG36" s="342">
        <v>428.49310553575032</v>
      </c>
      <c r="AH36" s="342">
        <v>429.05859257022053</v>
      </c>
      <c r="AI36" s="342">
        <v>433.50617980698684</v>
      </c>
      <c r="AJ36" s="342">
        <v>436.72115490174554</v>
      </c>
      <c r="AK36" s="342">
        <v>432.23672036118387</v>
      </c>
      <c r="AL36" s="342">
        <v>414.13951073159473</v>
      </c>
      <c r="AM36" s="342">
        <v>410.17393672057943</v>
      </c>
      <c r="AN36" s="342">
        <v>415.59132929550532</v>
      </c>
      <c r="AO36" s="342">
        <v>419.58995929443694</v>
      </c>
      <c r="AP36" s="342">
        <v>419.34542925780755</v>
      </c>
      <c r="AQ36" s="342">
        <v>425.91941970698076</v>
      </c>
      <c r="AR36" s="342">
        <v>424.53694496655152</v>
      </c>
      <c r="AS36" s="343"/>
      <c r="AT36" s="344"/>
      <c r="AU36" s="344"/>
      <c r="AV36" s="344"/>
      <c r="AW36" s="344"/>
      <c r="AX36" s="344"/>
    </row>
    <row r="37" spans="1:50" s="56" customFormat="1" x14ac:dyDescent="0.35">
      <c r="A37" s="237">
        <v>2023</v>
      </c>
      <c r="B37" s="238">
        <v>5958.3689999999997</v>
      </c>
      <c r="C37" s="238">
        <v>6026.2359999999999</v>
      </c>
      <c r="D37" s="238">
        <v>7694.0129999999999</v>
      </c>
      <c r="E37" s="238">
        <v>7007.1880000000001</v>
      </c>
      <c r="F37" s="238">
        <v>7298.1980000000003</v>
      </c>
      <c r="G37" s="238">
        <v>7944.1890000000003</v>
      </c>
      <c r="H37" s="238">
        <v>6120.4769999999999</v>
      </c>
      <c r="I37" s="238">
        <v>6358.7020000000002</v>
      </c>
      <c r="J37" s="238">
        <v>6499.223</v>
      </c>
      <c r="K37" s="238">
        <v>6673.0320000000002</v>
      </c>
      <c r="L37" s="238">
        <v>6273.2650000000003</v>
      </c>
      <c r="M37" s="238">
        <v>5190.7520000000004</v>
      </c>
      <c r="N37" s="238">
        <v>79043.644</v>
      </c>
      <c r="O37" s="238">
        <v>6586.9703333333337</v>
      </c>
      <c r="P37" s="239">
        <v>2023</v>
      </c>
      <c r="Q37" s="240">
        <v>13955</v>
      </c>
      <c r="R37" s="240">
        <v>14035</v>
      </c>
      <c r="S37" s="240">
        <v>17895</v>
      </c>
      <c r="T37" s="240">
        <v>16242</v>
      </c>
      <c r="U37" s="240">
        <v>16660</v>
      </c>
      <c r="V37" s="240">
        <v>18738</v>
      </c>
      <c r="W37" s="240">
        <v>14414</v>
      </c>
      <c r="X37" s="240">
        <v>15172</v>
      </c>
      <c r="Y37" s="240">
        <v>15512</v>
      </c>
      <c r="Z37" s="240">
        <v>16051</v>
      </c>
      <c r="AA37" s="240">
        <v>14990</v>
      </c>
      <c r="AB37" s="240">
        <v>12220</v>
      </c>
      <c r="AC37" s="240">
        <v>185884</v>
      </c>
      <c r="AD37" s="240">
        <v>15490.333333333334</v>
      </c>
      <c r="AE37" s="241">
        <v>2023</v>
      </c>
      <c r="AF37" s="257">
        <v>426.97018989609461</v>
      </c>
      <c r="AG37" s="257">
        <v>429.3719985749911</v>
      </c>
      <c r="AH37" s="257">
        <v>429.95322715842417</v>
      </c>
      <c r="AI37" s="257">
        <v>431.42396256618645</v>
      </c>
      <c r="AJ37" s="257">
        <v>438.06710684273713</v>
      </c>
      <c r="AK37" s="257">
        <v>423.96141530579575</v>
      </c>
      <c r="AL37" s="257">
        <v>424.62029970861659</v>
      </c>
      <c r="AM37" s="257">
        <v>419.10769839177436</v>
      </c>
      <c r="AN37" s="257">
        <v>418.98033780299119</v>
      </c>
      <c r="AO37" s="257">
        <v>415.73933088281109</v>
      </c>
      <c r="AP37" s="257">
        <v>418.49666444296201</v>
      </c>
      <c r="AQ37" s="257">
        <v>424.77512274959088</v>
      </c>
      <c r="AR37" s="257">
        <v>425.23102580103722</v>
      </c>
      <c r="AS37" s="74"/>
      <c r="AT37" s="57"/>
      <c r="AU37" s="57"/>
      <c r="AV37" s="57"/>
      <c r="AW37" s="57"/>
      <c r="AX37" s="57"/>
    </row>
    <row r="38" spans="1:50" s="58" customFormat="1" x14ac:dyDescent="0.35">
      <c r="A38" s="243">
        <v>2024</v>
      </c>
      <c r="B38" s="244">
        <v>5890.77</v>
      </c>
      <c r="C38" s="244">
        <v>6355.4309999999996</v>
      </c>
      <c r="D38" s="244">
        <v>7352.2950000000001</v>
      </c>
      <c r="E38" s="244">
        <v>8082.1459999999997</v>
      </c>
      <c r="F38" s="244">
        <v>7787.4629999999997</v>
      </c>
      <c r="G38" s="244">
        <v>7303.1580000000004</v>
      </c>
      <c r="H38" s="244">
        <v>6803.0450000000001</v>
      </c>
      <c r="I38" s="244">
        <v>6238.9740000000002</v>
      </c>
      <c r="J38" s="244">
        <v>6899.72</v>
      </c>
      <c r="K38" s="244">
        <f>[1]Import_France!$O$69</f>
        <v>0</v>
      </c>
      <c r="L38" s="244">
        <f>[1]Import_France!$P$69</f>
        <v>0</v>
      </c>
      <c r="M38" s="244">
        <f>[1]Import_France!$Q$69</f>
        <v>0</v>
      </c>
      <c r="N38" s="244">
        <f>SUM(B38:M38)</f>
        <v>62713.002</v>
      </c>
      <c r="O38" s="208">
        <f t="array" ref="O38">AVERAGE(IF(B38:M38&lt;&gt;0,B38:M38))</f>
        <v>6968.1113333333333</v>
      </c>
      <c r="P38" s="245">
        <v>2024</v>
      </c>
      <c r="Q38" s="246">
        <v>13737</v>
      </c>
      <c r="R38" s="246">
        <v>14794</v>
      </c>
      <c r="S38" s="246">
        <v>17161</v>
      </c>
      <c r="T38" s="246">
        <v>18771</v>
      </c>
      <c r="U38" s="246">
        <v>17941</v>
      </c>
      <c r="V38" s="246">
        <v>17313</v>
      </c>
      <c r="W38" s="246">
        <v>15931</v>
      </c>
      <c r="X38" s="246">
        <v>14900</v>
      </c>
      <c r="Y38" s="246">
        <v>16651</v>
      </c>
      <c r="Z38" s="246">
        <f>[1]Import_France!$O$79</f>
        <v>0</v>
      </c>
      <c r="AA38" s="246">
        <f>[1]Import_France!$P$79</f>
        <v>0</v>
      </c>
      <c r="AB38" s="246">
        <f>[1]Import_France!$Q$79</f>
        <v>0</v>
      </c>
      <c r="AC38" s="246">
        <f>SUM(Q38:AB38)</f>
        <v>147199</v>
      </c>
      <c r="AD38" s="211">
        <f t="array" ref="AD38">AVERAGE(IF(Q38:AB38&lt;&gt;0,Q38:AB38))</f>
        <v>16355.444444444445</v>
      </c>
      <c r="AE38" s="247">
        <v>2024</v>
      </c>
      <c r="AF38" s="258">
        <f>IF(B38&lt;&gt;0,B38/Q38*1000,"")</f>
        <v>428.82507097619572</v>
      </c>
      <c r="AG38" s="258">
        <f t="shared" ref="AG38" si="16">IF(C38&lt;&gt;0,C38/R38*1000,"")</f>
        <v>429.59517371907532</v>
      </c>
      <c r="AH38" s="258">
        <f t="shared" ref="AH38" si="17">IF(D38&lt;&gt;0,D38/S38*1000,"")</f>
        <v>428.43045277081751</v>
      </c>
      <c r="AI38" s="258">
        <f t="shared" ref="AI38" si="18">IF(E38&lt;&gt;0,E38/T38*1000,"")</f>
        <v>430.56555324702998</v>
      </c>
      <c r="AJ38" s="258">
        <f t="shared" ref="AJ38" si="19">IF(F38&lt;&gt;0,F38/U38*1000,"")</f>
        <v>434.05958419263141</v>
      </c>
      <c r="AK38" s="258">
        <f t="shared" ref="AK38" si="20">IF(G38&lt;&gt;0,G38/V38*1000,"")</f>
        <v>421.83087853058396</v>
      </c>
      <c r="AL38" s="258">
        <f t="shared" ref="AL38" si="21">IF(H38&lt;&gt;0,H38/W38*1000,"")</f>
        <v>427.03188751490808</v>
      </c>
      <c r="AM38" s="258">
        <f t="shared" ref="AM38" si="22">IF(I38&lt;&gt;0,I38/X38*1000,"")</f>
        <v>418.72308724832214</v>
      </c>
      <c r="AN38" s="258">
        <f t="shared" ref="AN38" si="23">IF(J38&lt;&gt;0,J38/Y38*1000,"")</f>
        <v>414.37271034772687</v>
      </c>
      <c r="AO38" s="258" t="str">
        <f t="shared" ref="AO38" si="24">IF(K38&lt;&gt;0,K38/Z38*1000,"")</f>
        <v/>
      </c>
      <c r="AP38" s="258" t="str">
        <f t="shared" ref="AP38" si="25">IF(L38&lt;&gt;0,L38/AA38*1000,"")</f>
        <v/>
      </c>
      <c r="AQ38" s="258" t="str">
        <f t="shared" ref="AQ38" si="26">IF(M38&lt;&gt;0,M38/AB38*1000,"")</f>
        <v/>
      </c>
      <c r="AR38" s="256">
        <f t="shared" ref="AR38" si="27">IF(N38&lt;&gt;0,N38/AC38*1000,"")</f>
        <v>426.04231007004125</v>
      </c>
      <c r="AS38" s="75"/>
      <c r="AT38" s="59"/>
      <c r="AU38" s="59"/>
      <c r="AV38" s="59"/>
      <c r="AW38" s="59"/>
      <c r="AX38" s="59"/>
    </row>
    <row r="39" spans="1:50" s="61" customFormat="1" ht="28.55" customHeight="1" x14ac:dyDescent="0.35">
      <c r="A39" s="249" t="s">
        <v>100</v>
      </c>
      <c r="B39" s="250">
        <f>AVERAGE(B33:B37)</f>
        <v>6169.4017999999996</v>
      </c>
      <c r="C39" s="250">
        <f t="shared" ref="C39:M39" si="28">AVERAGE(C33:C37)</f>
        <v>6348.2929999999997</v>
      </c>
      <c r="D39" s="250">
        <f t="shared" si="28"/>
        <v>8062.6440000000002</v>
      </c>
      <c r="E39" s="250">
        <f t="shared" si="28"/>
        <v>8162.0644000000011</v>
      </c>
      <c r="F39" s="250">
        <f t="shared" si="28"/>
        <v>7888.2136</v>
      </c>
      <c r="G39" s="250">
        <f t="shared" si="28"/>
        <v>7985.128999999999</v>
      </c>
      <c r="H39" s="250">
        <f t="shared" si="28"/>
        <v>7362.83</v>
      </c>
      <c r="I39" s="250">
        <f t="shared" si="28"/>
        <v>7365.9048000000012</v>
      </c>
      <c r="J39" s="250">
        <f t="shared" si="28"/>
        <v>7083.8255999999983</v>
      </c>
      <c r="K39" s="250">
        <f t="shared" si="28"/>
        <v>6874.5847999999996</v>
      </c>
      <c r="L39" s="250">
        <f t="shared" si="28"/>
        <v>6557.3343999999997</v>
      </c>
      <c r="M39" s="250">
        <f t="shared" si="28"/>
        <v>6035.8474000000006</v>
      </c>
      <c r="N39" s="250">
        <f>AVERAGE(N33:N37)</f>
        <v>85896.072799999994</v>
      </c>
      <c r="O39" s="208">
        <f>AVERAGE(B39:M39)</f>
        <v>7158.0060666666659</v>
      </c>
      <c r="P39" s="251" t="s">
        <v>100</v>
      </c>
      <c r="Q39" s="252">
        <f>+AVERAGE(Q33:Q37)</f>
        <v>14518.6</v>
      </c>
      <c r="R39" s="252">
        <f t="shared" ref="R39:AB39" si="29">+AVERAGE(R33:R37)</f>
        <v>14883.6</v>
      </c>
      <c r="S39" s="252">
        <f t="shared" si="29"/>
        <v>18969.8</v>
      </c>
      <c r="T39" s="252">
        <f t="shared" si="29"/>
        <v>19011.799999999996</v>
      </c>
      <c r="U39" s="252">
        <f t="shared" si="29"/>
        <v>18233</v>
      </c>
      <c r="V39" s="252">
        <f t="shared" si="29"/>
        <v>18626.2</v>
      </c>
      <c r="W39" s="252">
        <f t="shared" si="29"/>
        <v>17645</v>
      </c>
      <c r="X39" s="252">
        <f t="shared" si="29"/>
        <v>17932.8</v>
      </c>
      <c r="Y39" s="252">
        <f t="shared" si="29"/>
        <v>17073.199999999997</v>
      </c>
      <c r="Z39" s="252">
        <f t="shared" si="29"/>
        <v>16569.2</v>
      </c>
      <c r="AA39" s="252">
        <f t="shared" si="29"/>
        <v>15674.2</v>
      </c>
      <c r="AB39" s="252">
        <f t="shared" si="29"/>
        <v>14201.4</v>
      </c>
      <c r="AC39" s="252">
        <f>+AVERAGE(AC33:AC37)</f>
        <v>203338.8</v>
      </c>
      <c r="AD39" s="211">
        <f>AVERAGE(Q39:AB39)</f>
        <v>16944.900000000001</v>
      </c>
      <c r="AE39" s="253" t="s">
        <v>100</v>
      </c>
      <c r="AF39" s="259">
        <f>AVERAGE(AF33:AF37)</f>
        <v>425.10233098241514</v>
      </c>
      <c r="AG39" s="259">
        <f t="shared" ref="AG39:AQ39" si="30">AVERAGE(AG33:AG37)</f>
        <v>426.63179845516606</v>
      </c>
      <c r="AH39" s="259">
        <f t="shared" si="30"/>
        <v>425.01397827467355</v>
      </c>
      <c r="AI39" s="259">
        <f t="shared" si="30"/>
        <v>429.55844843404719</v>
      </c>
      <c r="AJ39" s="259">
        <f t="shared" si="30"/>
        <v>432.87753191478924</v>
      </c>
      <c r="AK39" s="259">
        <f t="shared" si="30"/>
        <v>428.68099123073324</v>
      </c>
      <c r="AL39" s="259">
        <f t="shared" si="30"/>
        <v>417.62099999744021</v>
      </c>
      <c r="AM39" s="259">
        <f t="shared" si="30"/>
        <v>411.22240695727425</v>
      </c>
      <c r="AN39" s="259">
        <f t="shared" si="30"/>
        <v>415.02627324098364</v>
      </c>
      <c r="AO39" s="259">
        <f t="shared" si="30"/>
        <v>415.06778460933594</v>
      </c>
      <c r="AP39" s="259">
        <f t="shared" si="30"/>
        <v>418.30787245549845</v>
      </c>
      <c r="AQ39" s="259">
        <f t="shared" si="30"/>
        <v>425.00477285121167</v>
      </c>
      <c r="AR39" s="256">
        <f>AVERAGE(AR33:AR37)</f>
        <v>422.51808916301314</v>
      </c>
      <c r="AS39" s="76"/>
      <c r="AT39" s="60"/>
      <c r="AU39" s="60"/>
      <c r="AV39" s="60"/>
      <c r="AW39" s="60"/>
      <c r="AX39" s="60"/>
    </row>
    <row r="40" spans="1:50" s="12" customFormat="1" x14ac:dyDescent="0.35">
      <c r="A40" s="19" t="s">
        <v>96</v>
      </c>
      <c r="B40" s="18">
        <f>IF(B38&gt;0,B38,NA())</f>
        <v>5890.77</v>
      </c>
      <c r="C40" s="18">
        <f t="shared" ref="C40:N40" si="31">IF(C38&gt;0,C38,NA())</f>
        <v>6355.4309999999996</v>
      </c>
      <c r="D40" s="18">
        <f t="shared" si="31"/>
        <v>7352.2950000000001</v>
      </c>
      <c r="E40" s="18">
        <f t="shared" si="31"/>
        <v>8082.1459999999997</v>
      </c>
      <c r="F40" s="18">
        <f t="shared" si="31"/>
        <v>7787.4629999999997</v>
      </c>
      <c r="G40" s="18">
        <f t="shared" si="31"/>
        <v>7303.1580000000004</v>
      </c>
      <c r="H40" s="18">
        <f t="shared" si="31"/>
        <v>6803.0450000000001</v>
      </c>
      <c r="I40" s="18">
        <f t="shared" si="31"/>
        <v>6238.9740000000002</v>
      </c>
      <c r="J40" s="18">
        <f t="shared" si="31"/>
        <v>6899.72</v>
      </c>
      <c r="K40" s="18" t="e">
        <f t="shared" si="31"/>
        <v>#N/A</v>
      </c>
      <c r="L40" s="18" t="e">
        <f t="shared" si="31"/>
        <v>#N/A</v>
      </c>
      <c r="M40" s="18" t="e">
        <f t="shared" si="31"/>
        <v>#N/A</v>
      </c>
      <c r="N40" s="18">
        <f t="shared" si="31"/>
        <v>62713.002</v>
      </c>
      <c r="O40" s="38"/>
      <c r="P40" s="22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40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41"/>
      <c r="AS40" s="25"/>
      <c r="AT40" s="11"/>
      <c r="AU40" s="11"/>
      <c r="AV40" s="11"/>
      <c r="AW40" s="11"/>
      <c r="AX40" s="11"/>
    </row>
    <row r="41" spans="1:50" x14ac:dyDescent="0.3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37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39"/>
      <c r="AE41" s="26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3"/>
      <c r="AS41" s="72"/>
    </row>
    <row r="42" spans="1:50" s="62" customFormat="1" x14ac:dyDescent="0.35">
      <c r="A42" s="64" t="s">
        <v>53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 t="s">
        <v>63</v>
      </c>
      <c r="O42" s="66"/>
      <c r="P42" s="28" t="s">
        <v>53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 t="s">
        <v>63</v>
      </c>
      <c r="AD42" s="68"/>
      <c r="AE42" s="48" t="s">
        <v>53</v>
      </c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77" t="s">
        <v>63</v>
      </c>
      <c r="AS42" s="70"/>
      <c r="AT42" s="63"/>
      <c r="AU42" s="63"/>
      <c r="AV42" s="63"/>
      <c r="AW42" s="63"/>
      <c r="AX42" s="63"/>
    </row>
    <row r="43" spans="1:50" x14ac:dyDescent="0.35">
      <c r="A43" s="231" t="s">
        <v>36</v>
      </c>
      <c r="B43" s="230" t="s">
        <v>37</v>
      </c>
      <c r="C43" s="230" t="s">
        <v>38</v>
      </c>
      <c r="D43" s="230" t="s">
        <v>39</v>
      </c>
      <c r="E43" s="230" t="s">
        <v>40</v>
      </c>
      <c r="F43" s="230" t="s">
        <v>41</v>
      </c>
      <c r="G43" s="230" t="s">
        <v>42</v>
      </c>
      <c r="H43" s="230" t="s">
        <v>43</v>
      </c>
      <c r="I43" s="230" t="s">
        <v>44</v>
      </c>
      <c r="J43" s="230" t="s">
        <v>45</v>
      </c>
      <c r="K43" s="230" t="s">
        <v>46</v>
      </c>
      <c r="L43" s="230" t="s">
        <v>47</v>
      </c>
      <c r="M43" s="230" t="s">
        <v>48</v>
      </c>
      <c r="N43" s="230" t="s">
        <v>49</v>
      </c>
      <c r="O43" s="208" t="s">
        <v>50</v>
      </c>
      <c r="P43" s="232" t="s">
        <v>36</v>
      </c>
      <c r="Q43" s="232" t="s">
        <v>37</v>
      </c>
      <c r="R43" s="232" t="s">
        <v>38</v>
      </c>
      <c r="S43" s="232" t="s">
        <v>39</v>
      </c>
      <c r="T43" s="232" t="s">
        <v>40</v>
      </c>
      <c r="U43" s="232" t="s">
        <v>41</v>
      </c>
      <c r="V43" s="232" t="s">
        <v>42</v>
      </c>
      <c r="W43" s="232" t="s">
        <v>43</v>
      </c>
      <c r="X43" s="232" t="s">
        <v>44</v>
      </c>
      <c r="Y43" s="232" t="s">
        <v>45</v>
      </c>
      <c r="Z43" s="232" t="s">
        <v>46</v>
      </c>
      <c r="AA43" s="232" t="s">
        <v>47</v>
      </c>
      <c r="AB43" s="232" t="s">
        <v>48</v>
      </c>
      <c r="AC43" s="232" t="s">
        <v>49</v>
      </c>
      <c r="AD43" s="211" t="s">
        <v>50</v>
      </c>
      <c r="AE43" s="234" t="s">
        <v>36</v>
      </c>
      <c r="AF43" s="255" t="s">
        <v>37</v>
      </c>
      <c r="AG43" s="255" t="s">
        <v>38</v>
      </c>
      <c r="AH43" s="255" t="s">
        <v>39</v>
      </c>
      <c r="AI43" s="255" t="s">
        <v>40</v>
      </c>
      <c r="AJ43" s="255" t="s">
        <v>41</v>
      </c>
      <c r="AK43" s="255" t="s">
        <v>42</v>
      </c>
      <c r="AL43" s="255" t="s">
        <v>43</v>
      </c>
      <c r="AM43" s="255" t="s">
        <v>44</v>
      </c>
      <c r="AN43" s="255" t="s">
        <v>45</v>
      </c>
      <c r="AO43" s="255" t="s">
        <v>46</v>
      </c>
      <c r="AP43" s="255" t="s">
        <v>47</v>
      </c>
      <c r="AQ43" s="255" t="s">
        <v>48</v>
      </c>
      <c r="AR43" s="256" t="s">
        <v>51</v>
      </c>
      <c r="AS43" s="72"/>
    </row>
    <row r="44" spans="1:50" x14ac:dyDescent="0.35">
      <c r="A44" s="231">
        <v>2015</v>
      </c>
      <c r="B44" s="230">
        <v>52123</v>
      </c>
      <c r="C44" s="230">
        <v>44063</v>
      </c>
      <c r="D44" s="230">
        <v>51764</v>
      </c>
      <c r="E44" s="230">
        <v>44804</v>
      </c>
      <c r="F44" s="230">
        <v>40897</v>
      </c>
      <c r="G44" s="230">
        <v>45233</v>
      </c>
      <c r="H44" s="230">
        <v>44634</v>
      </c>
      <c r="I44" s="230">
        <v>47586</v>
      </c>
      <c r="J44" s="230">
        <v>49812</v>
      </c>
      <c r="K44" s="230">
        <v>50013.536999999997</v>
      </c>
      <c r="L44" s="230">
        <v>53161</v>
      </c>
      <c r="M44" s="230">
        <v>52497</v>
      </c>
      <c r="N44" s="230">
        <v>576588</v>
      </c>
      <c r="O44" s="208">
        <v>48048.961416666665</v>
      </c>
      <c r="P44" s="232">
        <v>2015</v>
      </c>
      <c r="Q44" s="233">
        <v>145768</v>
      </c>
      <c r="R44" s="233">
        <v>122048</v>
      </c>
      <c r="S44" s="233">
        <v>143018</v>
      </c>
      <c r="T44" s="233">
        <v>123163</v>
      </c>
      <c r="U44" s="233">
        <v>111215</v>
      </c>
      <c r="V44" s="233">
        <v>125614</v>
      </c>
      <c r="W44" s="233">
        <v>125057</v>
      </c>
      <c r="X44" s="233">
        <v>133631</v>
      </c>
      <c r="Y44" s="233">
        <v>141844</v>
      </c>
      <c r="Z44" s="233">
        <v>142087</v>
      </c>
      <c r="AA44" s="233">
        <v>151557</v>
      </c>
      <c r="AB44" s="233">
        <v>147024</v>
      </c>
      <c r="AC44" s="233">
        <v>1612026</v>
      </c>
      <c r="AD44" s="211">
        <v>134335.5</v>
      </c>
      <c r="AE44" s="234">
        <v>2015</v>
      </c>
      <c r="AF44" s="255">
        <v>357.5750507656</v>
      </c>
      <c r="AG44" s="255">
        <v>361.030086523335</v>
      </c>
      <c r="AH44" s="255">
        <v>361.94045504761601</v>
      </c>
      <c r="AI44" s="255">
        <v>363.77808270340898</v>
      </c>
      <c r="AJ44" s="255">
        <v>367.72917322303601</v>
      </c>
      <c r="AK44" s="255">
        <v>360.095212317098</v>
      </c>
      <c r="AL44" s="255">
        <v>356.90924938228198</v>
      </c>
      <c r="AM44" s="255">
        <v>356.10000673496398</v>
      </c>
      <c r="AN44" s="255">
        <v>351.17452976509401</v>
      </c>
      <c r="AO44" s="255">
        <v>351.99234975754302</v>
      </c>
      <c r="AP44" s="255">
        <v>350.76571850854799</v>
      </c>
      <c r="AQ44" s="255">
        <v>357.06415279138099</v>
      </c>
      <c r="AR44" s="256">
        <v>357.67909450591998</v>
      </c>
      <c r="AS44" s="72"/>
    </row>
    <row r="45" spans="1:50" x14ac:dyDescent="0.35">
      <c r="A45" s="231">
        <v>2016</v>
      </c>
      <c r="B45" s="230">
        <v>51063</v>
      </c>
      <c r="C45" s="230">
        <v>48418</v>
      </c>
      <c r="D45" s="230">
        <v>52630</v>
      </c>
      <c r="E45" s="230">
        <v>46613</v>
      </c>
      <c r="F45" s="230">
        <v>46080</v>
      </c>
      <c r="G45" s="230">
        <v>47197</v>
      </c>
      <c r="H45" s="230">
        <v>43455</v>
      </c>
      <c r="I45" s="230">
        <v>51185</v>
      </c>
      <c r="J45" s="230">
        <v>51981</v>
      </c>
      <c r="K45" s="230">
        <v>49099.732000000004</v>
      </c>
      <c r="L45" s="230">
        <v>53176</v>
      </c>
      <c r="M45" s="230">
        <v>54429</v>
      </c>
      <c r="N45" s="230">
        <v>595328</v>
      </c>
      <c r="O45" s="208">
        <v>49610.561000000009</v>
      </c>
      <c r="P45" s="232">
        <v>2016</v>
      </c>
      <c r="Q45" s="233">
        <v>142166</v>
      </c>
      <c r="R45" s="233">
        <v>133994</v>
      </c>
      <c r="S45" s="233">
        <v>144343</v>
      </c>
      <c r="T45" s="233">
        <v>127620</v>
      </c>
      <c r="U45" s="233">
        <v>124366</v>
      </c>
      <c r="V45" s="233">
        <v>129772</v>
      </c>
      <c r="W45" s="233">
        <v>119568</v>
      </c>
      <c r="X45" s="233">
        <v>142975</v>
      </c>
      <c r="Y45" s="233">
        <v>148651</v>
      </c>
      <c r="Z45" s="233">
        <v>139863</v>
      </c>
      <c r="AA45" s="233">
        <v>152269</v>
      </c>
      <c r="AB45" s="233">
        <v>153543</v>
      </c>
      <c r="AC45" s="233">
        <v>1659130</v>
      </c>
      <c r="AD45" s="211">
        <v>138260.83333333334</v>
      </c>
      <c r="AE45" s="234">
        <v>2016</v>
      </c>
      <c r="AF45" s="255">
        <v>359.17870658244601</v>
      </c>
      <c r="AG45" s="255">
        <v>361.34453781512599</v>
      </c>
      <c r="AH45" s="255">
        <v>364.617612215348</v>
      </c>
      <c r="AI45" s="255">
        <v>365.24839366870401</v>
      </c>
      <c r="AJ45" s="255">
        <v>370.51927375649302</v>
      </c>
      <c r="AK45" s="255">
        <v>363.69170545264001</v>
      </c>
      <c r="AL45" s="255">
        <v>363.43336009634697</v>
      </c>
      <c r="AM45" s="255">
        <v>357.99965028851199</v>
      </c>
      <c r="AN45" s="255">
        <v>349.68483225810797</v>
      </c>
      <c r="AO45" s="255">
        <v>351.055904706749</v>
      </c>
      <c r="AP45" s="255">
        <v>349.224070559339</v>
      </c>
      <c r="AQ45" s="255">
        <v>354.48701666634099</v>
      </c>
      <c r="AR45" s="256">
        <v>358.81938124197598</v>
      </c>
      <c r="AS45" s="72"/>
    </row>
    <row r="46" spans="1:50" x14ac:dyDescent="0.35">
      <c r="A46" s="231">
        <v>2017</v>
      </c>
      <c r="B46" s="230">
        <v>52248</v>
      </c>
      <c r="C46" s="230">
        <v>46078</v>
      </c>
      <c r="D46" s="230">
        <v>53111</v>
      </c>
      <c r="E46" s="230">
        <v>43438</v>
      </c>
      <c r="F46" s="230">
        <v>46817</v>
      </c>
      <c r="G46" s="230">
        <v>47608</v>
      </c>
      <c r="H46" s="230">
        <v>42617</v>
      </c>
      <c r="I46" s="230">
        <v>50168</v>
      </c>
      <c r="J46" s="230">
        <v>49879</v>
      </c>
      <c r="K46" s="230">
        <v>52722.779000000002</v>
      </c>
      <c r="L46" s="230">
        <v>56414</v>
      </c>
      <c r="M46" s="230">
        <v>52725</v>
      </c>
      <c r="N46" s="230">
        <v>593826</v>
      </c>
      <c r="O46" s="208">
        <v>49485.481583333334</v>
      </c>
      <c r="P46" s="232">
        <v>2017</v>
      </c>
      <c r="Q46" s="233">
        <v>146445</v>
      </c>
      <c r="R46" s="233">
        <v>128414</v>
      </c>
      <c r="S46" s="233">
        <v>147816</v>
      </c>
      <c r="T46" s="233">
        <v>119794</v>
      </c>
      <c r="U46" s="233">
        <v>129290</v>
      </c>
      <c r="V46" s="233">
        <v>132131</v>
      </c>
      <c r="W46" s="233">
        <v>118869</v>
      </c>
      <c r="X46" s="233">
        <v>139586</v>
      </c>
      <c r="Y46" s="233">
        <v>140829</v>
      </c>
      <c r="Z46" s="233">
        <v>149038</v>
      </c>
      <c r="AA46" s="233">
        <v>159618</v>
      </c>
      <c r="AB46" s="233">
        <v>146863</v>
      </c>
      <c r="AC46" s="233">
        <v>1658693</v>
      </c>
      <c r="AD46" s="211">
        <v>138224.41666666666</v>
      </c>
      <c r="AE46" s="234">
        <v>2017</v>
      </c>
      <c r="AF46" s="255">
        <v>356.77558127624701</v>
      </c>
      <c r="AG46" s="255">
        <v>358.823804258103</v>
      </c>
      <c r="AH46" s="255">
        <v>359.30481138712997</v>
      </c>
      <c r="AI46" s="255">
        <v>362.60580663472302</v>
      </c>
      <c r="AJ46" s="255">
        <v>362.10843839430697</v>
      </c>
      <c r="AK46" s="255">
        <v>360.30908719376998</v>
      </c>
      <c r="AL46" s="255">
        <v>358.52072449503203</v>
      </c>
      <c r="AM46" s="255">
        <v>359.40567105583699</v>
      </c>
      <c r="AN46" s="255">
        <v>354.18131208770899</v>
      </c>
      <c r="AO46" s="255">
        <v>353.75393523799301</v>
      </c>
      <c r="AP46" s="255">
        <v>353.431317269982</v>
      </c>
      <c r="AQ46" s="255">
        <v>359.00805512620599</v>
      </c>
      <c r="AR46" s="256">
        <v>358.00838370934201</v>
      </c>
      <c r="AS46" s="72"/>
    </row>
    <row r="47" spans="1:50" x14ac:dyDescent="0.35">
      <c r="A47" s="231">
        <v>2018</v>
      </c>
      <c r="B47" s="230">
        <v>56926.554000000018</v>
      </c>
      <c r="C47" s="230">
        <v>49139.159</v>
      </c>
      <c r="D47" s="230">
        <v>54153.277999999998</v>
      </c>
      <c r="E47" s="230">
        <v>48190.991000000009</v>
      </c>
      <c r="F47" s="230">
        <v>47959.572</v>
      </c>
      <c r="G47" s="230">
        <v>46922.625999999997</v>
      </c>
      <c r="H47" s="230">
        <v>46764.213000000003</v>
      </c>
      <c r="I47" s="230">
        <v>50841.391000000003</v>
      </c>
      <c r="J47" s="230">
        <v>47473.20900000001</v>
      </c>
      <c r="K47" s="230">
        <v>56400.684999999983</v>
      </c>
      <c r="L47" s="230">
        <v>54736.764999999999</v>
      </c>
      <c r="M47" s="230">
        <v>50015.582000000002</v>
      </c>
      <c r="N47" s="230">
        <v>609524.02500000002</v>
      </c>
      <c r="O47" s="208">
        <v>50793.668750000004</v>
      </c>
      <c r="P47" s="232">
        <v>2018</v>
      </c>
      <c r="Q47" s="233">
        <v>157329.00000000006</v>
      </c>
      <c r="R47" s="233">
        <v>134609.00000000003</v>
      </c>
      <c r="S47" s="233">
        <v>147200.00000000003</v>
      </c>
      <c r="T47" s="233">
        <v>131506.00000000003</v>
      </c>
      <c r="U47" s="233">
        <v>129129.00000000001</v>
      </c>
      <c r="V47" s="233">
        <v>128455.99999999997</v>
      </c>
      <c r="W47" s="233">
        <v>130009.00000000001</v>
      </c>
      <c r="X47" s="233">
        <v>141924</v>
      </c>
      <c r="Y47" s="233">
        <v>134711.99999999997</v>
      </c>
      <c r="Z47" s="233">
        <v>160876.00000000006</v>
      </c>
      <c r="AA47" s="233">
        <v>155406.99999999997</v>
      </c>
      <c r="AB47" s="233">
        <v>140001.99999999997</v>
      </c>
      <c r="AC47" s="233">
        <v>1691159</v>
      </c>
      <c r="AD47" s="211">
        <v>140929.91666666666</v>
      </c>
      <c r="AE47" s="234">
        <v>2018</v>
      </c>
      <c r="AF47" s="255">
        <v>361.83128348874016</v>
      </c>
      <c r="AG47" s="255">
        <v>365.05106642200735</v>
      </c>
      <c r="AH47" s="255">
        <v>367.88911684782602</v>
      </c>
      <c r="AI47" s="255">
        <v>366.45469408239927</v>
      </c>
      <c r="AJ47" s="255">
        <v>371.40821968728943</v>
      </c>
      <c r="AK47" s="255">
        <v>365.28169957028092</v>
      </c>
      <c r="AL47" s="255">
        <v>359.69981308986297</v>
      </c>
      <c r="AM47" s="255">
        <v>358.22969335700799</v>
      </c>
      <c r="AN47" s="255">
        <v>352.4051977552113</v>
      </c>
      <c r="AO47" s="255">
        <v>350.58482930953011</v>
      </c>
      <c r="AP47" s="255">
        <v>352.21556944024405</v>
      </c>
      <c r="AQ47" s="255">
        <v>357.24905358494885</v>
      </c>
      <c r="AR47" s="256">
        <v>360.41792936087029</v>
      </c>
      <c r="AS47" s="72"/>
    </row>
    <row r="48" spans="1:50" x14ac:dyDescent="0.35">
      <c r="A48" s="231">
        <v>2019</v>
      </c>
      <c r="B48" s="230">
        <v>56646.525000000009</v>
      </c>
      <c r="C48" s="230">
        <v>45968.850000000013</v>
      </c>
      <c r="D48" s="230">
        <v>48772.959999999977</v>
      </c>
      <c r="E48" s="230">
        <v>48671.475000000006</v>
      </c>
      <c r="F48" s="230">
        <v>47065.917000000001</v>
      </c>
      <c r="G48" s="230">
        <v>43969.836000000018</v>
      </c>
      <c r="H48" s="230">
        <v>47749.834000000003</v>
      </c>
      <c r="I48" s="230">
        <v>49082.951999999997</v>
      </c>
      <c r="J48" s="230">
        <v>49357.969999999987</v>
      </c>
      <c r="K48" s="230">
        <v>56949.029000000017</v>
      </c>
      <c r="L48" s="230">
        <v>51208.706999999995</v>
      </c>
      <c r="M48" s="230">
        <v>52005.069999999985</v>
      </c>
      <c r="N48" s="230">
        <v>597449.12499999988</v>
      </c>
      <c r="O48" s="208">
        <v>49787.427083333321</v>
      </c>
      <c r="P48" s="232">
        <v>2019</v>
      </c>
      <c r="Q48" s="233">
        <v>157556.00000000006</v>
      </c>
      <c r="R48" s="233">
        <v>126865</v>
      </c>
      <c r="S48" s="233">
        <v>134180</v>
      </c>
      <c r="T48" s="233">
        <v>132521.00000000003</v>
      </c>
      <c r="U48" s="233">
        <v>127308</v>
      </c>
      <c r="V48" s="233">
        <v>119574.99999999997</v>
      </c>
      <c r="W48" s="233">
        <v>131643.99999999997</v>
      </c>
      <c r="X48" s="233">
        <v>135068.99999999994</v>
      </c>
      <c r="Y48" s="233">
        <v>137627</v>
      </c>
      <c r="Z48" s="233">
        <v>160299.00000000003</v>
      </c>
      <c r="AA48" s="233">
        <v>143525</v>
      </c>
      <c r="AB48" s="233">
        <v>144179.00000000006</v>
      </c>
      <c r="AC48" s="233">
        <v>1650348</v>
      </c>
      <c r="AD48" s="211">
        <v>137529</v>
      </c>
      <c r="AE48" s="234">
        <v>2019</v>
      </c>
      <c r="AF48" s="255">
        <v>359.53264236208071</v>
      </c>
      <c r="AG48" s="255">
        <v>362.34461829503812</v>
      </c>
      <c r="AH48" s="255">
        <v>363.48904456699938</v>
      </c>
      <c r="AI48" s="255">
        <v>367.27367737943416</v>
      </c>
      <c r="AJ48" s="255">
        <v>369.70117353190687</v>
      </c>
      <c r="AK48" s="255">
        <v>367.71763328454972</v>
      </c>
      <c r="AL48" s="255">
        <v>362.71940992373379</v>
      </c>
      <c r="AM48" s="255">
        <v>363.39168869244622</v>
      </c>
      <c r="AN48" s="255">
        <v>358.6358054742164</v>
      </c>
      <c r="AO48" s="255">
        <v>355.26752506253945</v>
      </c>
      <c r="AP48" s="255">
        <v>356.79294199616788</v>
      </c>
      <c r="AQ48" s="255">
        <v>360.69795185151764</v>
      </c>
      <c r="AR48" s="256">
        <v>362.01402673860292</v>
      </c>
      <c r="AS48" s="72"/>
    </row>
    <row r="49" spans="1:50" x14ac:dyDescent="0.35">
      <c r="A49" s="231">
        <v>2020</v>
      </c>
      <c r="B49" s="230">
        <v>56942.33400000001</v>
      </c>
      <c r="C49" s="230">
        <v>47466.974000000017</v>
      </c>
      <c r="D49" s="230">
        <v>49315.184000000001</v>
      </c>
      <c r="E49" s="230">
        <v>49810.000000000007</v>
      </c>
      <c r="F49" s="230">
        <v>43154.316000000013</v>
      </c>
      <c r="G49" s="230">
        <v>50389.826000000001</v>
      </c>
      <c r="H49" s="230">
        <v>49569.427000000003</v>
      </c>
      <c r="I49" s="230">
        <v>47272.544000000002</v>
      </c>
      <c r="J49" s="230">
        <v>50607.296000000009</v>
      </c>
      <c r="K49" s="230">
        <v>52905.663</v>
      </c>
      <c r="L49" s="230">
        <v>49376.492000000006</v>
      </c>
      <c r="M49" s="230">
        <v>56159.135999999999</v>
      </c>
      <c r="N49" s="230">
        <v>602969.19200000004</v>
      </c>
      <c r="O49" s="208">
        <v>50247.432666666668</v>
      </c>
      <c r="P49" s="232">
        <v>2020</v>
      </c>
      <c r="Q49" s="233">
        <v>156358.00000000006</v>
      </c>
      <c r="R49" s="233">
        <v>129892.99999999999</v>
      </c>
      <c r="S49" s="233">
        <v>134394.00000000006</v>
      </c>
      <c r="T49" s="233">
        <v>134487.99999999994</v>
      </c>
      <c r="U49" s="233">
        <v>114570</v>
      </c>
      <c r="V49" s="233">
        <v>136221.00000000003</v>
      </c>
      <c r="W49" s="233">
        <v>134479.00000000006</v>
      </c>
      <c r="X49" s="233">
        <v>129694.00000000003</v>
      </c>
      <c r="Y49" s="233">
        <v>140919</v>
      </c>
      <c r="Z49" s="233">
        <v>147854.00000000003</v>
      </c>
      <c r="AA49" s="233">
        <v>137499.00000000003</v>
      </c>
      <c r="AB49" s="233">
        <v>154673.99999999994</v>
      </c>
      <c r="AC49" s="233">
        <v>1651043</v>
      </c>
      <c r="AD49" s="211">
        <v>137586.91666666666</v>
      </c>
      <c r="AE49" s="234">
        <v>2020</v>
      </c>
      <c r="AF49" s="255">
        <v>364.17921692526119</v>
      </c>
      <c r="AG49" s="255">
        <v>365.43134733973363</v>
      </c>
      <c r="AH49" s="255">
        <v>366.94483384674896</v>
      </c>
      <c r="AI49" s="255">
        <v>370.36761644161584</v>
      </c>
      <c r="AJ49" s="255">
        <v>376.66331500392783</v>
      </c>
      <c r="AK49" s="255">
        <v>369.91231895229072</v>
      </c>
      <c r="AL49" s="255">
        <v>368.60347712282203</v>
      </c>
      <c r="AM49" s="255">
        <v>364.49291409008896</v>
      </c>
      <c r="AN49" s="255">
        <v>359.12329778099485</v>
      </c>
      <c r="AO49" s="255">
        <v>357.82368417492927</v>
      </c>
      <c r="AP49" s="255">
        <v>359.10437166815757</v>
      </c>
      <c r="AQ49" s="255">
        <v>363.08064703828711</v>
      </c>
      <c r="AR49" s="256">
        <v>365.20502009941595</v>
      </c>
      <c r="AS49" s="72"/>
    </row>
    <row r="50" spans="1:50" x14ac:dyDescent="0.35">
      <c r="A50" s="231">
        <v>2021</v>
      </c>
      <c r="B50" s="230">
        <v>51343.73</v>
      </c>
      <c r="C50" s="230">
        <v>47086.974000000002</v>
      </c>
      <c r="D50" s="230">
        <v>53469.417000000001</v>
      </c>
      <c r="E50" s="230">
        <v>48247.572</v>
      </c>
      <c r="F50" s="230">
        <v>44196.741999999998</v>
      </c>
      <c r="G50" s="230">
        <v>47633.201999999997</v>
      </c>
      <c r="H50" s="230">
        <v>45654.724000000002</v>
      </c>
      <c r="I50" s="230">
        <v>47787.337</v>
      </c>
      <c r="J50" s="230">
        <v>50738.847999999998</v>
      </c>
      <c r="K50" s="230">
        <v>49898.555999999997</v>
      </c>
      <c r="L50" s="230">
        <v>55133.993000000002</v>
      </c>
      <c r="M50" s="230">
        <v>54776.040999999997</v>
      </c>
      <c r="N50" s="230">
        <v>595967.13599999994</v>
      </c>
      <c r="O50" s="208">
        <v>49663.927999999993</v>
      </c>
      <c r="P50" s="232">
        <v>2021</v>
      </c>
      <c r="Q50" s="233">
        <v>140825</v>
      </c>
      <c r="R50" s="233">
        <v>128726</v>
      </c>
      <c r="S50" s="233">
        <v>144663</v>
      </c>
      <c r="T50" s="233">
        <v>130480</v>
      </c>
      <c r="U50" s="233">
        <v>118202</v>
      </c>
      <c r="V50" s="233">
        <v>128373</v>
      </c>
      <c r="W50" s="233">
        <v>123538</v>
      </c>
      <c r="X50" s="233">
        <v>130031</v>
      </c>
      <c r="Y50" s="233">
        <v>141436</v>
      </c>
      <c r="Z50" s="233">
        <v>139857</v>
      </c>
      <c r="AA50" s="233">
        <v>154290</v>
      </c>
      <c r="AB50" s="233">
        <v>152214</v>
      </c>
      <c r="AC50" s="233">
        <v>1632635</v>
      </c>
      <c r="AD50" s="211">
        <v>136052.91666666666</v>
      </c>
      <c r="AE50" s="234">
        <v>2021</v>
      </c>
      <c r="AF50" s="255">
        <v>364.59243742233269</v>
      </c>
      <c r="AG50" s="255">
        <v>365.79225642061436</v>
      </c>
      <c r="AH50" s="255">
        <v>369.61363306443252</v>
      </c>
      <c r="AI50" s="255">
        <v>369.76986511342733</v>
      </c>
      <c r="AJ50" s="255">
        <v>373.90858022706891</v>
      </c>
      <c r="AK50" s="255">
        <v>371.05311864644432</v>
      </c>
      <c r="AL50" s="255">
        <v>369.56016772167271</v>
      </c>
      <c r="AM50" s="255">
        <v>367.50726365251364</v>
      </c>
      <c r="AN50" s="255">
        <v>358.74068836788371</v>
      </c>
      <c r="AO50" s="255">
        <v>356.78268517128208</v>
      </c>
      <c r="AP50" s="255">
        <v>357.34002851772641</v>
      </c>
      <c r="AQ50" s="255">
        <v>359.86204291326686</v>
      </c>
      <c r="AR50" s="256">
        <v>365.03390898761813</v>
      </c>
      <c r="AS50" s="72"/>
    </row>
    <row r="51" spans="1:50" s="345" customFormat="1" x14ac:dyDescent="0.35">
      <c r="A51" s="333">
        <v>2022</v>
      </c>
      <c r="B51" s="334">
        <v>48689.052000000003</v>
      </c>
      <c r="C51" s="334">
        <v>44172.214999999997</v>
      </c>
      <c r="D51" s="334">
        <v>52612.341999999997</v>
      </c>
      <c r="E51" s="334">
        <v>44524.521999999997</v>
      </c>
      <c r="F51" s="334">
        <v>44876.500999999997</v>
      </c>
      <c r="G51" s="334">
        <v>46626.951999999997</v>
      </c>
      <c r="H51" s="334">
        <v>42528.821000000004</v>
      </c>
      <c r="I51" s="334">
        <v>48536.031999999999</v>
      </c>
      <c r="J51" s="334">
        <v>49163.603000000003</v>
      </c>
      <c r="K51" s="334">
        <v>47313.964</v>
      </c>
      <c r="L51" s="334">
        <v>51346.258999999998</v>
      </c>
      <c r="M51" s="334">
        <v>50732.631000000001</v>
      </c>
      <c r="N51" s="334">
        <v>571122.89399999997</v>
      </c>
      <c r="O51" s="334">
        <v>47593.574499999995</v>
      </c>
      <c r="P51" s="335">
        <v>2022</v>
      </c>
      <c r="Q51" s="336">
        <v>132919</v>
      </c>
      <c r="R51" s="336">
        <v>120027</v>
      </c>
      <c r="S51" s="336">
        <v>143266</v>
      </c>
      <c r="T51" s="336">
        <v>119979</v>
      </c>
      <c r="U51" s="336">
        <v>120718</v>
      </c>
      <c r="V51" s="336">
        <v>127152</v>
      </c>
      <c r="W51" s="336">
        <v>116404</v>
      </c>
      <c r="X51" s="336">
        <v>134722</v>
      </c>
      <c r="Y51" s="336">
        <v>137591</v>
      </c>
      <c r="Z51" s="336">
        <v>132326</v>
      </c>
      <c r="AA51" s="336">
        <v>143118</v>
      </c>
      <c r="AB51" s="336">
        <v>140357</v>
      </c>
      <c r="AC51" s="336">
        <v>1568579</v>
      </c>
      <c r="AD51" s="336">
        <v>130714.91666666667</v>
      </c>
      <c r="AE51" s="337">
        <v>2022</v>
      </c>
      <c r="AF51" s="342">
        <v>366.30618647446943</v>
      </c>
      <c r="AG51" s="342">
        <v>368.01898739450291</v>
      </c>
      <c r="AH51" s="342">
        <v>367.23536638141633</v>
      </c>
      <c r="AI51" s="342">
        <v>371.10262629293453</v>
      </c>
      <c r="AJ51" s="342">
        <v>371.74655809407045</v>
      </c>
      <c r="AK51" s="342">
        <v>366.70246633949915</v>
      </c>
      <c r="AL51" s="342">
        <v>365.35532284113953</v>
      </c>
      <c r="AM51" s="342">
        <v>360.26804827719303</v>
      </c>
      <c r="AN51" s="342">
        <v>357.31699747803276</v>
      </c>
      <c r="AO51" s="342">
        <v>357.55606607922857</v>
      </c>
      <c r="AP51" s="342">
        <v>358.76870135133242</v>
      </c>
      <c r="AQ51" s="342">
        <v>361.45422743432817</v>
      </c>
      <c r="AR51" s="342">
        <v>364.10209112833968</v>
      </c>
      <c r="AS51" s="343"/>
      <c r="AT51" s="344"/>
      <c r="AU51" s="344"/>
      <c r="AV51" s="344"/>
      <c r="AW51" s="344"/>
      <c r="AX51" s="344"/>
    </row>
    <row r="52" spans="1:50" s="56" customFormat="1" x14ac:dyDescent="0.35">
      <c r="A52" s="237">
        <v>2023</v>
      </c>
      <c r="B52" s="238">
        <v>50318.970999999998</v>
      </c>
      <c r="C52" s="238">
        <v>44253.262999999999</v>
      </c>
      <c r="D52" s="238">
        <v>50320.290999999997</v>
      </c>
      <c r="E52" s="238">
        <v>40712.728999999999</v>
      </c>
      <c r="F52" s="238">
        <v>41397.957999999999</v>
      </c>
      <c r="G52" s="238">
        <v>44641.434999999998</v>
      </c>
      <c r="H52" s="238">
        <v>39101.86</v>
      </c>
      <c r="I52" s="238">
        <v>42042.394</v>
      </c>
      <c r="J52" s="238">
        <v>42281.624000000003</v>
      </c>
      <c r="K52" s="238">
        <v>46052.618999999999</v>
      </c>
      <c r="L52" s="238">
        <v>47999.383000000002</v>
      </c>
      <c r="M52" s="238">
        <v>43726.108999999997</v>
      </c>
      <c r="N52" s="238">
        <v>532848.63599999994</v>
      </c>
      <c r="O52" s="238">
        <v>44404.052999999993</v>
      </c>
      <c r="P52" s="239">
        <v>2023</v>
      </c>
      <c r="Q52" s="240">
        <v>138186</v>
      </c>
      <c r="R52" s="240">
        <v>120010</v>
      </c>
      <c r="S52" s="240">
        <v>135744</v>
      </c>
      <c r="T52" s="240">
        <v>109807</v>
      </c>
      <c r="U52" s="240">
        <v>109978</v>
      </c>
      <c r="V52" s="240">
        <v>120566</v>
      </c>
      <c r="W52" s="240">
        <v>106502</v>
      </c>
      <c r="X52" s="240">
        <v>114031</v>
      </c>
      <c r="Y52" s="240">
        <v>117637</v>
      </c>
      <c r="Z52" s="240">
        <v>128304</v>
      </c>
      <c r="AA52" s="240">
        <v>133655</v>
      </c>
      <c r="AB52" s="240">
        <v>119487</v>
      </c>
      <c r="AC52" s="240">
        <v>1453907</v>
      </c>
      <c r="AD52" s="240">
        <v>121158.91666666667</v>
      </c>
      <c r="AE52" s="241">
        <v>2023</v>
      </c>
      <c r="AF52" s="257">
        <v>364.13942801730997</v>
      </c>
      <c r="AG52" s="257">
        <v>368.74646279476707</v>
      </c>
      <c r="AH52" s="257">
        <v>370.69992780528048</v>
      </c>
      <c r="AI52" s="257">
        <v>370.76624441064774</v>
      </c>
      <c r="AJ52" s="257">
        <v>376.42035679863244</v>
      </c>
      <c r="AK52" s="257">
        <v>370.26553920674149</v>
      </c>
      <c r="AL52" s="257">
        <v>367.146720249385</v>
      </c>
      <c r="AM52" s="257">
        <v>368.69267129114013</v>
      </c>
      <c r="AN52" s="257">
        <v>359.42453479772524</v>
      </c>
      <c r="AO52" s="257">
        <v>358.93361859334084</v>
      </c>
      <c r="AP52" s="257">
        <v>359.12897385058545</v>
      </c>
      <c r="AQ52" s="257">
        <v>365.94867224049477</v>
      </c>
      <c r="AR52" s="257">
        <v>366.49430534415194</v>
      </c>
      <c r="AS52" s="74"/>
      <c r="AT52" s="57"/>
      <c r="AU52" s="57"/>
      <c r="AV52" s="57"/>
      <c r="AW52" s="57"/>
      <c r="AX52" s="57"/>
    </row>
    <row r="53" spans="1:50" s="58" customFormat="1" x14ac:dyDescent="0.35">
      <c r="A53" s="243">
        <v>2024</v>
      </c>
      <c r="B53" s="244">
        <v>49366.211000000003</v>
      </c>
      <c r="C53" s="244">
        <v>45662.578000000001</v>
      </c>
      <c r="D53" s="244">
        <v>43876.822999999997</v>
      </c>
      <c r="E53" s="244">
        <v>43005.930999999997</v>
      </c>
      <c r="F53" s="244">
        <v>41788.934999999998</v>
      </c>
      <c r="G53" s="244">
        <v>37742.61</v>
      </c>
      <c r="H53" s="244">
        <v>41267.834000000003</v>
      </c>
      <c r="I53" s="244">
        <v>40653.086000000003</v>
      </c>
      <c r="J53" s="244">
        <v>43616.226000000002</v>
      </c>
      <c r="K53" s="244">
        <f>[1]Import_France!$O$70</f>
        <v>0</v>
      </c>
      <c r="L53" s="244">
        <f>[1]Import_France!$P$70</f>
        <v>0</v>
      </c>
      <c r="M53" s="244">
        <f>[1]Import_France!$Q$70</f>
        <v>0</v>
      </c>
      <c r="N53" s="244">
        <f>SUM(B53:M53)</f>
        <v>386980.23400000005</v>
      </c>
      <c r="O53" s="208">
        <f t="array" ref="O53">AVERAGE(IF(B53:M53&lt;&gt;0,B53:M53))</f>
        <v>42997.803777777786</v>
      </c>
      <c r="P53" s="245">
        <v>2024</v>
      </c>
      <c r="Q53" s="246">
        <v>133646</v>
      </c>
      <c r="R53" s="246">
        <v>123248</v>
      </c>
      <c r="S53" s="246">
        <v>117373</v>
      </c>
      <c r="T53" s="246">
        <v>115129</v>
      </c>
      <c r="U53" s="246">
        <v>111020</v>
      </c>
      <c r="V53" s="246">
        <v>101177</v>
      </c>
      <c r="W53" s="246">
        <v>111383</v>
      </c>
      <c r="X53" s="246">
        <v>110443</v>
      </c>
      <c r="Y53" s="246">
        <v>120707</v>
      </c>
      <c r="Z53" s="246">
        <f>[1]Import_France!$O$80</f>
        <v>0</v>
      </c>
      <c r="AA53" s="246">
        <f>[1]Import_France!$P$80</f>
        <v>0</v>
      </c>
      <c r="AB53" s="246">
        <f>[1]Import_France!$Q$80</f>
        <v>0</v>
      </c>
      <c r="AC53" s="246">
        <f>SUM(Q53:AB53)</f>
        <v>1044126</v>
      </c>
      <c r="AD53" s="211">
        <f t="array" ref="AD53">AVERAGE(IF(Q53:AB53&lt;&gt;0,Q53:AB53))</f>
        <v>116014</v>
      </c>
      <c r="AE53" s="247">
        <v>2024</v>
      </c>
      <c r="AF53" s="258">
        <f>IF(B53&lt;&gt;0,B53/Q53*1000,"")</f>
        <v>369.38038549601185</v>
      </c>
      <c r="AG53" s="258">
        <f t="shared" ref="AG53" si="32">IF(C53&lt;&gt;0,C53/R53*1000,"")</f>
        <v>370.49346034012723</v>
      </c>
      <c r="AH53" s="258">
        <f t="shared" ref="AH53" si="33">IF(D53&lt;&gt;0,D53/S53*1000,"")</f>
        <v>373.82381808422713</v>
      </c>
      <c r="AI53" s="258">
        <f t="shared" ref="AI53" si="34">IF(E53&lt;&gt;0,E53/T53*1000,"")</f>
        <v>373.54559667850845</v>
      </c>
      <c r="AJ53" s="258">
        <f t="shared" ref="AJ53" si="35">IF(F53&lt;&gt;0,F53/U53*1000,"")</f>
        <v>376.40907043775894</v>
      </c>
      <c r="AK53" s="258">
        <f t="shared" ref="AK53" si="36">IF(G53&lt;&gt;0,G53/V53*1000,"")</f>
        <v>373.03547248880676</v>
      </c>
      <c r="AL53" s="258">
        <f t="shared" ref="AL53" si="37">IF(H53&lt;&gt;0,H53/W53*1000,"")</f>
        <v>370.5038829983032</v>
      </c>
      <c r="AM53" s="258">
        <f t="shared" ref="AM53" si="38">IF(I53&lt;&gt;0,I53/X53*1000,"")</f>
        <v>368.09110581929144</v>
      </c>
      <c r="AN53" s="258">
        <f t="shared" ref="AN53" si="39">IF(J53&lt;&gt;0,J53/Y53*1000,"")</f>
        <v>361.33965718641008</v>
      </c>
      <c r="AO53" s="258" t="str">
        <f t="shared" ref="AO53" si="40">IF(K53&lt;&gt;0,K53/Z53*1000,"")</f>
        <v/>
      </c>
      <c r="AP53" s="258" t="str">
        <f t="shared" ref="AP53" si="41">IF(L53&lt;&gt;0,L53/AA53*1000,"")</f>
        <v/>
      </c>
      <c r="AQ53" s="258" t="str">
        <f t="shared" ref="AQ53" si="42">IF(M53&lt;&gt;0,M53/AB53*1000,"")</f>
        <v/>
      </c>
      <c r="AR53" s="256">
        <f t="shared" ref="AR53" si="43">IF(N53&lt;&gt;0,N53/AC53*1000,"")</f>
        <v>370.62599149911028</v>
      </c>
      <c r="AS53" s="75"/>
      <c r="AT53" s="59"/>
      <c r="AU53" s="59"/>
      <c r="AV53" s="59"/>
      <c r="AW53" s="59"/>
      <c r="AX53" s="59"/>
    </row>
    <row r="54" spans="1:50" s="61" customFormat="1" ht="27.7" customHeight="1" x14ac:dyDescent="0.35">
      <c r="A54" s="249" t="s">
        <v>100</v>
      </c>
      <c r="B54" s="250">
        <f>AVERAGE(B48:B52)</f>
        <v>52788.122400000007</v>
      </c>
      <c r="C54" s="250">
        <f t="shared" ref="C54:M54" si="44">AVERAGE(C48:C52)</f>
        <v>45789.655200000001</v>
      </c>
      <c r="D54" s="250">
        <f t="shared" si="44"/>
        <v>50898.038799999995</v>
      </c>
      <c r="E54" s="250">
        <f t="shared" si="44"/>
        <v>46393.259600000005</v>
      </c>
      <c r="F54" s="250">
        <f t="shared" si="44"/>
        <v>44138.286800000002</v>
      </c>
      <c r="G54" s="250">
        <f t="shared" si="44"/>
        <v>46652.250199999995</v>
      </c>
      <c r="H54" s="250">
        <f t="shared" si="44"/>
        <v>44920.933199999992</v>
      </c>
      <c r="I54" s="250">
        <f t="shared" si="44"/>
        <v>46944.251799999998</v>
      </c>
      <c r="J54" s="250">
        <f t="shared" si="44"/>
        <v>48429.868200000004</v>
      </c>
      <c r="K54" s="250">
        <f t="shared" si="44"/>
        <v>50623.96620000001</v>
      </c>
      <c r="L54" s="250">
        <f t="shared" si="44"/>
        <v>51012.966799999995</v>
      </c>
      <c r="M54" s="250">
        <f t="shared" si="44"/>
        <v>51479.797399999996</v>
      </c>
      <c r="N54" s="250">
        <f>AVERAGE(N48:N52)</f>
        <v>580071.39659999986</v>
      </c>
      <c r="O54" s="208">
        <f>AVERAGE(B54:M54)</f>
        <v>48339.283050000005</v>
      </c>
      <c r="P54" s="251" t="s">
        <v>100</v>
      </c>
      <c r="Q54" s="252">
        <f>+AVERAGE(Q48:Q52)</f>
        <v>145168.80000000002</v>
      </c>
      <c r="R54" s="252">
        <f t="shared" ref="R54:AB54" si="45">+AVERAGE(R48:R52)</f>
        <v>125104.2</v>
      </c>
      <c r="S54" s="252">
        <f t="shared" si="45"/>
        <v>138449.4</v>
      </c>
      <c r="T54" s="252">
        <f t="shared" si="45"/>
        <v>125455</v>
      </c>
      <c r="U54" s="252">
        <f t="shared" si="45"/>
        <v>118155.2</v>
      </c>
      <c r="V54" s="252">
        <f t="shared" si="45"/>
        <v>126377.4</v>
      </c>
      <c r="W54" s="252">
        <f t="shared" si="45"/>
        <v>122513.4</v>
      </c>
      <c r="X54" s="252">
        <f t="shared" si="45"/>
        <v>128709.4</v>
      </c>
      <c r="Y54" s="252">
        <f t="shared" si="45"/>
        <v>135042</v>
      </c>
      <c r="Z54" s="252">
        <f t="shared" si="45"/>
        <v>141728</v>
      </c>
      <c r="AA54" s="252">
        <f t="shared" si="45"/>
        <v>142417.4</v>
      </c>
      <c r="AB54" s="252">
        <f t="shared" si="45"/>
        <v>142182.20000000001</v>
      </c>
      <c r="AC54" s="252">
        <f>+AVERAGE(AC48:AC52)</f>
        <v>1591302.4</v>
      </c>
      <c r="AD54" s="211">
        <f>AVERAGE(Q54:AB54)</f>
        <v>132608.53333333333</v>
      </c>
      <c r="AE54" s="253" t="s">
        <v>100</v>
      </c>
      <c r="AF54" s="259">
        <f>AVERAGE(AF48:AF52)</f>
        <v>363.74998224029076</v>
      </c>
      <c r="AG54" s="259">
        <f t="shared" ref="AG54:AQ54" si="46">AVERAGE(AG48:AG52)</f>
        <v>366.06673444893124</v>
      </c>
      <c r="AH54" s="259">
        <f t="shared" si="46"/>
        <v>367.59656113297552</v>
      </c>
      <c r="AI54" s="259">
        <f t="shared" si="46"/>
        <v>369.85600592761187</v>
      </c>
      <c r="AJ54" s="259">
        <f t="shared" si="46"/>
        <v>373.6879967311213</v>
      </c>
      <c r="AK54" s="259">
        <f t="shared" si="46"/>
        <v>369.13021528590508</v>
      </c>
      <c r="AL54" s="259">
        <f t="shared" si="46"/>
        <v>366.67701957175058</v>
      </c>
      <c r="AM54" s="259">
        <f t="shared" si="46"/>
        <v>364.87051720067643</v>
      </c>
      <c r="AN54" s="259">
        <f t="shared" si="46"/>
        <v>358.64826477977061</v>
      </c>
      <c r="AO54" s="259">
        <f t="shared" si="46"/>
        <v>357.272715816264</v>
      </c>
      <c r="AP54" s="259">
        <f t="shared" si="46"/>
        <v>358.22700347679398</v>
      </c>
      <c r="AQ54" s="259">
        <f t="shared" si="46"/>
        <v>362.2087082955789</v>
      </c>
      <c r="AR54" s="256">
        <f>AVERAGE(AR48:AR52)</f>
        <v>364.56987045962569</v>
      </c>
      <c r="AS54" s="76"/>
      <c r="AT54" s="60"/>
      <c r="AU54" s="60"/>
      <c r="AV54" s="60"/>
      <c r="AW54" s="60"/>
      <c r="AX54" s="60"/>
    </row>
    <row r="55" spans="1:50" s="12" customFormat="1" x14ac:dyDescent="0.35">
      <c r="A55" s="19" t="s">
        <v>96</v>
      </c>
      <c r="B55" s="18">
        <f>IF(B53&gt;0,B53,NA())</f>
        <v>49366.211000000003</v>
      </c>
      <c r="C55" s="18">
        <f t="shared" ref="C55:N55" si="47">IF(C53&gt;0,C53,NA())</f>
        <v>45662.578000000001</v>
      </c>
      <c r="D55" s="18">
        <f t="shared" si="47"/>
        <v>43876.822999999997</v>
      </c>
      <c r="E55" s="18">
        <f t="shared" si="47"/>
        <v>43005.930999999997</v>
      </c>
      <c r="F55" s="18">
        <f t="shared" si="47"/>
        <v>41788.934999999998</v>
      </c>
      <c r="G55" s="18">
        <f t="shared" si="47"/>
        <v>37742.61</v>
      </c>
      <c r="H55" s="18">
        <f t="shared" si="47"/>
        <v>41267.834000000003</v>
      </c>
      <c r="I55" s="18">
        <f t="shared" si="47"/>
        <v>40653.086000000003</v>
      </c>
      <c r="J55" s="18">
        <f t="shared" si="47"/>
        <v>43616.226000000002</v>
      </c>
      <c r="K55" s="18" t="e">
        <f t="shared" si="47"/>
        <v>#N/A</v>
      </c>
      <c r="L55" s="18" t="e">
        <f t="shared" si="47"/>
        <v>#N/A</v>
      </c>
      <c r="M55" s="18" t="e">
        <f t="shared" si="47"/>
        <v>#N/A</v>
      </c>
      <c r="N55" s="18">
        <f t="shared" si="47"/>
        <v>386980.23400000005</v>
      </c>
      <c r="O55" s="38"/>
      <c r="P55" s="22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40"/>
      <c r="AE55" s="26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41"/>
      <c r="AS55" s="25"/>
      <c r="AT55" s="11"/>
      <c r="AU55" s="11"/>
      <c r="AV55" s="11"/>
      <c r="AW55" s="11"/>
      <c r="AX55" s="11"/>
    </row>
    <row r="56" spans="1:50" x14ac:dyDescent="0.3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38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39"/>
      <c r="AE56" s="26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3"/>
      <c r="AS56" s="72"/>
    </row>
    <row r="57" spans="1:50" s="62" customFormat="1" x14ac:dyDescent="0.35">
      <c r="A57" s="64" t="s">
        <v>54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 t="s">
        <v>63</v>
      </c>
      <c r="O57" s="66"/>
      <c r="P57" s="67" t="s">
        <v>54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68"/>
      <c r="AE57" s="48" t="s">
        <v>54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77" t="s">
        <v>63</v>
      </c>
      <c r="AS57" s="70"/>
      <c r="AT57" s="63"/>
      <c r="AU57" s="63"/>
      <c r="AV57" s="63"/>
      <c r="AW57" s="63"/>
      <c r="AX57" s="63"/>
    </row>
    <row r="58" spans="1:50" x14ac:dyDescent="0.35">
      <c r="A58" s="231" t="s">
        <v>36</v>
      </c>
      <c r="B58" s="230" t="s">
        <v>37</v>
      </c>
      <c r="C58" s="230" t="s">
        <v>38</v>
      </c>
      <c r="D58" s="230" t="s">
        <v>39</v>
      </c>
      <c r="E58" s="230" t="s">
        <v>40</v>
      </c>
      <c r="F58" s="230" t="s">
        <v>41</v>
      </c>
      <c r="G58" s="230" t="s">
        <v>42</v>
      </c>
      <c r="H58" s="230" t="s">
        <v>43</v>
      </c>
      <c r="I58" s="230" t="s">
        <v>44</v>
      </c>
      <c r="J58" s="230" t="s">
        <v>45</v>
      </c>
      <c r="K58" s="230" t="s">
        <v>46</v>
      </c>
      <c r="L58" s="230" t="s">
        <v>47</v>
      </c>
      <c r="M58" s="230" t="s">
        <v>48</v>
      </c>
      <c r="N58" s="230" t="s">
        <v>49</v>
      </c>
      <c r="O58" s="208" t="s">
        <v>50</v>
      </c>
      <c r="P58" s="232" t="s">
        <v>36</v>
      </c>
      <c r="Q58" s="232" t="s">
        <v>37</v>
      </c>
      <c r="R58" s="232" t="s">
        <v>38</v>
      </c>
      <c r="S58" s="232" t="s">
        <v>39</v>
      </c>
      <c r="T58" s="232" t="s">
        <v>40</v>
      </c>
      <c r="U58" s="232" t="s">
        <v>41</v>
      </c>
      <c r="V58" s="232" t="s">
        <v>42</v>
      </c>
      <c r="W58" s="232" t="s">
        <v>43</v>
      </c>
      <c r="X58" s="232" t="s">
        <v>44</v>
      </c>
      <c r="Y58" s="232" t="s">
        <v>45</v>
      </c>
      <c r="Z58" s="232" t="s">
        <v>46</v>
      </c>
      <c r="AA58" s="232" t="s">
        <v>47</v>
      </c>
      <c r="AB58" s="232" t="s">
        <v>48</v>
      </c>
      <c r="AC58" s="232" t="s">
        <v>49</v>
      </c>
      <c r="AD58" s="211" t="s">
        <v>50</v>
      </c>
      <c r="AE58" s="234" t="s">
        <v>36</v>
      </c>
      <c r="AF58" s="255" t="s">
        <v>37</v>
      </c>
      <c r="AG58" s="255" t="s">
        <v>38</v>
      </c>
      <c r="AH58" s="255" t="s">
        <v>39</v>
      </c>
      <c r="AI58" s="255" t="s">
        <v>40</v>
      </c>
      <c r="AJ58" s="255" t="s">
        <v>41</v>
      </c>
      <c r="AK58" s="255" t="s">
        <v>42</v>
      </c>
      <c r="AL58" s="255" t="s">
        <v>43</v>
      </c>
      <c r="AM58" s="255" t="s">
        <v>44</v>
      </c>
      <c r="AN58" s="255" t="s">
        <v>45</v>
      </c>
      <c r="AO58" s="255" t="s">
        <v>46</v>
      </c>
      <c r="AP58" s="255" t="s">
        <v>47</v>
      </c>
      <c r="AQ58" s="255" t="s">
        <v>48</v>
      </c>
      <c r="AR58" s="256" t="s">
        <v>51</v>
      </c>
      <c r="AS58" s="72"/>
    </row>
    <row r="59" spans="1:50" x14ac:dyDescent="0.35">
      <c r="A59" s="231">
        <v>2015</v>
      </c>
      <c r="B59" s="230">
        <v>27594</v>
      </c>
      <c r="C59" s="230">
        <v>22355</v>
      </c>
      <c r="D59" s="230">
        <v>26385</v>
      </c>
      <c r="E59" s="230">
        <v>21771</v>
      </c>
      <c r="F59" s="230">
        <v>18517</v>
      </c>
      <c r="G59" s="230">
        <v>21889</v>
      </c>
      <c r="H59" s="230">
        <v>20588</v>
      </c>
      <c r="I59" s="230">
        <v>22242</v>
      </c>
      <c r="J59" s="230">
        <v>25907</v>
      </c>
      <c r="K59" s="230">
        <v>25809.113000000001</v>
      </c>
      <c r="L59" s="230">
        <v>28710</v>
      </c>
      <c r="M59" s="230">
        <v>26740</v>
      </c>
      <c r="N59" s="230">
        <v>288509</v>
      </c>
      <c r="O59" s="208">
        <v>24042.259416666668</v>
      </c>
      <c r="P59" s="232">
        <v>2015</v>
      </c>
      <c r="Q59" s="232">
        <v>86337</v>
      </c>
      <c r="R59" s="232">
        <v>69884</v>
      </c>
      <c r="S59" s="232">
        <v>82282</v>
      </c>
      <c r="T59" s="232">
        <v>67900</v>
      </c>
      <c r="U59" s="232">
        <v>57661</v>
      </c>
      <c r="V59" s="232">
        <v>69032</v>
      </c>
      <c r="W59" s="232">
        <v>66225</v>
      </c>
      <c r="X59" s="232">
        <v>71445</v>
      </c>
      <c r="Y59" s="232">
        <v>83307</v>
      </c>
      <c r="Z59" s="232">
        <v>82849</v>
      </c>
      <c r="AA59" s="232">
        <v>91625</v>
      </c>
      <c r="AB59" s="232">
        <v>84876</v>
      </c>
      <c r="AC59" s="232">
        <v>913423</v>
      </c>
      <c r="AD59" s="211">
        <v>76118.583333333328</v>
      </c>
      <c r="AE59" s="234">
        <v>2015</v>
      </c>
      <c r="AF59" s="255">
        <v>319.60804753466101</v>
      </c>
      <c r="AG59" s="255">
        <v>319.88724171484199</v>
      </c>
      <c r="AH59" s="255">
        <v>320.66551615177099</v>
      </c>
      <c r="AI59" s="255">
        <v>320.63328424153201</v>
      </c>
      <c r="AJ59" s="255">
        <v>321.13560292051801</v>
      </c>
      <c r="AK59" s="255">
        <v>317.08483022366403</v>
      </c>
      <c r="AL59" s="255">
        <v>310.87957719894302</v>
      </c>
      <c r="AM59" s="255">
        <v>311.31639722863702</v>
      </c>
      <c r="AN59" s="255">
        <v>310.98227039744597</v>
      </c>
      <c r="AO59" s="255">
        <v>311.51990971526499</v>
      </c>
      <c r="AP59" s="255">
        <v>313.342428376535</v>
      </c>
      <c r="AQ59" s="255">
        <v>315.04783448795899</v>
      </c>
      <c r="AR59" s="256">
        <v>315.85475732492</v>
      </c>
      <c r="AS59" s="72"/>
    </row>
    <row r="60" spans="1:50" x14ac:dyDescent="0.35">
      <c r="A60" s="231">
        <v>2016</v>
      </c>
      <c r="B60" s="230">
        <v>26972</v>
      </c>
      <c r="C60" s="230">
        <v>25122</v>
      </c>
      <c r="D60" s="230">
        <v>26582</v>
      </c>
      <c r="E60" s="230">
        <v>23174</v>
      </c>
      <c r="F60" s="230">
        <v>20447</v>
      </c>
      <c r="G60" s="230">
        <v>22501</v>
      </c>
      <c r="H60" s="230">
        <v>19187</v>
      </c>
      <c r="I60" s="230">
        <v>24223</v>
      </c>
      <c r="J60" s="230">
        <v>26267</v>
      </c>
      <c r="K60" s="230">
        <v>24477.458999999999</v>
      </c>
      <c r="L60" s="230">
        <v>27619</v>
      </c>
      <c r="M60" s="230">
        <v>27647</v>
      </c>
      <c r="N60" s="230">
        <v>294218</v>
      </c>
      <c r="O60" s="208">
        <v>24518.204916666669</v>
      </c>
      <c r="P60" s="232">
        <v>2016</v>
      </c>
      <c r="Q60" s="232">
        <v>84278</v>
      </c>
      <c r="R60" s="232">
        <v>78323</v>
      </c>
      <c r="S60" s="232">
        <v>82754</v>
      </c>
      <c r="T60" s="232">
        <v>71945</v>
      </c>
      <c r="U60" s="232">
        <v>63435</v>
      </c>
      <c r="V60" s="232">
        <v>70544</v>
      </c>
      <c r="W60" s="232">
        <v>61119</v>
      </c>
      <c r="X60" s="232">
        <v>77434</v>
      </c>
      <c r="Y60" s="232">
        <v>85419</v>
      </c>
      <c r="Z60" s="232">
        <v>79166</v>
      </c>
      <c r="AA60" s="232">
        <v>88900</v>
      </c>
      <c r="AB60" s="232">
        <v>87878</v>
      </c>
      <c r="AC60" s="232">
        <v>931195</v>
      </c>
      <c r="AD60" s="211">
        <v>77599.583333333328</v>
      </c>
      <c r="AE60" s="234">
        <v>2016</v>
      </c>
      <c r="AF60" s="255">
        <v>320.03607109803301</v>
      </c>
      <c r="AG60" s="255">
        <v>320.74869450863702</v>
      </c>
      <c r="AH60" s="255">
        <v>321.21710128815499</v>
      </c>
      <c r="AI60" s="255">
        <v>322.10716519563601</v>
      </c>
      <c r="AJ60" s="255">
        <v>322.32994403720301</v>
      </c>
      <c r="AK60" s="255">
        <v>318.96405080517098</v>
      </c>
      <c r="AL60" s="255">
        <v>313.92856558517002</v>
      </c>
      <c r="AM60" s="255">
        <v>312.82124131518498</v>
      </c>
      <c r="AN60" s="255">
        <v>307.50769735070702</v>
      </c>
      <c r="AO60" s="255">
        <v>309.19155950787001</v>
      </c>
      <c r="AP60" s="255">
        <v>310.67491563554597</v>
      </c>
      <c r="AQ60" s="255">
        <v>314.60661371446798</v>
      </c>
      <c r="AR60" s="256">
        <v>315.95745252068599</v>
      </c>
      <c r="AS60" s="72"/>
    </row>
    <row r="61" spans="1:50" x14ac:dyDescent="0.35">
      <c r="A61" s="231">
        <v>2017</v>
      </c>
      <c r="B61" s="230">
        <v>27164</v>
      </c>
      <c r="C61" s="230">
        <v>22992</v>
      </c>
      <c r="D61" s="230">
        <v>26258</v>
      </c>
      <c r="E61" s="230">
        <v>20197</v>
      </c>
      <c r="F61" s="230">
        <v>21358</v>
      </c>
      <c r="G61" s="230">
        <v>21204</v>
      </c>
      <c r="H61" s="230">
        <v>18175</v>
      </c>
      <c r="I61" s="230">
        <v>21000</v>
      </c>
      <c r="J61" s="230">
        <v>23463</v>
      </c>
      <c r="K61" s="230">
        <v>25663.687999999998</v>
      </c>
      <c r="L61" s="230">
        <v>28604</v>
      </c>
      <c r="M61" s="230">
        <v>25955</v>
      </c>
      <c r="N61" s="230">
        <v>282033</v>
      </c>
      <c r="O61" s="208">
        <v>23502.80733333333</v>
      </c>
      <c r="P61" s="232">
        <v>2017</v>
      </c>
      <c r="Q61" s="232">
        <v>85220</v>
      </c>
      <c r="R61" s="232">
        <v>72104</v>
      </c>
      <c r="S61" s="232">
        <v>82737</v>
      </c>
      <c r="T61" s="232">
        <v>63649</v>
      </c>
      <c r="U61" s="232">
        <v>67282</v>
      </c>
      <c r="V61" s="232">
        <v>67547</v>
      </c>
      <c r="W61" s="232">
        <v>58759</v>
      </c>
      <c r="X61" s="232">
        <v>67893</v>
      </c>
      <c r="Y61" s="232">
        <v>75728</v>
      </c>
      <c r="Z61" s="232">
        <v>82366</v>
      </c>
      <c r="AA61" s="232">
        <v>91327</v>
      </c>
      <c r="AB61" s="232">
        <v>82247</v>
      </c>
      <c r="AC61" s="232">
        <v>896859</v>
      </c>
      <c r="AD61" s="211">
        <v>74738.25</v>
      </c>
      <c r="AE61" s="234">
        <v>2017</v>
      </c>
      <c r="AF61" s="255">
        <v>318.75146679183302</v>
      </c>
      <c r="AG61" s="255">
        <v>318.87273937645602</v>
      </c>
      <c r="AH61" s="255">
        <v>317.36707881600699</v>
      </c>
      <c r="AI61" s="255">
        <v>317.31841819981503</v>
      </c>
      <c r="AJ61" s="255">
        <v>317.44002853660697</v>
      </c>
      <c r="AK61" s="255">
        <v>313.91475565162</v>
      </c>
      <c r="AL61" s="255">
        <v>309.31431780663399</v>
      </c>
      <c r="AM61" s="255">
        <v>309.31023816888302</v>
      </c>
      <c r="AN61" s="255">
        <v>309.83255863088903</v>
      </c>
      <c r="AO61" s="255">
        <v>311.581089284413</v>
      </c>
      <c r="AP61" s="255">
        <v>313.20420029126097</v>
      </c>
      <c r="AQ61" s="255">
        <v>315.57382032171398</v>
      </c>
      <c r="AR61" s="256">
        <v>314.467491545494</v>
      </c>
      <c r="AS61" s="72"/>
    </row>
    <row r="62" spans="1:50" x14ac:dyDescent="0.35">
      <c r="A62" s="231">
        <v>2018</v>
      </c>
      <c r="B62" s="230">
        <v>28446.554000000015</v>
      </c>
      <c r="C62" s="230">
        <v>23892.226999999995</v>
      </c>
      <c r="D62" s="230">
        <v>25699</v>
      </c>
      <c r="E62" s="230">
        <v>22946.907999999999</v>
      </c>
      <c r="F62" s="230">
        <v>20230.246999999988</v>
      </c>
      <c r="G62" s="230">
        <v>20744.354999999996</v>
      </c>
      <c r="H62" s="230">
        <v>20397.791999999998</v>
      </c>
      <c r="I62" s="230">
        <v>22104.904999999999</v>
      </c>
      <c r="J62" s="230">
        <v>22748.932999999997</v>
      </c>
      <c r="K62" s="230">
        <v>28510.755999999998</v>
      </c>
      <c r="L62" s="230">
        <v>27437.687000000002</v>
      </c>
      <c r="M62" s="230">
        <v>24490.339000000004</v>
      </c>
      <c r="N62" s="230">
        <v>287649.70299999992</v>
      </c>
      <c r="O62" s="208">
        <v>23970.808583333328</v>
      </c>
      <c r="P62" s="232">
        <v>2018</v>
      </c>
      <c r="Q62" s="232">
        <v>88745.000000000015</v>
      </c>
      <c r="R62" s="232">
        <v>74374.000000000015</v>
      </c>
      <c r="S62" s="232">
        <v>79909.999999999971</v>
      </c>
      <c r="T62" s="232">
        <v>71406.999999999985</v>
      </c>
      <c r="U62" s="232">
        <v>63141</v>
      </c>
      <c r="V62" s="232">
        <v>65568.999999999971</v>
      </c>
      <c r="W62" s="232">
        <v>65723</v>
      </c>
      <c r="X62" s="232">
        <v>71625.999999999985</v>
      </c>
      <c r="Y62" s="232">
        <v>73865.999999999956</v>
      </c>
      <c r="Z62" s="232">
        <v>92209.000000000015</v>
      </c>
      <c r="AA62" s="232">
        <v>88261.000000000029</v>
      </c>
      <c r="AB62" s="232">
        <v>77925.999999999971</v>
      </c>
      <c r="AC62" s="232">
        <v>912757</v>
      </c>
      <c r="AD62" s="211">
        <v>76063.083333333328</v>
      </c>
      <c r="AE62" s="234">
        <v>2018</v>
      </c>
      <c r="AF62" s="255">
        <v>320.54261085131571</v>
      </c>
      <c r="AG62" s="255">
        <v>321.244346142469</v>
      </c>
      <c r="AH62" s="255">
        <v>321.59929921161319</v>
      </c>
      <c r="AI62" s="255">
        <v>321.35376083577245</v>
      </c>
      <c r="AJ62" s="255">
        <v>320.39795061845695</v>
      </c>
      <c r="AK62" s="255">
        <v>316.37442998978185</v>
      </c>
      <c r="AL62" s="255">
        <v>310.36002617044255</v>
      </c>
      <c r="AM62" s="255">
        <v>308.61565632591521</v>
      </c>
      <c r="AN62" s="255">
        <v>307.97569923916296</v>
      </c>
      <c r="AO62" s="255">
        <v>309.197106573111</v>
      </c>
      <c r="AP62" s="255">
        <v>310.86988590657251</v>
      </c>
      <c r="AQ62" s="255">
        <v>314.27686523111686</v>
      </c>
      <c r="AR62" s="256">
        <v>315.14379292626614</v>
      </c>
      <c r="AS62" s="72"/>
    </row>
    <row r="63" spans="1:50" x14ac:dyDescent="0.35">
      <c r="A63" s="231">
        <v>2019</v>
      </c>
      <c r="B63" s="230">
        <v>28794.042999999998</v>
      </c>
      <c r="C63" s="230">
        <v>22588.429000000011</v>
      </c>
      <c r="D63" s="230">
        <v>23566.053999999996</v>
      </c>
      <c r="E63" s="230">
        <v>22207.100999999999</v>
      </c>
      <c r="F63" s="230">
        <v>20079.224999999991</v>
      </c>
      <c r="G63" s="230">
        <v>19066.983999999997</v>
      </c>
      <c r="H63" s="230">
        <v>20617.224999999999</v>
      </c>
      <c r="I63" s="230">
        <v>20343.813999999995</v>
      </c>
      <c r="J63" s="230">
        <v>23028.177999999993</v>
      </c>
      <c r="K63" s="230">
        <v>28480.30699999999</v>
      </c>
      <c r="L63" s="230">
        <v>25205.888999999985</v>
      </c>
      <c r="M63" s="230">
        <v>25595.687999999991</v>
      </c>
      <c r="N63" s="230">
        <v>279572.93699999998</v>
      </c>
      <c r="O63" s="208">
        <v>23297.744749999998</v>
      </c>
      <c r="P63" s="232">
        <v>2019</v>
      </c>
      <c r="Q63" s="232">
        <v>90236.000000000015</v>
      </c>
      <c r="R63" s="232">
        <v>70491</v>
      </c>
      <c r="S63" s="232">
        <v>73650.000000000015</v>
      </c>
      <c r="T63" s="232">
        <v>69219.000000000015</v>
      </c>
      <c r="U63" s="232">
        <v>62443.999999999993</v>
      </c>
      <c r="V63" s="232">
        <v>59610.999999999985</v>
      </c>
      <c r="W63" s="232">
        <v>65509.999999999985</v>
      </c>
      <c r="X63" s="232">
        <v>65210.999999999978</v>
      </c>
      <c r="Y63" s="232">
        <v>73477</v>
      </c>
      <c r="Z63" s="232">
        <v>91056.000000000029</v>
      </c>
      <c r="AA63" s="232">
        <v>80444</v>
      </c>
      <c r="AB63" s="232">
        <v>80633.000000000044</v>
      </c>
      <c r="AC63" s="232">
        <v>881982</v>
      </c>
      <c r="AD63" s="211">
        <v>73498.5</v>
      </c>
      <c r="AE63" s="234">
        <v>2019</v>
      </c>
      <c r="AF63" s="255">
        <v>319.09706768917056</v>
      </c>
      <c r="AG63" s="255">
        <v>320.44415599154519</v>
      </c>
      <c r="AH63" s="255">
        <v>319.97357773251855</v>
      </c>
      <c r="AI63" s="255">
        <v>320.82377670870704</v>
      </c>
      <c r="AJ63" s="255">
        <v>321.55571391967192</v>
      </c>
      <c r="AK63" s="255">
        <v>319.85680495210619</v>
      </c>
      <c r="AL63" s="255">
        <v>314.71874522973599</v>
      </c>
      <c r="AM63" s="255">
        <v>311.96905430065482</v>
      </c>
      <c r="AN63" s="255">
        <v>313.40661703662357</v>
      </c>
      <c r="AO63" s="255">
        <v>312.77792786856418</v>
      </c>
      <c r="AP63" s="255">
        <v>313.33460543980885</v>
      </c>
      <c r="AQ63" s="255">
        <v>317.43440030756608</v>
      </c>
      <c r="AR63" s="256">
        <v>316.98258808002885</v>
      </c>
      <c r="AS63" s="72"/>
    </row>
    <row r="64" spans="1:50" x14ac:dyDescent="0.35">
      <c r="A64" s="231">
        <v>2020</v>
      </c>
      <c r="B64" s="230">
        <v>28722.38</v>
      </c>
      <c r="C64" s="230">
        <v>23286.830999999995</v>
      </c>
      <c r="D64" s="230">
        <v>24628.7</v>
      </c>
      <c r="E64" s="230">
        <v>23271.992999999999</v>
      </c>
      <c r="F64" s="230">
        <v>17764.756000000001</v>
      </c>
      <c r="G64" s="230">
        <v>22683.455000000009</v>
      </c>
      <c r="H64" s="230">
        <v>21100.648000000001</v>
      </c>
      <c r="I64" s="230">
        <v>20691.531000000006</v>
      </c>
      <c r="J64" s="230">
        <v>24171.841999999993</v>
      </c>
      <c r="K64" s="230">
        <v>26334.939999999984</v>
      </c>
      <c r="L64" s="230">
        <v>24850.87</v>
      </c>
      <c r="M64" s="230">
        <v>27714.152999999998</v>
      </c>
      <c r="N64" s="230">
        <v>285222.09900000005</v>
      </c>
      <c r="O64" s="208">
        <v>23768.508250000003</v>
      </c>
      <c r="P64" s="232">
        <v>2020</v>
      </c>
      <c r="Q64" s="232">
        <v>88915.000000000073</v>
      </c>
      <c r="R64" s="232">
        <v>72159</v>
      </c>
      <c r="S64" s="232">
        <v>76134.000000000015</v>
      </c>
      <c r="T64" s="232">
        <v>72244.999999999985</v>
      </c>
      <c r="U64" s="232">
        <v>54770</v>
      </c>
      <c r="V64" s="232">
        <v>70333</v>
      </c>
      <c r="W64" s="232">
        <v>66215.000000000015</v>
      </c>
      <c r="X64" s="232">
        <v>65625.000000000015</v>
      </c>
      <c r="Y64" s="232">
        <v>77034.999999999985</v>
      </c>
      <c r="Z64" s="232">
        <v>83946.999999999985</v>
      </c>
      <c r="AA64" s="232">
        <v>78613.000000000058</v>
      </c>
      <c r="AB64" s="232">
        <v>86918.999999999985</v>
      </c>
      <c r="AC64" s="232">
        <v>892910.00000000023</v>
      </c>
      <c r="AD64" s="211">
        <v>74409.166666666686</v>
      </c>
      <c r="AE64" s="234">
        <v>2020</v>
      </c>
      <c r="AF64" s="255">
        <v>323.03188438396194</v>
      </c>
      <c r="AG64" s="255">
        <v>322.71554483848166</v>
      </c>
      <c r="AH64" s="255">
        <v>323.49147555625603</v>
      </c>
      <c r="AI64" s="255">
        <v>322.12600179943252</v>
      </c>
      <c r="AJ64" s="255">
        <v>324.3519444951616</v>
      </c>
      <c r="AK64" s="255">
        <v>322.51510670666698</v>
      </c>
      <c r="AL64" s="255">
        <v>318.66870044551831</v>
      </c>
      <c r="AM64" s="255">
        <v>315.29951999999997</v>
      </c>
      <c r="AN64" s="255">
        <v>313.77739988316995</v>
      </c>
      <c r="AO64" s="255">
        <v>313.70912599616412</v>
      </c>
      <c r="AP64" s="255">
        <v>316.11654560950456</v>
      </c>
      <c r="AQ64" s="255">
        <v>318.85034342318716</v>
      </c>
      <c r="AR64" s="256">
        <v>319.42984063343448</v>
      </c>
      <c r="AS64" s="72"/>
    </row>
    <row r="65" spans="1:50" x14ac:dyDescent="0.35">
      <c r="A65" s="231">
        <v>2021</v>
      </c>
      <c r="B65" s="230">
        <v>25837.53</v>
      </c>
      <c r="C65" s="230">
        <v>22701.330999999998</v>
      </c>
      <c r="D65" s="230">
        <v>24901.185000000001</v>
      </c>
      <c r="E65" s="230">
        <v>22194.405999999999</v>
      </c>
      <c r="F65" s="230">
        <v>18704.297999999999</v>
      </c>
      <c r="G65" s="230">
        <v>20276.996999999999</v>
      </c>
      <c r="H65" s="230">
        <v>18751.827000000001</v>
      </c>
      <c r="I65" s="230">
        <v>19696.348000000002</v>
      </c>
      <c r="J65" s="230">
        <v>23718.446</v>
      </c>
      <c r="K65" s="230">
        <v>24481.163</v>
      </c>
      <c r="L65" s="230">
        <v>27341.938999999998</v>
      </c>
      <c r="M65" s="230">
        <v>27147.102999999999</v>
      </c>
      <c r="N65" s="230">
        <v>275752.57299999997</v>
      </c>
      <c r="O65" s="208">
        <v>22979.38108333333</v>
      </c>
      <c r="P65" s="232">
        <v>2021</v>
      </c>
      <c r="Q65" s="232">
        <v>80194</v>
      </c>
      <c r="R65" s="232">
        <v>70592</v>
      </c>
      <c r="S65" s="232">
        <v>77227</v>
      </c>
      <c r="T65" s="232">
        <v>68694</v>
      </c>
      <c r="U65" s="232">
        <v>57746</v>
      </c>
      <c r="V65" s="232">
        <v>63052</v>
      </c>
      <c r="W65" s="232">
        <v>59207</v>
      </c>
      <c r="X65" s="232">
        <v>62525</v>
      </c>
      <c r="Y65" s="232">
        <v>75828</v>
      </c>
      <c r="Z65" s="232">
        <v>78302</v>
      </c>
      <c r="AA65" s="232">
        <v>87023</v>
      </c>
      <c r="AB65" s="232">
        <v>85777</v>
      </c>
      <c r="AC65" s="232">
        <v>866167</v>
      </c>
      <c r="AD65" s="211">
        <v>72180.583333333328</v>
      </c>
      <c r="AE65" s="234">
        <v>2021</v>
      </c>
      <c r="AF65" s="255">
        <v>322.18781953762129</v>
      </c>
      <c r="AG65" s="255">
        <v>321.58503796464186</v>
      </c>
      <c r="AH65" s="255">
        <v>322.44143887500485</v>
      </c>
      <c r="AI65" s="255">
        <v>323.09089585698899</v>
      </c>
      <c r="AJ65" s="255">
        <v>323.906383126104</v>
      </c>
      <c r="AK65" s="255">
        <v>321.59165450739067</v>
      </c>
      <c r="AL65" s="255">
        <v>316.71638488692219</v>
      </c>
      <c r="AM65" s="255">
        <v>315.01556177528988</v>
      </c>
      <c r="AN65" s="255">
        <v>312.7927150920504</v>
      </c>
      <c r="AO65" s="255">
        <v>312.65054532451279</v>
      </c>
      <c r="AP65" s="255">
        <v>314.19209864058928</v>
      </c>
      <c r="AQ65" s="255">
        <v>316.48464040477046</v>
      </c>
      <c r="AR65" s="256">
        <v>318.35959231880224</v>
      </c>
      <c r="AS65" s="72"/>
    </row>
    <row r="66" spans="1:50" s="345" customFormat="1" x14ac:dyDescent="0.35">
      <c r="A66" s="333">
        <v>2022</v>
      </c>
      <c r="B66" s="334">
        <v>23427.964</v>
      </c>
      <c r="C66" s="334">
        <v>20499.877</v>
      </c>
      <c r="D66" s="334">
        <v>24560.273000000001</v>
      </c>
      <c r="E66" s="334">
        <v>19031.192999999999</v>
      </c>
      <c r="F66" s="334">
        <v>18178.241000000002</v>
      </c>
      <c r="G66" s="334">
        <v>19807.345000000001</v>
      </c>
      <c r="H66" s="334">
        <v>17397.499</v>
      </c>
      <c r="I66" s="334">
        <v>20846.333999999999</v>
      </c>
      <c r="J66" s="334">
        <v>22665.093000000001</v>
      </c>
      <c r="K66" s="334">
        <v>23208.294000000002</v>
      </c>
      <c r="L66" s="334">
        <v>25182.231</v>
      </c>
      <c r="M66" s="334">
        <v>24494.989000000001</v>
      </c>
      <c r="N66" s="334">
        <v>259299.33300000001</v>
      </c>
      <c r="O66" s="334">
        <v>21608.277750000001</v>
      </c>
      <c r="P66" s="335">
        <v>2022</v>
      </c>
      <c r="Q66" s="335">
        <v>73050</v>
      </c>
      <c r="R66" s="335">
        <v>63872</v>
      </c>
      <c r="S66" s="335">
        <v>76673</v>
      </c>
      <c r="T66" s="335">
        <v>59543</v>
      </c>
      <c r="U66" s="335">
        <v>56934</v>
      </c>
      <c r="V66" s="335">
        <v>62581</v>
      </c>
      <c r="W66" s="335">
        <v>55537</v>
      </c>
      <c r="X66" s="335">
        <v>67094</v>
      </c>
      <c r="Y66" s="335">
        <v>72846</v>
      </c>
      <c r="Z66" s="335">
        <v>73662</v>
      </c>
      <c r="AA66" s="335">
        <v>79510</v>
      </c>
      <c r="AB66" s="335">
        <v>77210</v>
      </c>
      <c r="AC66" s="335">
        <v>818512</v>
      </c>
      <c r="AD66" s="336">
        <v>68209.333333333328</v>
      </c>
      <c r="AE66" s="337">
        <v>2022</v>
      </c>
      <c r="AF66" s="342">
        <v>320.71134839151267</v>
      </c>
      <c r="AG66" s="342">
        <v>320.95248309118233</v>
      </c>
      <c r="AH66" s="342">
        <v>320.32492533225513</v>
      </c>
      <c r="AI66" s="342">
        <v>319.62099659069912</v>
      </c>
      <c r="AJ66" s="342">
        <v>319.28620859240527</v>
      </c>
      <c r="AK66" s="342">
        <v>316.50732650484974</v>
      </c>
      <c r="AL66" s="342">
        <v>313.25961070997715</v>
      </c>
      <c r="AM66" s="342">
        <v>310.70340119831872</v>
      </c>
      <c r="AN66" s="342">
        <v>311.13709743843174</v>
      </c>
      <c r="AO66" s="342">
        <v>315.0646737802395</v>
      </c>
      <c r="AP66" s="342">
        <v>316.71778392655011</v>
      </c>
      <c r="AQ66" s="342">
        <v>317.25150887190779</v>
      </c>
      <c r="AR66" s="342">
        <v>316.7935631976074</v>
      </c>
      <c r="AS66" s="343"/>
      <c r="AT66" s="344"/>
      <c r="AU66" s="344"/>
      <c r="AV66" s="344"/>
      <c r="AW66" s="344"/>
      <c r="AX66" s="344"/>
    </row>
    <row r="67" spans="1:50" s="56" customFormat="1" x14ac:dyDescent="0.35">
      <c r="A67" s="237">
        <v>2023</v>
      </c>
      <c r="B67" s="238">
        <v>24543.688999999998</v>
      </c>
      <c r="C67" s="238">
        <v>20759.456999999999</v>
      </c>
      <c r="D67" s="238">
        <v>22884.227999999999</v>
      </c>
      <c r="E67" s="238">
        <v>18472.272000000001</v>
      </c>
      <c r="F67" s="238">
        <v>16597.996999999999</v>
      </c>
      <c r="G67" s="238">
        <v>19548.042000000001</v>
      </c>
      <c r="H67" s="238">
        <v>16782.919999999998</v>
      </c>
      <c r="I67" s="238">
        <v>17092.873</v>
      </c>
      <c r="J67" s="238">
        <v>19751.521000000001</v>
      </c>
      <c r="K67" s="238">
        <v>22655.161</v>
      </c>
      <c r="L67" s="238">
        <v>23836.584999999999</v>
      </c>
      <c r="M67" s="238">
        <v>20464.848999999998</v>
      </c>
      <c r="N67" s="238">
        <v>243389.59399999995</v>
      </c>
      <c r="O67" s="238">
        <v>20282.466166666662</v>
      </c>
      <c r="P67" s="239">
        <v>2023</v>
      </c>
      <c r="Q67" s="240">
        <v>76371</v>
      </c>
      <c r="R67" s="240">
        <v>64137</v>
      </c>
      <c r="S67" s="240">
        <v>71024</v>
      </c>
      <c r="T67" s="240">
        <v>57116</v>
      </c>
      <c r="U67" s="240">
        <v>51338</v>
      </c>
      <c r="V67" s="240">
        <v>60830</v>
      </c>
      <c r="W67" s="240">
        <v>52964</v>
      </c>
      <c r="X67" s="240">
        <v>54289</v>
      </c>
      <c r="Y67" s="240">
        <v>62910</v>
      </c>
      <c r="Z67" s="240">
        <v>71684</v>
      </c>
      <c r="AA67" s="240">
        <v>75278</v>
      </c>
      <c r="AB67" s="240">
        <v>63933</v>
      </c>
      <c r="AC67" s="240">
        <v>761874</v>
      </c>
      <c r="AD67" s="240">
        <v>63489.5</v>
      </c>
      <c r="AE67" s="241">
        <v>2023</v>
      </c>
      <c r="AF67" s="257">
        <v>321.3744615102591</v>
      </c>
      <c r="AG67" s="257">
        <v>323.67365171429907</v>
      </c>
      <c r="AH67" s="257">
        <v>322.20415634151834</v>
      </c>
      <c r="AI67" s="257">
        <v>323.41676587996358</v>
      </c>
      <c r="AJ67" s="257">
        <v>323.30821224044564</v>
      </c>
      <c r="AK67" s="257">
        <v>321.35528522110803</v>
      </c>
      <c r="AL67" s="257">
        <v>316.87410316441355</v>
      </c>
      <c r="AM67" s="257">
        <v>314.84965646816113</v>
      </c>
      <c r="AN67" s="257">
        <v>313.96472738833251</v>
      </c>
      <c r="AO67" s="257">
        <v>316.04208749511747</v>
      </c>
      <c r="AP67" s="257">
        <v>316.64742687106457</v>
      </c>
      <c r="AQ67" s="257">
        <v>320.09836860463298</v>
      </c>
      <c r="AR67" s="257">
        <v>319.46174039276832</v>
      </c>
      <c r="AS67" s="74"/>
      <c r="AT67" s="57"/>
      <c r="AU67" s="57"/>
      <c r="AV67" s="57"/>
      <c r="AW67" s="57"/>
      <c r="AX67" s="57"/>
    </row>
    <row r="68" spans="1:50" s="58" customFormat="1" x14ac:dyDescent="0.35">
      <c r="A68" s="243">
        <v>2024</v>
      </c>
      <c r="B68" s="244">
        <v>24326.165000000001</v>
      </c>
      <c r="C68" s="244">
        <v>22493.115000000002</v>
      </c>
      <c r="D68" s="244">
        <v>20539.735000000001</v>
      </c>
      <c r="E68" s="244">
        <v>19702.958999999999</v>
      </c>
      <c r="F68" s="244">
        <v>18017.621999999999</v>
      </c>
      <c r="G68" s="244">
        <v>16527.901000000002</v>
      </c>
      <c r="H68" s="244">
        <v>17710.305</v>
      </c>
      <c r="I68" s="244">
        <v>17540.507000000001</v>
      </c>
      <c r="J68" s="244">
        <v>21243.63</v>
      </c>
      <c r="K68" s="244">
        <f>[1]Import_France!$O$71</f>
        <v>0</v>
      </c>
      <c r="L68" s="244">
        <f>[1]Import_France!$P$71</f>
        <v>0</v>
      </c>
      <c r="M68" s="244">
        <f>[1]Import_France!$Q$71</f>
        <v>0</v>
      </c>
      <c r="N68" s="244">
        <f>SUM(B68:M68)</f>
        <v>178101.93900000001</v>
      </c>
      <c r="O68" s="208">
        <f t="array" ref="O68">AVERAGE(IF(B68:M68&lt;&gt;0,B68:M68))</f>
        <v>19789.104333333336</v>
      </c>
      <c r="P68" s="245">
        <v>2024</v>
      </c>
      <c r="Q68" s="246">
        <v>74211</v>
      </c>
      <c r="R68" s="246">
        <v>68440</v>
      </c>
      <c r="S68" s="246">
        <v>62552</v>
      </c>
      <c r="T68" s="246">
        <v>60129</v>
      </c>
      <c r="U68" s="246">
        <v>55036</v>
      </c>
      <c r="V68" s="246">
        <v>50655</v>
      </c>
      <c r="W68" s="246">
        <v>54842</v>
      </c>
      <c r="X68" s="246">
        <v>54829</v>
      </c>
      <c r="Y68" s="246">
        <v>66337</v>
      </c>
      <c r="Z68" s="246">
        <f>[1]Import_France!$O$81</f>
        <v>0</v>
      </c>
      <c r="AA68" s="246">
        <f>[1]Import_France!$P$81</f>
        <v>0</v>
      </c>
      <c r="AB68" s="246">
        <f>[1]Import_France!$Q$81</f>
        <v>0</v>
      </c>
      <c r="AC68" s="246">
        <f>SUM(Q68:AB68)</f>
        <v>547031</v>
      </c>
      <c r="AD68" s="211">
        <f t="array" ref="AD68">AVERAGE(IF(Q68:AB68&lt;&gt;0,Q68:AB68))</f>
        <v>60781.222222222219</v>
      </c>
      <c r="AE68" s="247">
        <v>2024</v>
      </c>
      <c r="AF68" s="258">
        <f>IF(B68&lt;&gt;0,B68/Q68*1000,"")</f>
        <v>327.79729420166825</v>
      </c>
      <c r="AG68" s="258">
        <f t="shared" ref="AG68" si="48">IF(C68&lt;&gt;0,C68/R68*1000,"")</f>
        <v>328.6545149035652</v>
      </c>
      <c r="AH68" s="258">
        <f t="shared" ref="AH68" si="49">IF(D68&lt;&gt;0,D68/S68*1000,"")</f>
        <v>328.3625623481264</v>
      </c>
      <c r="AI68" s="258">
        <f t="shared" ref="AI68" si="50">IF(E68&lt;&gt;0,E68/T68*1000,"")</f>
        <v>327.67814199471132</v>
      </c>
      <c r="AJ68" s="258">
        <f t="shared" ref="AJ68" si="51">IF(F68&lt;&gt;0,F68/U68*1000,"")</f>
        <v>327.3788429391671</v>
      </c>
      <c r="AK68" s="258">
        <f t="shared" ref="AK68" si="52">IF(G68&lt;&gt;0,G68/V68*1000,"")</f>
        <v>326.28370348435499</v>
      </c>
      <c r="AL68" s="258">
        <f t="shared" ref="AL68" si="53">IF(H68&lt;&gt;0,H68/W68*1000,"")</f>
        <v>322.93324459355972</v>
      </c>
      <c r="AM68" s="258">
        <f t="shared" ref="AM68" si="54">IF(I68&lt;&gt;0,I68/X68*1000,"")</f>
        <v>319.91294752776815</v>
      </c>
      <c r="AN68" s="258">
        <f t="shared" ref="AN68" si="55">IF(J68&lt;&gt;0,J68/Y68*1000,"")</f>
        <v>320.23802704373128</v>
      </c>
      <c r="AO68" s="258" t="str">
        <f t="shared" ref="AO68" si="56">IF(K68&lt;&gt;0,K68/Z68*1000,"")</f>
        <v/>
      </c>
      <c r="AP68" s="258" t="str">
        <f t="shared" ref="AP68" si="57">IF(L68&lt;&gt;0,L68/AA68*1000,"")</f>
        <v/>
      </c>
      <c r="AQ68" s="258" t="str">
        <f t="shared" ref="AQ68" si="58">IF(M68&lt;&gt;0,M68/AB68*1000,"")</f>
        <v/>
      </c>
      <c r="AR68" s="256">
        <f t="shared" ref="AR68" si="59">IF(N68&lt;&gt;0,N68/AC68*1000,"")</f>
        <v>325.57924322387584</v>
      </c>
      <c r="AS68" s="75"/>
      <c r="AT68" s="59"/>
      <c r="AU68" s="59"/>
      <c r="AV68" s="59"/>
      <c r="AW68" s="59"/>
      <c r="AX68" s="59"/>
    </row>
    <row r="69" spans="1:50" s="61" customFormat="1" ht="27" customHeight="1" x14ac:dyDescent="0.35">
      <c r="A69" s="249" t="s">
        <v>100</v>
      </c>
      <c r="B69" s="250">
        <f>AVERAGE(B63:B67)</f>
        <v>26265.121199999994</v>
      </c>
      <c r="C69" s="250">
        <f t="shared" ref="C69:M69" si="60">AVERAGE(C63:C67)</f>
        <v>21967.185000000005</v>
      </c>
      <c r="D69" s="250">
        <f t="shared" si="60"/>
        <v>24108.088</v>
      </c>
      <c r="E69" s="250">
        <f t="shared" si="60"/>
        <v>21035.393</v>
      </c>
      <c r="F69" s="250">
        <f t="shared" si="60"/>
        <v>18264.903399999999</v>
      </c>
      <c r="G69" s="250">
        <f t="shared" si="60"/>
        <v>20276.564600000002</v>
      </c>
      <c r="H69" s="250">
        <f t="shared" si="60"/>
        <v>18930.023799999999</v>
      </c>
      <c r="I69" s="250">
        <f t="shared" si="60"/>
        <v>19734.18</v>
      </c>
      <c r="J69" s="250">
        <f t="shared" si="60"/>
        <v>22667.015999999996</v>
      </c>
      <c r="K69" s="250">
        <f t="shared" si="60"/>
        <v>25031.972999999991</v>
      </c>
      <c r="L69" s="250">
        <f t="shared" si="60"/>
        <v>25283.502799999995</v>
      </c>
      <c r="M69" s="250">
        <f t="shared" si="60"/>
        <v>25083.356399999997</v>
      </c>
      <c r="N69" s="250">
        <f>AVERAGE(N63:N67)</f>
        <v>268647.30720000004</v>
      </c>
      <c r="O69" s="208">
        <f>AVERAGE(B69:M69)</f>
        <v>22387.275599999997</v>
      </c>
      <c r="P69" s="251" t="s">
        <v>100</v>
      </c>
      <c r="Q69" s="252">
        <f>+AVERAGE(Q63:Q67)</f>
        <v>81753.200000000026</v>
      </c>
      <c r="R69" s="252">
        <f t="shared" ref="R69:AC69" si="61">+AVERAGE(R63:R67)</f>
        <v>68250.2</v>
      </c>
      <c r="S69" s="252">
        <f t="shared" si="61"/>
        <v>74941.600000000006</v>
      </c>
      <c r="T69" s="252">
        <f t="shared" si="61"/>
        <v>65363.4</v>
      </c>
      <c r="U69" s="252">
        <f t="shared" si="61"/>
        <v>56646.400000000001</v>
      </c>
      <c r="V69" s="252">
        <f t="shared" si="61"/>
        <v>63281.4</v>
      </c>
      <c r="W69" s="252">
        <f t="shared" si="61"/>
        <v>59886.6</v>
      </c>
      <c r="X69" s="252">
        <f t="shared" si="61"/>
        <v>62948.800000000003</v>
      </c>
      <c r="Y69" s="252">
        <f t="shared" si="61"/>
        <v>72419.199999999997</v>
      </c>
      <c r="Z69" s="252">
        <f t="shared" si="61"/>
        <v>79730.2</v>
      </c>
      <c r="AA69" s="252">
        <f t="shared" si="61"/>
        <v>80173.600000000006</v>
      </c>
      <c r="AB69" s="252">
        <f t="shared" si="61"/>
        <v>78894.399999999994</v>
      </c>
      <c r="AC69" s="252">
        <f t="shared" si="61"/>
        <v>844289</v>
      </c>
      <c r="AD69" s="211">
        <f>AVERAGE(Q69:AB69)</f>
        <v>70357.416666666672</v>
      </c>
      <c r="AE69" s="253" t="s">
        <v>100</v>
      </c>
      <c r="AF69" s="259">
        <f>AVERAGE(AF63:AF67)</f>
        <v>321.28051630250513</v>
      </c>
      <c r="AG69" s="259">
        <f t="shared" ref="AG69:AQ69" si="62">AVERAGE(AG63:AG67)</f>
        <v>321.87417472003</v>
      </c>
      <c r="AH69" s="259">
        <f t="shared" si="62"/>
        <v>321.68711476751059</v>
      </c>
      <c r="AI69" s="259">
        <f t="shared" si="62"/>
        <v>321.81568736715826</v>
      </c>
      <c r="AJ69" s="259">
        <f t="shared" si="62"/>
        <v>322.48169247475772</v>
      </c>
      <c r="AK69" s="259">
        <f t="shared" si="62"/>
        <v>320.36523557842435</v>
      </c>
      <c r="AL69" s="259">
        <f t="shared" si="62"/>
        <v>316.04750888731343</v>
      </c>
      <c r="AM69" s="259">
        <f t="shared" si="62"/>
        <v>313.5674387484849</v>
      </c>
      <c r="AN69" s="259">
        <f t="shared" si="62"/>
        <v>313.01571136772162</v>
      </c>
      <c r="AO69" s="259">
        <f t="shared" si="62"/>
        <v>314.04887209291962</v>
      </c>
      <c r="AP69" s="259">
        <f t="shared" si="62"/>
        <v>315.40169209750349</v>
      </c>
      <c r="AQ69" s="259">
        <f t="shared" si="62"/>
        <v>318.02385232241289</v>
      </c>
      <c r="AR69" s="256">
        <f>AVERAGE(AR63:AR67)</f>
        <v>318.2054649245282</v>
      </c>
      <c r="AS69" s="76"/>
      <c r="AT69" s="60"/>
      <c r="AU69" s="60"/>
      <c r="AV69" s="60"/>
      <c r="AW69" s="60"/>
      <c r="AX69" s="60"/>
    </row>
    <row r="70" spans="1:50" s="12" customFormat="1" x14ac:dyDescent="0.35">
      <c r="A70" s="19" t="s">
        <v>96</v>
      </c>
      <c r="B70" s="18">
        <f>IF(B68&gt;0,B68,NA())</f>
        <v>24326.165000000001</v>
      </c>
      <c r="C70" s="18">
        <f t="shared" ref="C70:N70" si="63">IF(C68&gt;0,C68,NA())</f>
        <v>22493.115000000002</v>
      </c>
      <c r="D70" s="18">
        <f t="shared" si="63"/>
        <v>20539.735000000001</v>
      </c>
      <c r="E70" s="18">
        <f t="shared" si="63"/>
        <v>19702.958999999999</v>
      </c>
      <c r="F70" s="18">
        <f t="shared" si="63"/>
        <v>18017.621999999999</v>
      </c>
      <c r="G70" s="18">
        <f t="shared" si="63"/>
        <v>16527.901000000002</v>
      </c>
      <c r="H70" s="18">
        <f t="shared" si="63"/>
        <v>17710.305</v>
      </c>
      <c r="I70" s="18">
        <f t="shared" si="63"/>
        <v>17540.507000000001</v>
      </c>
      <c r="J70" s="18">
        <f t="shared" si="63"/>
        <v>21243.63</v>
      </c>
      <c r="K70" s="18" t="e">
        <f t="shared" si="63"/>
        <v>#N/A</v>
      </c>
      <c r="L70" s="18" t="e">
        <f t="shared" si="63"/>
        <v>#N/A</v>
      </c>
      <c r="M70" s="18" t="e">
        <f t="shared" si="63"/>
        <v>#N/A</v>
      </c>
      <c r="N70" s="18">
        <f t="shared" si="63"/>
        <v>178101.93900000001</v>
      </c>
      <c r="O70" s="38"/>
      <c r="P70" s="22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40"/>
      <c r="AE70" s="26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41"/>
      <c r="AS70" s="25"/>
      <c r="AT70" s="11"/>
      <c r="AU70" s="11"/>
      <c r="AV70" s="11"/>
      <c r="AW70" s="11"/>
      <c r="AX70" s="11"/>
    </row>
    <row r="71" spans="1:50" x14ac:dyDescent="0.3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37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39"/>
      <c r="AE71" s="26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3"/>
      <c r="AS71" s="72"/>
    </row>
    <row r="72" spans="1:50" s="62" customFormat="1" x14ac:dyDescent="0.35">
      <c r="A72" s="64" t="s">
        <v>55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 t="s">
        <v>63</v>
      </c>
      <c r="O72" s="66"/>
      <c r="P72" s="67" t="s">
        <v>55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 t="s">
        <v>63</v>
      </c>
      <c r="AD72" s="68"/>
      <c r="AE72" s="48" t="s">
        <v>55</v>
      </c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77" t="s">
        <v>63</v>
      </c>
      <c r="AS72" s="70"/>
      <c r="AT72" s="63"/>
      <c r="AU72" s="63"/>
      <c r="AV72" s="63"/>
      <c r="AW72" s="63"/>
      <c r="AX72" s="63"/>
    </row>
    <row r="73" spans="1:50" x14ac:dyDescent="0.35">
      <c r="A73" s="231" t="s">
        <v>36</v>
      </c>
      <c r="B73" s="230" t="s">
        <v>37</v>
      </c>
      <c r="C73" s="230" t="s">
        <v>38</v>
      </c>
      <c r="D73" s="230" t="s">
        <v>39</v>
      </c>
      <c r="E73" s="230" t="s">
        <v>40</v>
      </c>
      <c r="F73" s="230" t="s">
        <v>41</v>
      </c>
      <c r="G73" s="230" t="s">
        <v>42</v>
      </c>
      <c r="H73" s="230" t="s">
        <v>43</v>
      </c>
      <c r="I73" s="230" t="s">
        <v>44</v>
      </c>
      <c r="J73" s="230" t="s">
        <v>45</v>
      </c>
      <c r="K73" s="230" t="s">
        <v>46</v>
      </c>
      <c r="L73" s="230" t="s">
        <v>47</v>
      </c>
      <c r="M73" s="230" t="s">
        <v>48</v>
      </c>
      <c r="N73" s="230" t="s">
        <v>49</v>
      </c>
      <c r="O73" s="208" t="s">
        <v>50</v>
      </c>
      <c r="P73" s="232" t="s">
        <v>36</v>
      </c>
      <c r="Q73" s="232" t="s">
        <v>37</v>
      </c>
      <c r="R73" s="232" t="s">
        <v>38</v>
      </c>
      <c r="S73" s="232" t="s">
        <v>39</v>
      </c>
      <c r="T73" s="232" t="s">
        <v>40</v>
      </c>
      <c r="U73" s="232" t="s">
        <v>41</v>
      </c>
      <c r="V73" s="232" t="s">
        <v>42</v>
      </c>
      <c r="W73" s="232" t="s">
        <v>43</v>
      </c>
      <c r="X73" s="232" t="s">
        <v>44</v>
      </c>
      <c r="Y73" s="232" t="s">
        <v>45</v>
      </c>
      <c r="Z73" s="232" t="s">
        <v>46</v>
      </c>
      <c r="AA73" s="232" t="s">
        <v>47</v>
      </c>
      <c r="AB73" s="232" t="s">
        <v>48</v>
      </c>
      <c r="AC73" s="232" t="s">
        <v>49</v>
      </c>
      <c r="AD73" s="211" t="s">
        <v>50</v>
      </c>
      <c r="AE73" s="234" t="s">
        <v>36</v>
      </c>
      <c r="AF73" s="255" t="s">
        <v>37</v>
      </c>
      <c r="AG73" s="255" t="s">
        <v>38</v>
      </c>
      <c r="AH73" s="255" t="s">
        <v>39</v>
      </c>
      <c r="AI73" s="255" t="s">
        <v>40</v>
      </c>
      <c r="AJ73" s="255" t="s">
        <v>41</v>
      </c>
      <c r="AK73" s="255" t="s">
        <v>42</v>
      </c>
      <c r="AL73" s="255" t="s">
        <v>43</v>
      </c>
      <c r="AM73" s="255" t="s">
        <v>44</v>
      </c>
      <c r="AN73" s="255" t="s">
        <v>45</v>
      </c>
      <c r="AO73" s="255" t="s">
        <v>46</v>
      </c>
      <c r="AP73" s="255" t="s">
        <v>47</v>
      </c>
      <c r="AQ73" s="255" t="s">
        <v>48</v>
      </c>
      <c r="AR73" s="256" t="s">
        <v>51</v>
      </c>
      <c r="AS73" s="72"/>
    </row>
    <row r="74" spans="1:50" x14ac:dyDescent="0.35">
      <c r="A74" s="231">
        <v>2015</v>
      </c>
      <c r="B74" s="230">
        <v>24529</v>
      </c>
      <c r="C74" s="230">
        <v>21708</v>
      </c>
      <c r="D74" s="230">
        <v>25379</v>
      </c>
      <c r="E74" s="230">
        <v>23033</v>
      </c>
      <c r="F74" s="230">
        <v>22380</v>
      </c>
      <c r="G74" s="230">
        <v>23344</v>
      </c>
      <c r="H74" s="230">
        <v>24047</v>
      </c>
      <c r="I74" s="230">
        <v>25344</v>
      </c>
      <c r="J74" s="230">
        <v>23905</v>
      </c>
      <c r="K74" s="230">
        <v>24204.423999999999</v>
      </c>
      <c r="L74" s="230">
        <v>24451</v>
      </c>
      <c r="M74" s="230">
        <v>25756</v>
      </c>
      <c r="N74" s="230">
        <v>288080</v>
      </c>
      <c r="O74" s="208">
        <v>24006.702000000001</v>
      </c>
      <c r="P74" s="232">
        <v>2015</v>
      </c>
      <c r="Q74" s="232">
        <v>59431</v>
      </c>
      <c r="R74" s="232">
        <v>52164</v>
      </c>
      <c r="S74" s="232">
        <v>60736</v>
      </c>
      <c r="T74" s="232">
        <v>55263</v>
      </c>
      <c r="U74" s="232">
        <v>53554</v>
      </c>
      <c r="V74" s="232">
        <v>56582</v>
      </c>
      <c r="W74" s="232">
        <v>58832</v>
      </c>
      <c r="X74" s="232">
        <v>62186</v>
      </c>
      <c r="Y74" s="232">
        <v>58537</v>
      </c>
      <c r="Z74" s="232">
        <v>59238</v>
      </c>
      <c r="AA74" s="232">
        <v>59932</v>
      </c>
      <c r="AB74" s="232">
        <v>62148</v>
      </c>
      <c r="AC74" s="232">
        <v>698603</v>
      </c>
      <c r="AD74" s="211">
        <v>58216.916666666664</v>
      </c>
      <c r="AE74" s="234">
        <v>2015</v>
      </c>
      <c r="AF74" s="255">
        <v>412.73072975383201</v>
      </c>
      <c r="AG74" s="255">
        <v>416.14906832298101</v>
      </c>
      <c r="AH74" s="255">
        <v>417.85761327713402</v>
      </c>
      <c r="AI74" s="255">
        <v>416.78880987279001</v>
      </c>
      <c r="AJ74" s="255">
        <v>417.89595548418401</v>
      </c>
      <c r="AK74" s="255">
        <v>412.56936835035901</v>
      </c>
      <c r="AL74" s="255">
        <v>408.74014141963602</v>
      </c>
      <c r="AM74" s="255">
        <v>407.55153893159201</v>
      </c>
      <c r="AN74" s="255">
        <v>408.37419068281599</v>
      </c>
      <c r="AO74" s="255">
        <v>408.596238900706</v>
      </c>
      <c r="AP74" s="255">
        <v>407.97904291530398</v>
      </c>
      <c r="AQ74" s="255">
        <v>414.43007015511398</v>
      </c>
      <c r="AR74" s="256">
        <v>412.36582150377302</v>
      </c>
      <c r="AS74" s="72"/>
    </row>
    <row r="75" spans="1:50" x14ac:dyDescent="0.35">
      <c r="A75" s="231">
        <v>2016</v>
      </c>
      <c r="B75" s="230">
        <v>24092</v>
      </c>
      <c r="C75" s="230">
        <v>23296</v>
      </c>
      <c r="D75" s="230">
        <v>26048</v>
      </c>
      <c r="E75" s="230">
        <v>23439</v>
      </c>
      <c r="F75" s="230">
        <v>25633</v>
      </c>
      <c r="G75" s="230">
        <v>24696</v>
      </c>
      <c r="H75" s="230">
        <v>24267</v>
      </c>
      <c r="I75" s="230">
        <v>26962</v>
      </c>
      <c r="J75" s="230">
        <v>25714</v>
      </c>
      <c r="K75" s="230">
        <v>24622.273000000001</v>
      </c>
      <c r="L75" s="230">
        <v>25558</v>
      </c>
      <c r="M75" s="230">
        <v>26782</v>
      </c>
      <c r="N75" s="230">
        <v>301110</v>
      </c>
      <c r="O75" s="208">
        <v>25092.439416666664</v>
      </c>
      <c r="P75" s="232">
        <v>2016</v>
      </c>
      <c r="Q75" s="232">
        <v>57888</v>
      </c>
      <c r="R75" s="232">
        <v>55671</v>
      </c>
      <c r="S75" s="232">
        <v>61589</v>
      </c>
      <c r="T75" s="232">
        <v>55675</v>
      </c>
      <c r="U75" s="232">
        <v>60931</v>
      </c>
      <c r="V75" s="232">
        <v>59228</v>
      </c>
      <c r="W75" s="232">
        <v>58449</v>
      </c>
      <c r="X75" s="232">
        <v>65541</v>
      </c>
      <c r="Y75" s="232">
        <v>63232</v>
      </c>
      <c r="Z75" s="232">
        <v>60697</v>
      </c>
      <c r="AA75" s="232">
        <v>63369</v>
      </c>
      <c r="AB75" s="232">
        <v>65665</v>
      </c>
      <c r="AC75" s="232">
        <v>727935</v>
      </c>
      <c r="AD75" s="211">
        <v>60661.25</v>
      </c>
      <c r="AE75" s="234">
        <v>2016</v>
      </c>
      <c r="AF75" s="255">
        <v>416.18297401879499</v>
      </c>
      <c r="AG75" s="255">
        <v>418.458443354709</v>
      </c>
      <c r="AH75" s="255">
        <v>422.93266654759799</v>
      </c>
      <c r="AI75" s="255">
        <v>420.99685675797002</v>
      </c>
      <c r="AJ75" s="255">
        <v>420.688976054882</v>
      </c>
      <c r="AK75" s="255">
        <v>416.96494901060299</v>
      </c>
      <c r="AL75" s="255">
        <v>415.18246676589803</v>
      </c>
      <c r="AM75" s="255">
        <v>411.37608519857798</v>
      </c>
      <c r="AN75" s="255">
        <v>406.66118421052602</v>
      </c>
      <c r="AO75" s="255">
        <v>405.65881345041799</v>
      </c>
      <c r="AP75" s="255">
        <v>403.32023544635399</v>
      </c>
      <c r="AQ75" s="255">
        <v>407.85806746364102</v>
      </c>
      <c r="AR75" s="256">
        <v>413.649570359991</v>
      </c>
      <c r="AS75" s="72"/>
    </row>
    <row r="76" spans="1:50" x14ac:dyDescent="0.35">
      <c r="A76" s="231">
        <v>2017</v>
      </c>
      <c r="B76" s="230">
        <v>25085</v>
      </c>
      <c r="C76" s="230">
        <v>23086</v>
      </c>
      <c r="D76" s="230">
        <v>26853</v>
      </c>
      <c r="E76" s="230">
        <v>23241</v>
      </c>
      <c r="F76" s="230">
        <v>25459</v>
      </c>
      <c r="G76" s="230">
        <v>26404</v>
      </c>
      <c r="H76" s="230">
        <v>24442</v>
      </c>
      <c r="I76" s="230">
        <v>29168</v>
      </c>
      <c r="J76" s="230">
        <v>26416</v>
      </c>
      <c r="K76" s="230">
        <v>27059.091</v>
      </c>
      <c r="L76" s="230">
        <v>27810</v>
      </c>
      <c r="M76" s="230">
        <v>26770</v>
      </c>
      <c r="N76" s="230">
        <v>311793</v>
      </c>
      <c r="O76" s="208">
        <v>25982.757583333336</v>
      </c>
      <c r="P76" s="232">
        <v>2017</v>
      </c>
      <c r="Q76" s="232">
        <v>61225</v>
      </c>
      <c r="R76" s="232">
        <v>56310</v>
      </c>
      <c r="S76" s="232">
        <v>65079</v>
      </c>
      <c r="T76" s="232">
        <v>56145</v>
      </c>
      <c r="U76" s="232">
        <v>62008</v>
      </c>
      <c r="V76" s="232">
        <v>64584</v>
      </c>
      <c r="W76" s="232">
        <v>60110</v>
      </c>
      <c r="X76" s="232">
        <v>71693</v>
      </c>
      <c r="Y76" s="232">
        <v>65101</v>
      </c>
      <c r="Z76" s="232">
        <v>66672</v>
      </c>
      <c r="AA76" s="232">
        <v>68291</v>
      </c>
      <c r="AB76" s="232">
        <v>64616</v>
      </c>
      <c r="AC76" s="232">
        <v>761834</v>
      </c>
      <c r="AD76" s="211">
        <v>63486.166666666664</v>
      </c>
      <c r="AE76" s="234">
        <v>2017</v>
      </c>
      <c r="AF76" s="255">
        <v>409.71825234789702</v>
      </c>
      <c r="AG76" s="255">
        <v>409.98046528147802</v>
      </c>
      <c r="AH76" s="255">
        <v>412.62158299912397</v>
      </c>
      <c r="AI76" s="255">
        <v>413.94603259417602</v>
      </c>
      <c r="AJ76" s="255">
        <v>410.57605470261899</v>
      </c>
      <c r="AK76" s="255">
        <v>408.831908831909</v>
      </c>
      <c r="AL76" s="255">
        <v>406.62119447679299</v>
      </c>
      <c r="AM76" s="255">
        <v>406.84585663872298</v>
      </c>
      <c r="AN76" s="255">
        <v>405.76949662831601</v>
      </c>
      <c r="AO76" s="255">
        <v>405.85389668826502</v>
      </c>
      <c r="AP76" s="255">
        <v>407.22789240163399</v>
      </c>
      <c r="AQ76" s="255">
        <v>414.29367339358703</v>
      </c>
      <c r="AR76" s="256">
        <v>409.26632310975901</v>
      </c>
      <c r="AS76" s="72"/>
    </row>
    <row r="77" spans="1:50" x14ac:dyDescent="0.35">
      <c r="A77" s="231">
        <v>2018</v>
      </c>
      <c r="B77" s="230">
        <v>28479.999999999996</v>
      </c>
      <c r="C77" s="230">
        <v>25246.932000000008</v>
      </c>
      <c r="D77" s="230">
        <v>28454.277999999998</v>
      </c>
      <c r="E77" s="230">
        <v>25244.083000000006</v>
      </c>
      <c r="F77" s="230">
        <v>27729.325000000008</v>
      </c>
      <c r="G77" s="230">
        <v>26178.271000000001</v>
      </c>
      <c r="H77" s="230">
        <v>26366.421000000002</v>
      </c>
      <c r="I77" s="230">
        <v>28736.486000000001</v>
      </c>
      <c r="J77" s="230">
        <v>24724.276000000013</v>
      </c>
      <c r="K77" s="230">
        <v>27889.928999999986</v>
      </c>
      <c r="L77" s="230">
        <v>27299.078000000005</v>
      </c>
      <c r="M77" s="230">
        <v>25525.242999999999</v>
      </c>
      <c r="N77" s="230">
        <v>321874.32200000004</v>
      </c>
      <c r="O77" s="208">
        <v>26822.860166666669</v>
      </c>
      <c r="P77" s="232">
        <v>2018</v>
      </c>
      <c r="Q77" s="232">
        <v>68584.000000000029</v>
      </c>
      <c r="R77" s="232">
        <v>60235.000000000015</v>
      </c>
      <c r="S77" s="232">
        <v>67290.000000000058</v>
      </c>
      <c r="T77" s="232">
        <v>60099.000000000044</v>
      </c>
      <c r="U77" s="232">
        <v>65988.000000000015</v>
      </c>
      <c r="V77" s="232">
        <v>62887</v>
      </c>
      <c r="W77" s="232">
        <v>64286.000000000015</v>
      </c>
      <c r="X77" s="232">
        <v>70298.000000000015</v>
      </c>
      <c r="Y77" s="232">
        <v>60846.000000000015</v>
      </c>
      <c r="Z77" s="232">
        <v>68667.000000000029</v>
      </c>
      <c r="AA77" s="232">
        <v>67145.999999999942</v>
      </c>
      <c r="AB77" s="232">
        <v>62076</v>
      </c>
      <c r="AC77" s="232">
        <v>778402.00000000023</v>
      </c>
      <c r="AD77" s="211">
        <v>64866.83333333335</v>
      </c>
      <c r="AE77" s="234">
        <v>2018</v>
      </c>
      <c r="AF77" s="255">
        <v>415.25720284614465</v>
      </c>
      <c r="AG77" s="255">
        <v>419.14056611604548</v>
      </c>
      <c r="AH77" s="255">
        <v>422.86042502600645</v>
      </c>
      <c r="AI77" s="255">
        <v>420.04164794755297</v>
      </c>
      <c r="AJ77" s="255">
        <v>420.21769109535069</v>
      </c>
      <c r="AK77" s="255">
        <v>416.27476266955017</v>
      </c>
      <c r="AL77" s="255">
        <v>410.14250381109412</v>
      </c>
      <c r="AM77" s="255">
        <v>408.78098950183494</v>
      </c>
      <c r="AN77" s="255">
        <v>406.34184662919517</v>
      </c>
      <c r="AO77" s="255">
        <v>406.16204290270394</v>
      </c>
      <c r="AP77" s="255">
        <v>406.56298215828241</v>
      </c>
      <c r="AQ77" s="255">
        <v>411.19342418970291</v>
      </c>
      <c r="AR77" s="256">
        <v>413.50654546108564</v>
      </c>
      <c r="AS77" s="72"/>
    </row>
    <row r="78" spans="1:50" x14ac:dyDescent="0.35">
      <c r="A78" s="231">
        <v>2019</v>
      </c>
      <c r="B78" s="230">
        <v>27852.482000000011</v>
      </c>
      <c r="C78" s="230">
        <v>23380.421000000002</v>
      </c>
      <c r="D78" s="230">
        <v>25206.905999999981</v>
      </c>
      <c r="E78" s="230">
        <v>26464.374000000007</v>
      </c>
      <c r="F78" s="230">
        <v>26986.692000000003</v>
      </c>
      <c r="G78" s="230">
        <v>24902.852000000021</v>
      </c>
      <c r="H78" s="230">
        <v>27132.608999999997</v>
      </c>
      <c r="I78" s="230">
        <v>28739.138000000006</v>
      </c>
      <c r="J78" s="230">
        <v>26329.791999999994</v>
      </c>
      <c r="K78" s="230">
        <v>28468.722000000023</v>
      </c>
      <c r="L78" s="230">
        <v>26002.818000000007</v>
      </c>
      <c r="M78" s="230">
        <v>26409.381999999994</v>
      </c>
      <c r="N78" s="230">
        <v>317876.18800000002</v>
      </c>
      <c r="O78" s="208">
        <v>26489.682333333334</v>
      </c>
      <c r="P78" s="232">
        <v>2019</v>
      </c>
      <c r="Q78" s="232">
        <v>67320.000000000029</v>
      </c>
      <c r="R78" s="232">
        <v>56373.999999999993</v>
      </c>
      <c r="S78" s="232">
        <v>60530</v>
      </c>
      <c r="T78" s="232">
        <v>63302.000000000022</v>
      </c>
      <c r="U78" s="232">
        <v>64864.000000000007</v>
      </c>
      <c r="V78" s="232">
        <v>59963.999999999993</v>
      </c>
      <c r="W78" s="232">
        <v>66133.999999999985</v>
      </c>
      <c r="X78" s="232">
        <v>69857.999999999971</v>
      </c>
      <c r="Y78" s="232">
        <v>64149.999999999985</v>
      </c>
      <c r="Z78" s="232">
        <v>69243</v>
      </c>
      <c r="AA78" s="232">
        <v>63081.000000000007</v>
      </c>
      <c r="AB78" s="232">
        <v>63546.000000000015</v>
      </c>
      <c r="AC78" s="232">
        <v>768366</v>
      </c>
      <c r="AD78" s="211">
        <v>64030.5</v>
      </c>
      <c r="AE78" s="234">
        <v>2019</v>
      </c>
      <c r="AF78" s="255">
        <v>413.73265002970885</v>
      </c>
      <c r="AG78" s="255">
        <v>414.73766275233271</v>
      </c>
      <c r="AH78" s="255">
        <v>416.4365769040142</v>
      </c>
      <c r="AI78" s="255">
        <v>418.06536918264823</v>
      </c>
      <c r="AJ78" s="255">
        <v>416.05038233843118</v>
      </c>
      <c r="AK78" s="255">
        <v>415.29671136014986</v>
      </c>
      <c r="AL78" s="255">
        <v>410.2671696857895</v>
      </c>
      <c r="AM78" s="255">
        <v>411.39365570156627</v>
      </c>
      <c r="AN78" s="255">
        <v>410.44102883865941</v>
      </c>
      <c r="AO78" s="255">
        <v>411.1422382045842</v>
      </c>
      <c r="AP78" s="255">
        <v>412.21315451562288</v>
      </c>
      <c r="AQ78" s="255">
        <v>415.59471878639079</v>
      </c>
      <c r="AR78" s="256">
        <v>413.70413058360214</v>
      </c>
      <c r="AS78" s="72"/>
    </row>
    <row r="79" spans="1:50" x14ac:dyDescent="0.35">
      <c r="A79" s="231">
        <v>2020</v>
      </c>
      <c r="B79" s="230">
        <v>28219.954000000009</v>
      </c>
      <c r="C79" s="230">
        <v>24180.143000000015</v>
      </c>
      <c r="D79" s="230">
        <v>24686.484</v>
      </c>
      <c r="E79" s="230">
        <v>26538.007000000009</v>
      </c>
      <c r="F79" s="230">
        <v>25389.560000000016</v>
      </c>
      <c r="G79" s="230">
        <v>27706.370999999988</v>
      </c>
      <c r="H79" s="230">
        <v>28468.779000000002</v>
      </c>
      <c r="I79" s="230">
        <v>26581.012999999995</v>
      </c>
      <c r="J79" s="230">
        <v>26435.454000000016</v>
      </c>
      <c r="K79" s="230">
        <v>26570.723000000013</v>
      </c>
      <c r="L79" s="230">
        <v>24525.622000000007</v>
      </c>
      <c r="M79" s="230">
        <v>28444.982999999997</v>
      </c>
      <c r="N79" s="230">
        <v>317747.09300000011</v>
      </c>
      <c r="O79" s="208">
        <v>26478.924416666676</v>
      </c>
      <c r="P79" s="232">
        <v>2020</v>
      </c>
      <c r="Q79" s="232">
        <v>67443</v>
      </c>
      <c r="R79" s="232">
        <v>57733.999999999985</v>
      </c>
      <c r="S79" s="232">
        <v>58260.000000000029</v>
      </c>
      <c r="T79" s="232">
        <v>62242.999999999964</v>
      </c>
      <c r="U79" s="232">
        <v>59800.000000000007</v>
      </c>
      <c r="V79" s="232">
        <v>65888.000000000029</v>
      </c>
      <c r="W79" s="232">
        <v>68264.000000000029</v>
      </c>
      <c r="X79" s="232">
        <v>64069.000000000022</v>
      </c>
      <c r="Y79" s="232">
        <v>63884.000000000022</v>
      </c>
      <c r="Z79" s="232">
        <v>63907.000000000036</v>
      </c>
      <c r="AA79" s="232">
        <v>58885.999999999978</v>
      </c>
      <c r="AB79" s="232">
        <v>67754.999999999956</v>
      </c>
      <c r="AC79" s="232">
        <v>758133</v>
      </c>
      <c r="AD79" s="211">
        <v>63177.75</v>
      </c>
      <c r="AE79" s="234">
        <v>2020</v>
      </c>
      <c r="AF79" s="255">
        <v>418.42673072075695</v>
      </c>
      <c r="AG79" s="255">
        <v>418.81981154952058</v>
      </c>
      <c r="AH79" s="255">
        <v>423.72955715756933</v>
      </c>
      <c r="AI79" s="255">
        <v>426.36130970550943</v>
      </c>
      <c r="AJ79" s="255">
        <v>424.57458193979954</v>
      </c>
      <c r="AK79" s="255">
        <v>420.50708778533232</v>
      </c>
      <c r="AL79" s="255">
        <v>417.03942048517507</v>
      </c>
      <c r="AM79" s="255">
        <v>414.88103450966906</v>
      </c>
      <c r="AN79" s="255">
        <v>413.80398847911852</v>
      </c>
      <c r="AO79" s="255">
        <v>415.77171514857525</v>
      </c>
      <c r="AP79" s="255">
        <v>416.49325815983451</v>
      </c>
      <c r="AQ79" s="255">
        <v>419.82116448970578</v>
      </c>
      <c r="AR79" s="256">
        <v>419.11787641482448</v>
      </c>
      <c r="AS79" s="72"/>
    </row>
    <row r="80" spans="1:50" x14ac:dyDescent="0.35">
      <c r="A80" s="231">
        <v>2021</v>
      </c>
      <c r="B80" s="230">
        <v>25506.2</v>
      </c>
      <c r="C80" s="230">
        <v>24385.643</v>
      </c>
      <c r="D80" s="230">
        <v>28568.232</v>
      </c>
      <c r="E80" s="230">
        <v>26053.166000000001</v>
      </c>
      <c r="F80" s="230">
        <v>25492.444</v>
      </c>
      <c r="G80" s="230">
        <v>27356.205000000002</v>
      </c>
      <c r="H80" s="230">
        <v>26902.897000000001</v>
      </c>
      <c r="I80" s="230">
        <v>28090.989000000001</v>
      </c>
      <c r="J80" s="230">
        <v>27020.401999999998</v>
      </c>
      <c r="K80" s="230">
        <v>25417.393</v>
      </c>
      <c r="L80" s="230">
        <v>27792.054</v>
      </c>
      <c r="M80" s="230">
        <v>27628.937999999998</v>
      </c>
      <c r="N80" s="230">
        <v>320214.56300000002</v>
      </c>
      <c r="O80" s="208">
        <v>26684.54691666667</v>
      </c>
      <c r="P80" s="232">
        <v>2021</v>
      </c>
      <c r="Q80" s="232">
        <v>60631</v>
      </c>
      <c r="R80" s="232">
        <v>58134</v>
      </c>
      <c r="S80" s="232">
        <v>67436</v>
      </c>
      <c r="T80" s="232">
        <v>61786</v>
      </c>
      <c r="U80" s="232">
        <v>60456</v>
      </c>
      <c r="V80" s="232">
        <v>65321</v>
      </c>
      <c r="W80" s="232">
        <v>64331</v>
      </c>
      <c r="X80" s="232">
        <v>67506</v>
      </c>
      <c r="Y80" s="232">
        <v>65608</v>
      </c>
      <c r="Z80" s="232">
        <v>61555</v>
      </c>
      <c r="AA80" s="232">
        <v>67267</v>
      </c>
      <c r="AB80" s="232">
        <v>66437</v>
      </c>
      <c r="AC80" s="232">
        <v>766468</v>
      </c>
      <c r="AD80" s="211">
        <v>63872.333333333336</v>
      </c>
      <c r="AE80" s="234">
        <v>2021</v>
      </c>
      <c r="AF80" s="255">
        <v>420.67919051310389</v>
      </c>
      <c r="AG80" s="255">
        <v>419.47299342897441</v>
      </c>
      <c r="AH80" s="255">
        <v>423.63473515629636</v>
      </c>
      <c r="AI80" s="255">
        <v>421.66778881947369</v>
      </c>
      <c r="AJ80" s="255">
        <v>421.6693793833532</v>
      </c>
      <c r="AK80" s="255">
        <v>418.79648198894694</v>
      </c>
      <c r="AL80" s="255">
        <v>418.19491380516394</v>
      </c>
      <c r="AM80" s="255">
        <v>416.1258110390188</v>
      </c>
      <c r="AN80" s="255">
        <v>411.84614681136446</v>
      </c>
      <c r="AO80" s="255">
        <v>412.92166355292017</v>
      </c>
      <c r="AP80" s="255">
        <v>413.16030148512647</v>
      </c>
      <c r="AQ80" s="255">
        <v>415.86673088790883</v>
      </c>
      <c r="AR80" s="256">
        <v>417.77942849538408</v>
      </c>
      <c r="AS80" s="72"/>
    </row>
    <row r="81" spans="1:50" s="345" customFormat="1" x14ac:dyDescent="0.35">
      <c r="A81" s="333">
        <v>2022</v>
      </c>
      <c r="B81" s="334">
        <v>25261.088</v>
      </c>
      <c r="C81" s="334">
        <v>23672.338</v>
      </c>
      <c r="D81" s="334">
        <v>28052.069</v>
      </c>
      <c r="E81" s="334">
        <v>25493.329000000002</v>
      </c>
      <c r="F81" s="334">
        <v>26698.26</v>
      </c>
      <c r="G81" s="334">
        <v>26819.607</v>
      </c>
      <c r="H81" s="334">
        <v>25131.322</v>
      </c>
      <c r="I81" s="334">
        <v>27689.698</v>
      </c>
      <c r="J81" s="334">
        <v>26498.51</v>
      </c>
      <c r="K81" s="334">
        <v>24105.67</v>
      </c>
      <c r="L81" s="334">
        <v>26164.027999999998</v>
      </c>
      <c r="M81" s="334">
        <v>26237.642</v>
      </c>
      <c r="N81" s="334">
        <v>311823.56099999999</v>
      </c>
      <c r="O81" s="334">
        <v>25985.296749999998</v>
      </c>
      <c r="P81" s="335">
        <v>2022</v>
      </c>
      <c r="Q81" s="335">
        <v>59869</v>
      </c>
      <c r="R81" s="335">
        <v>56155</v>
      </c>
      <c r="S81" s="335">
        <v>66593</v>
      </c>
      <c r="T81" s="335">
        <v>60436</v>
      </c>
      <c r="U81" s="335">
        <v>63784</v>
      </c>
      <c r="V81" s="335">
        <v>64571</v>
      </c>
      <c r="W81" s="335">
        <v>60867</v>
      </c>
      <c r="X81" s="335">
        <v>67628</v>
      </c>
      <c r="Y81" s="335">
        <v>64745</v>
      </c>
      <c r="Z81" s="335">
        <v>58664</v>
      </c>
      <c r="AA81" s="335">
        <v>63608</v>
      </c>
      <c r="AB81" s="335">
        <v>63147</v>
      </c>
      <c r="AC81" s="335">
        <v>750067</v>
      </c>
      <c r="AD81" s="336">
        <v>62505.583333333336</v>
      </c>
      <c r="AE81" s="337">
        <v>2022</v>
      </c>
      <c r="AF81" s="342">
        <v>421.93936761930212</v>
      </c>
      <c r="AG81" s="342">
        <v>421.55352150298279</v>
      </c>
      <c r="AH81" s="342">
        <v>421.24651239619783</v>
      </c>
      <c r="AI81" s="342">
        <v>421.82356542458137</v>
      </c>
      <c r="AJ81" s="342">
        <v>418.57299636272415</v>
      </c>
      <c r="AK81" s="342">
        <v>415.35065276981925</v>
      </c>
      <c r="AL81" s="342">
        <v>412.88911889858213</v>
      </c>
      <c r="AM81" s="342">
        <v>409.44132607795586</v>
      </c>
      <c r="AN81" s="342">
        <v>409.27500193065094</v>
      </c>
      <c r="AO81" s="342">
        <v>410.91078003545613</v>
      </c>
      <c r="AP81" s="342">
        <v>411.33234813231041</v>
      </c>
      <c r="AQ81" s="342">
        <v>415.501005590131</v>
      </c>
      <c r="AR81" s="342">
        <v>415.72760966686974</v>
      </c>
      <c r="AS81" s="343"/>
      <c r="AT81" s="344"/>
      <c r="AU81" s="344"/>
      <c r="AV81" s="344"/>
      <c r="AW81" s="344"/>
      <c r="AX81" s="344"/>
    </row>
    <row r="82" spans="1:50" s="56" customFormat="1" x14ac:dyDescent="0.35">
      <c r="A82" s="237">
        <v>2023</v>
      </c>
      <c r="B82" s="238">
        <v>25775.281999999999</v>
      </c>
      <c r="C82" s="238">
        <v>23493.806</v>
      </c>
      <c r="D82" s="238">
        <v>27436.062999999998</v>
      </c>
      <c r="E82" s="238">
        <v>22240.456999999999</v>
      </c>
      <c r="F82" s="238">
        <v>24799.960999999999</v>
      </c>
      <c r="G82" s="238">
        <v>25093.393</v>
      </c>
      <c r="H82" s="238">
        <v>22318.94</v>
      </c>
      <c r="I82" s="238">
        <v>24949.521000000001</v>
      </c>
      <c r="J82" s="238">
        <v>22530.102999999999</v>
      </c>
      <c r="K82" s="238">
        <v>23397.457999999999</v>
      </c>
      <c r="L82" s="238">
        <v>24162.797999999999</v>
      </c>
      <c r="M82" s="238">
        <v>23261.26</v>
      </c>
      <c r="N82" s="238">
        <v>289459.04200000002</v>
      </c>
      <c r="O82" s="238">
        <v>24121.586833333335</v>
      </c>
      <c r="P82" s="239">
        <v>2023</v>
      </c>
      <c r="Q82" s="240">
        <v>61815</v>
      </c>
      <c r="R82" s="240">
        <v>55873</v>
      </c>
      <c r="S82" s="240">
        <v>64720</v>
      </c>
      <c r="T82" s="240">
        <v>52691</v>
      </c>
      <c r="U82" s="240">
        <v>58640</v>
      </c>
      <c r="V82" s="240">
        <v>59736</v>
      </c>
      <c r="W82" s="240">
        <v>53538</v>
      </c>
      <c r="X82" s="240">
        <v>59742</v>
      </c>
      <c r="Y82" s="240">
        <v>54727</v>
      </c>
      <c r="Z82" s="240">
        <v>56620</v>
      </c>
      <c r="AA82" s="240">
        <v>58377</v>
      </c>
      <c r="AB82" s="240">
        <v>55554</v>
      </c>
      <c r="AC82" s="240">
        <v>692033</v>
      </c>
      <c r="AD82" s="240">
        <v>57669.416666666664</v>
      </c>
      <c r="AE82" s="241">
        <v>2023</v>
      </c>
      <c r="AF82" s="257">
        <v>416.97455310199786</v>
      </c>
      <c r="AG82" s="257">
        <v>420.48585184257155</v>
      </c>
      <c r="AH82" s="257">
        <v>423.91939122373293</v>
      </c>
      <c r="AI82" s="257">
        <v>422.09214097284166</v>
      </c>
      <c r="AJ82" s="257">
        <v>422.91884379263303</v>
      </c>
      <c r="AK82" s="257">
        <v>420.07153140484797</v>
      </c>
      <c r="AL82" s="257">
        <v>416.88034666965518</v>
      </c>
      <c r="AM82" s="257">
        <v>417.62112081952398</v>
      </c>
      <c r="AN82" s="257">
        <v>411.6816744933945</v>
      </c>
      <c r="AO82" s="257">
        <v>413.23663016601904</v>
      </c>
      <c r="AP82" s="257">
        <v>413.90955342001126</v>
      </c>
      <c r="AQ82" s="257">
        <v>418.71440400331204</v>
      </c>
      <c r="AR82" s="257">
        <v>418.2734667277428</v>
      </c>
      <c r="AS82" s="74"/>
      <c r="AT82" s="57"/>
      <c r="AU82" s="57"/>
      <c r="AV82" s="57"/>
      <c r="AW82" s="57"/>
      <c r="AX82" s="57"/>
    </row>
    <row r="83" spans="1:50" s="58" customFormat="1" x14ac:dyDescent="0.35">
      <c r="A83" s="243">
        <v>2024</v>
      </c>
      <c r="B83" s="244">
        <v>25040.045999999998</v>
      </c>
      <c r="C83" s="244">
        <v>23169.463</v>
      </c>
      <c r="D83" s="244">
        <v>23337.088</v>
      </c>
      <c r="E83" s="244">
        <v>23302.972000000002</v>
      </c>
      <c r="F83" s="244">
        <v>23771.312999999998</v>
      </c>
      <c r="G83" s="244">
        <v>21214.708999999999</v>
      </c>
      <c r="H83" s="244">
        <v>23557.528999999999</v>
      </c>
      <c r="I83" s="244">
        <v>23112.579000000002</v>
      </c>
      <c r="J83" s="244">
        <v>22372.596000000001</v>
      </c>
      <c r="K83" s="244">
        <f>[1]Import_France!$O$72</f>
        <v>0</v>
      </c>
      <c r="L83" s="244">
        <f>[1]Import_France!$P$72</f>
        <v>0</v>
      </c>
      <c r="M83" s="244">
        <f>[1]Import_France!$Q$72</f>
        <v>0</v>
      </c>
      <c r="N83" s="244">
        <f>SUM(B83:M83)</f>
        <v>208878.29499999998</v>
      </c>
      <c r="O83" s="208">
        <f t="array" ref="O83">AVERAGE(IF(B83:M83&lt;&gt;0,B83:M83))</f>
        <v>23208.699444444443</v>
      </c>
      <c r="P83" s="245">
        <v>2024</v>
      </c>
      <c r="Q83" s="246">
        <v>59435</v>
      </c>
      <c r="R83" s="246">
        <v>54808</v>
      </c>
      <c r="S83" s="246">
        <v>54821</v>
      </c>
      <c r="T83" s="246">
        <v>55000</v>
      </c>
      <c r="U83" s="246">
        <v>55984</v>
      </c>
      <c r="V83" s="246">
        <v>50522</v>
      </c>
      <c r="W83" s="246">
        <v>56541</v>
      </c>
      <c r="X83" s="246">
        <v>55614</v>
      </c>
      <c r="Y83" s="246">
        <v>54370</v>
      </c>
      <c r="Z83" s="246">
        <f>[1]Import_France!$O$82</f>
        <v>0</v>
      </c>
      <c r="AA83" s="246">
        <f>[1]Import_France!$P$82</f>
        <v>0</v>
      </c>
      <c r="AB83" s="246">
        <f>[1]Import_France!$Q$82</f>
        <v>0</v>
      </c>
      <c r="AC83" s="246">
        <f>SUM(Q83:AB83)</f>
        <v>497095</v>
      </c>
      <c r="AD83" s="211">
        <f t="array" ref="AD83">AVERAGE(IF(Q83:AB83&lt;&gt;0,Q83:AB83))</f>
        <v>55232.777777777781</v>
      </c>
      <c r="AE83" s="247">
        <v>2024</v>
      </c>
      <c r="AF83" s="258">
        <f>IF(B83&lt;&gt;0,B83/Q83*1000,"")</f>
        <v>421.3013544207958</v>
      </c>
      <c r="AG83" s="258">
        <f t="shared" ref="AG83" si="64">IF(C83&lt;&gt;0,C83/R83*1000,"")</f>
        <v>422.73870602831704</v>
      </c>
      <c r="AH83" s="258">
        <f t="shared" ref="AH83" si="65">IF(D83&lt;&gt;0,D83/S83*1000,"")</f>
        <v>425.69613834114659</v>
      </c>
      <c r="AI83" s="258">
        <f t="shared" ref="AI83" si="66">IF(E83&lt;&gt;0,E83/T83*1000,"")</f>
        <v>423.69040000000001</v>
      </c>
      <c r="AJ83" s="258">
        <f t="shared" ref="AJ83" si="67">IF(F83&lt;&gt;0,F83/U83*1000,"")</f>
        <v>424.60904901400397</v>
      </c>
      <c r="AK83" s="258">
        <f t="shared" ref="AK83" si="68">IF(G83&lt;&gt;0,G83/V83*1000,"")</f>
        <v>419.91031629785044</v>
      </c>
      <c r="AL83" s="258">
        <f t="shared" ref="AL83" si="69">IF(H83&lt;&gt;0,H83/W83*1000,"")</f>
        <v>416.6450717178684</v>
      </c>
      <c r="AM83" s="258">
        <f t="shared" ref="AM83" si="70">IF(I83&lt;&gt;0,I83/X83*1000,"")</f>
        <v>415.5892221383105</v>
      </c>
      <c r="AN83" s="258">
        <f t="shared" ref="AN83" si="71">IF(J83&lt;&gt;0,J83/Y83*1000,"")</f>
        <v>411.48787934522716</v>
      </c>
      <c r="AO83" s="258" t="str">
        <f t="shared" ref="AO83" si="72">IF(K83&lt;&gt;0,K83/Z83*1000,"")</f>
        <v/>
      </c>
      <c r="AP83" s="258" t="str">
        <f t="shared" ref="AP83" si="73">IF(L83&lt;&gt;0,L83/AA83*1000,"")</f>
        <v/>
      </c>
      <c r="AQ83" s="258" t="str">
        <f t="shared" ref="AQ83" si="74">IF(M83&lt;&gt;0,M83/AB83*1000,"")</f>
        <v/>
      </c>
      <c r="AR83" s="256">
        <f t="shared" ref="AR83" si="75">IF(N83&lt;&gt;0,N83/AC83*1000,"")</f>
        <v>420.19794003158347</v>
      </c>
      <c r="AS83" s="75"/>
      <c r="AT83" s="59"/>
      <c r="AU83" s="59"/>
      <c r="AV83" s="59"/>
      <c r="AW83" s="59"/>
      <c r="AX83" s="59"/>
    </row>
    <row r="84" spans="1:50" s="61" customFormat="1" ht="28.55" customHeight="1" x14ac:dyDescent="0.35">
      <c r="A84" s="249" t="s">
        <v>100</v>
      </c>
      <c r="B84" s="250">
        <f>AVERAGE(B78:B82)</f>
        <v>26523.001200000006</v>
      </c>
      <c r="C84" s="250">
        <f t="shared" ref="C84:N84" si="76">AVERAGE(C78:C82)</f>
        <v>23822.470200000003</v>
      </c>
      <c r="D84" s="250">
        <f t="shared" si="76"/>
        <v>26789.950799999999</v>
      </c>
      <c r="E84" s="250">
        <f t="shared" si="76"/>
        <v>25357.866600000001</v>
      </c>
      <c r="F84" s="250">
        <f t="shared" si="76"/>
        <v>25873.383400000002</v>
      </c>
      <c r="G84" s="250">
        <f t="shared" si="76"/>
        <v>26375.685600000004</v>
      </c>
      <c r="H84" s="250">
        <f t="shared" si="76"/>
        <v>25990.9094</v>
      </c>
      <c r="I84" s="250">
        <f t="shared" si="76"/>
        <v>27210.071799999998</v>
      </c>
      <c r="J84" s="250">
        <f t="shared" si="76"/>
        <v>25762.852200000001</v>
      </c>
      <c r="K84" s="250">
        <f t="shared" si="76"/>
        <v>25591.993200000004</v>
      </c>
      <c r="L84" s="250">
        <f t="shared" si="76"/>
        <v>25729.464000000004</v>
      </c>
      <c r="M84" s="250">
        <f t="shared" si="76"/>
        <v>26396.440999999999</v>
      </c>
      <c r="N84" s="250">
        <f t="shared" si="76"/>
        <v>311424.08940000006</v>
      </c>
      <c r="O84" s="208">
        <f>AVERAGE(B84:M84)</f>
        <v>25952.007450000001</v>
      </c>
      <c r="P84" s="251" t="s">
        <v>100</v>
      </c>
      <c r="Q84" s="252">
        <f>+AVERAGE(Q78:Q82)</f>
        <v>63415.6</v>
      </c>
      <c r="R84" s="252">
        <f t="shared" ref="R84:AC84" si="77">+AVERAGE(R78:R82)</f>
        <v>56854</v>
      </c>
      <c r="S84" s="252">
        <f t="shared" si="77"/>
        <v>63507.8</v>
      </c>
      <c r="T84" s="252">
        <f t="shared" si="77"/>
        <v>60091.6</v>
      </c>
      <c r="U84" s="252">
        <f t="shared" si="77"/>
        <v>61508.800000000003</v>
      </c>
      <c r="V84" s="252">
        <f t="shared" si="77"/>
        <v>63096</v>
      </c>
      <c r="W84" s="252">
        <f t="shared" si="77"/>
        <v>62626.8</v>
      </c>
      <c r="X84" s="252">
        <f t="shared" si="77"/>
        <v>65760.600000000006</v>
      </c>
      <c r="Y84" s="252">
        <f t="shared" si="77"/>
        <v>62622.8</v>
      </c>
      <c r="Z84" s="252">
        <f t="shared" si="77"/>
        <v>61997.8</v>
      </c>
      <c r="AA84" s="252">
        <f t="shared" si="77"/>
        <v>62243.8</v>
      </c>
      <c r="AB84" s="252">
        <f t="shared" si="77"/>
        <v>63287.8</v>
      </c>
      <c r="AC84" s="252">
        <f t="shared" si="77"/>
        <v>747013.4</v>
      </c>
      <c r="AD84" s="211">
        <f>AVERAGE(Q84:AB84)</f>
        <v>62251.11666666669</v>
      </c>
      <c r="AE84" s="253" t="s">
        <v>100</v>
      </c>
      <c r="AF84" s="259">
        <f>AVERAGE(AF78:AF82)</f>
        <v>418.35049839697393</v>
      </c>
      <c r="AG84" s="259">
        <f t="shared" ref="AG84:AR84" si="78">AVERAGE(AG78:AG82)</f>
        <v>419.01396821527641</v>
      </c>
      <c r="AH84" s="259">
        <f t="shared" si="78"/>
        <v>421.79335456756218</v>
      </c>
      <c r="AI84" s="259">
        <f t="shared" si="78"/>
        <v>422.00203482101085</v>
      </c>
      <c r="AJ84" s="259">
        <f t="shared" si="78"/>
        <v>420.75723676338822</v>
      </c>
      <c r="AK84" s="259">
        <f t="shared" si="78"/>
        <v>418.00449306181929</v>
      </c>
      <c r="AL84" s="259">
        <f t="shared" si="78"/>
        <v>415.05419390887317</v>
      </c>
      <c r="AM84" s="259">
        <f t="shared" si="78"/>
        <v>413.89258962954682</v>
      </c>
      <c r="AN84" s="259">
        <f t="shared" si="78"/>
        <v>411.40956811063751</v>
      </c>
      <c r="AO84" s="259">
        <f t="shared" si="78"/>
        <v>412.79660542151095</v>
      </c>
      <c r="AP84" s="259">
        <f t="shared" si="78"/>
        <v>413.42172314258113</v>
      </c>
      <c r="AQ84" s="259">
        <f t="shared" si="78"/>
        <v>417.09960475148966</v>
      </c>
      <c r="AR84" s="259">
        <f t="shared" si="78"/>
        <v>416.92050237768461</v>
      </c>
      <c r="AS84" s="76"/>
      <c r="AT84" s="60"/>
      <c r="AU84" s="60"/>
      <c r="AV84" s="60"/>
      <c r="AW84" s="60"/>
      <c r="AX84" s="60"/>
    </row>
    <row r="85" spans="1:50" s="12" customFormat="1" x14ac:dyDescent="0.35">
      <c r="A85" s="19" t="s">
        <v>96</v>
      </c>
      <c r="B85" s="18">
        <f>IF(B83&gt;0,B83,NA())</f>
        <v>25040.045999999998</v>
      </c>
      <c r="C85" s="18">
        <f t="shared" ref="C85:N85" si="79">IF(C83&gt;0,C83,NA())</f>
        <v>23169.463</v>
      </c>
      <c r="D85" s="18">
        <f t="shared" si="79"/>
        <v>23337.088</v>
      </c>
      <c r="E85" s="18">
        <f t="shared" si="79"/>
        <v>23302.972000000002</v>
      </c>
      <c r="F85" s="18">
        <f t="shared" si="79"/>
        <v>23771.312999999998</v>
      </c>
      <c r="G85" s="18">
        <f t="shared" si="79"/>
        <v>21214.708999999999</v>
      </c>
      <c r="H85" s="18">
        <f t="shared" si="79"/>
        <v>23557.528999999999</v>
      </c>
      <c r="I85" s="18">
        <f t="shared" si="79"/>
        <v>23112.579000000002</v>
      </c>
      <c r="J85" s="18">
        <f t="shared" si="79"/>
        <v>22372.596000000001</v>
      </c>
      <c r="K85" s="18" t="e">
        <f t="shared" si="79"/>
        <v>#N/A</v>
      </c>
      <c r="L85" s="18" t="e">
        <f t="shared" si="79"/>
        <v>#N/A</v>
      </c>
      <c r="M85" s="18" t="e">
        <f t="shared" si="79"/>
        <v>#N/A</v>
      </c>
      <c r="N85" s="18">
        <f t="shared" si="79"/>
        <v>208878.29499999998</v>
      </c>
      <c r="O85" s="38"/>
      <c r="P85" s="22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40"/>
      <c r="AE85" s="26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41"/>
      <c r="AS85" s="25"/>
      <c r="AT85" s="11"/>
      <c r="AU85" s="11"/>
      <c r="AV85" s="11"/>
      <c r="AW85" s="11"/>
      <c r="AX85" s="11"/>
    </row>
    <row r="86" spans="1:50" x14ac:dyDescent="0.3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37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39"/>
      <c r="AE86" s="26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3"/>
      <c r="AS86" s="72"/>
    </row>
    <row r="87" spans="1:50" s="62" customFormat="1" x14ac:dyDescent="0.35">
      <c r="A87" s="64" t="s">
        <v>56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 t="s">
        <v>63</v>
      </c>
      <c r="O87" s="66"/>
      <c r="P87" s="67" t="s">
        <v>56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 t="s">
        <v>63</v>
      </c>
      <c r="AD87" s="68"/>
      <c r="AE87" s="48" t="s">
        <v>56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77" t="s">
        <v>63</v>
      </c>
      <c r="AS87" s="70"/>
      <c r="AT87" s="63"/>
      <c r="AU87" s="63"/>
      <c r="AV87" s="63"/>
      <c r="AW87" s="63"/>
      <c r="AX87" s="63"/>
    </row>
    <row r="88" spans="1:50" x14ac:dyDescent="0.35">
      <c r="A88" s="231" t="s">
        <v>36</v>
      </c>
      <c r="B88" s="230" t="s">
        <v>37</v>
      </c>
      <c r="C88" s="230" t="s">
        <v>38</v>
      </c>
      <c r="D88" s="230" t="s">
        <v>39</v>
      </c>
      <c r="E88" s="230" t="s">
        <v>40</v>
      </c>
      <c r="F88" s="230" t="s">
        <v>41</v>
      </c>
      <c r="G88" s="230" t="s">
        <v>42</v>
      </c>
      <c r="H88" s="230" t="s">
        <v>43</v>
      </c>
      <c r="I88" s="230" t="s">
        <v>44</v>
      </c>
      <c r="J88" s="230" t="s">
        <v>45</v>
      </c>
      <c r="K88" s="230" t="s">
        <v>46</v>
      </c>
      <c r="L88" s="230" t="s">
        <v>47</v>
      </c>
      <c r="M88" s="230" t="s">
        <v>48</v>
      </c>
      <c r="N88" s="230" t="s">
        <v>49</v>
      </c>
      <c r="O88" s="208" t="s">
        <v>50</v>
      </c>
      <c r="P88" s="232" t="s">
        <v>36</v>
      </c>
      <c r="Q88" s="232" t="s">
        <v>37</v>
      </c>
      <c r="R88" s="232" t="s">
        <v>38</v>
      </c>
      <c r="S88" s="232" t="s">
        <v>39</v>
      </c>
      <c r="T88" s="232" t="s">
        <v>40</v>
      </c>
      <c r="U88" s="232" t="s">
        <v>41</v>
      </c>
      <c r="V88" s="232" t="s">
        <v>42</v>
      </c>
      <c r="W88" s="232" t="s">
        <v>43</v>
      </c>
      <c r="X88" s="232" t="s">
        <v>44</v>
      </c>
      <c r="Y88" s="232" t="s">
        <v>45</v>
      </c>
      <c r="Z88" s="232" t="s">
        <v>46</v>
      </c>
      <c r="AA88" s="232" t="s">
        <v>47</v>
      </c>
      <c r="AB88" s="232" t="s">
        <v>48</v>
      </c>
      <c r="AC88" s="232" t="s">
        <v>49</v>
      </c>
      <c r="AD88" s="211" t="s">
        <v>50</v>
      </c>
      <c r="AE88" s="234" t="s">
        <v>36</v>
      </c>
      <c r="AF88" s="255" t="s">
        <v>37</v>
      </c>
      <c r="AG88" s="255" t="s">
        <v>38</v>
      </c>
      <c r="AH88" s="255" t="s">
        <v>39</v>
      </c>
      <c r="AI88" s="255" t="s">
        <v>40</v>
      </c>
      <c r="AJ88" s="255" t="s">
        <v>41</v>
      </c>
      <c r="AK88" s="255" t="s">
        <v>42</v>
      </c>
      <c r="AL88" s="255" t="s">
        <v>43</v>
      </c>
      <c r="AM88" s="255" t="s">
        <v>44</v>
      </c>
      <c r="AN88" s="255" t="s">
        <v>45</v>
      </c>
      <c r="AO88" s="255" t="s">
        <v>46</v>
      </c>
      <c r="AP88" s="255" t="s">
        <v>47</v>
      </c>
      <c r="AQ88" s="255" t="s">
        <v>48</v>
      </c>
      <c r="AR88" s="256" t="s">
        <v>51</v>
      </c>
      <c r="AS88" s="72"/>
    </row>
    <row r="89" spans="1:50" x14ac:dyDescent="0.35">
      <c r="A89" s="231">
        <v>2015</v>
      </c>
      <c r="B89" s="230">
        <v>16780</v>
      </c>
      <c r="C89" s="230">
        <v>15030</v>
      </c>
      <c r="D89" s="230">
        <v>19549</v>
      </c>
      <c r="E89" s="230">
        <v>17796</v>
      </c>
      <c r="F89" s="230">
        <v>17279</v>
      </c>
      <c r="G89" s="230">
        <v>17447</v>
      </c>
      <c r="H89" s="230">
        <v>16277</v>
      </c>
      <c r="I89" s="230">
        <v>17465</v>
      </c>
      <c r="J89" s="230">
        <v>17922</v>
      </c>
      <c r="K89" s="230">
        <v>17376.429</v>
      </c>
      <c r="L89" s="230">
        <v>17647</v>
      </c>
      <c r="M89" s="230">
        <v>17811</v>
      </c>
      <c r="N89" s="230">
        <v>208379</v>
      </c>
      <c r="O89" s="208">
        <v>17364.952416666667</v>
      </c>
      <c r="P89" s="232">
        <v>2015</v>
      </c>
      <c r="Q89" s="232">
        <v>46803</v>
      </c>
      <c r="R89" s="232">
        <v>41969</v>
      </c>
      <c r="S89" s="232">
        <v>53963</v>
      </c>
      <c r="T89" s="232">
        <v>49379</v>
      </c>
      <c r="U89" s="232">
        <v>47966</v>
      </c>
      <c r="V89" s="232">
        <v>48866</v>
      </c>
      <c r="W89" s="232">
        <v>45459</v>
      </c>
      <c r="X89" s="232">
        <v>49003</v>
      </c>
      <c r="Y89" s="232">
        <v>50513</v>
      </c>
      <c r="Z89" s="232">
        <v>48275</v>
      </c>
      <c r="AA89" s="232">
        <v>49638</v>
      </c>
      <c r="AB89" s="232">
        <v>48651</v>
      </c>
      <c r="AC89" s="232">
        <v>580485</v>
      </c>
      <c r="AD89" s="211">
        <v>48373.75</v>
      </c>
      <c r="AE89" s="234">
        <v>2015</v>
      </c>
      <c r="AF89" s="255">
        <v>358.52402623763402</v>
      </c>
      <c r="AG89" s="255">
        <v>358.12147060925901</v>
      </c>
      <c r="AH89" s="255">
        <v>362.26673832070099</v>
      </c>
      <c r="AI89" s="255">
        <v>360.39611980801601</v>
      </c>
      <c r="AJ89" s="255">
        <v>360.234332652295</v>
      </c>
      <c r="AK89" s="255">
        <v>357.037613064298</v>
      </c>
      <c r="AL89" s="255">
        <v>358.05891022679799</v>
      </c>
      <c r="AM89" s="255">
        <v>356.40675060710601</v>
      </c>
      <c r="AN89" s="255">
        <v>354.79975451863902</v>
      </c>
      <c r="AO89" s="255">
        <v>359.946742620404</v>
      </c>
      <c r="AP89" s="255">
        <v>355.513920786494</v>
      </c>
      <c r="AQ89" s="255">
        <v>366.09730529691097</v>
      </c>
      <c r="AR89" s="256">
        <v>358.97396142880501</v>
      </c>
      <c r="AS89" s="72"/>
    </row>
    <row r="90" spans="1:50" x14ac:dyDescent="0.35">
      <c r="A90" s="231">
        <v>2016</v>
      </c>
      <c r="B90" s="230">
        <v>16160</v>
      </c>
      <c r="C90" s="230">
        <v>16163</v>
      </c>
      <c r="D90" s="230">
        <v>18958</v>
      </c>
      <c r="E90" s="230">
        <v>17999</v>
      </c>
      <c r="F90" s="230">
        <v>18791</v>
      </c>
      <c r="G90" s="230">
        <v>17586</v>
      </c>
      <c r="H90" s="230">
        <v>16326</v>
      </c>
      <c r="I90" s="230">
        <v>17954</v>
      </c>
      <c r="J90" s="230">
        <v>18634</v>
      </c>
      <c r="K90" s="230">
        <v>17789.646000000001</v>
      </c>
      <c r="L90" s="230">
        <v>18194</v>
      </c>
      <c r="M90" s="230">
        <v>18034</v>
      </c>
      <c r="N90" s="230">
        <v>212590</v>
      </c>
      <c r="O90" s="208">
        <v>17715.720499999999</v>
      </c>
      <c r="P90" s="232">
        <v>2016</v>
      </c>
      <c r="Q90" s="232">
        <v>44860</v>
      </c>
      <c r="R90" s="232">
        <v>44949</v>
      </c>
      <c r="S90" s="232">
        <v>51452</v>
      </c>
      <c r="T90" s="232">
        <v>49445</v>
      </c>
      <c r="U90" s="232">
        <v>51474</v>
      </c>
      <c r="V90" s="232">
        <v>48281</v>
      </c>
      <c r="W90" s="232">
        <v>44669</v>
      </c>
      <c r="X90" s="232">
        <v>49717</v>
      </c>
      <c r="Y90" s="232">
        <v>52244</v>
      </c>
      <c r="Z90" s="232">
        <v>49743</v>
      </c>
      <c r="AA90" s="232">
        <v>51470</v>
      </c>
      <c r="AB90" s="232">
        <v>49577</v>
      </c>
      <c r="AC90" s="232">
        <v>587881</v>
      </c>
      <c r="AD90" s="211">
        <v>48990.083333333336</v>
      </c>
      <c r="AE90" s="234">
        <v>2016</v>
      </c>
      <c r="AF90" s="255">
        <v>360.23183236736497</v>
      </c>
      <c r="AG90" s="255">
        <v>359.58530779327702</v>
      </c>
      <c r="AH90" s="255">
        <v>368.45992381248499</v>
      </c>
      <c r="AI90" s="255">
        <v>364.02062898169697</v>
      </c>
      <c r="AJ90" s="255">
        <v>365.058087578195</v>
      </c>
      <c r="AK90" s="255">
        <v>364.24266274517902</v>
      </c>
      <c r="AL90" s="255">
        <v>365.48837001052198</v>
      </c>
      <c r="AM90" s="255">
        <v>361.12396162278498</v>
      </c>
      <c r="AN90" s="255">
        <v>356.67253655922201</v>
      </c>
      <c r="AO90" s="255">
        <v>357.63114408057402</v>
      </c>
      <c r="AP90" s="255">
        <v>353.487468428211</v>
      </c>
      <c r="AQ90" s="255">
        <v>363.757387498235</v>
      </c>
      <c r="AR90" s="256">
        <v>361.62080421037598</v>
      </c>
      <c r="AS90" s="72"/>
    </row>
    <row r="91" spans="1:50" x14ac:dyDescent="0.35">
      <c r="A91" s="231">
        <v>2017</v>
      </c>
      <c r="B91" s="230">
        <v>16685</v>
      </c>
      <c r="C91" s="230">
        <v>15532</v>
      </c>
      <c r="D91" s="230">
        <v>19393</v>
      </c>
      <c r="E91" s="230">
        <v>17568</v>
      </c>
      <c r="F91" s="230">
        <v>18828</v>
      </c>
      <c r="G91" s="230">
        <v>18187</v>
      </c>
      <c r="H91" s="230">
        <v>16090</v>
      </c>
      <c r="I91" s="230">
        <v>18519</v>
      </c>
      <c r="J91" s="230">
        <v>17985</v>
      </c>
      <c r="K91" s="230">
        <v>18879.249</v>
      </c>
      <c r="L91" s="230">
        <v>19333</v>
      </c>
      <c r="M91" s="230">
        <v>17947</v>
      </c>
      <c r="N91" s="230">
        <v>214946</v>
      </c>
      <c r="O91" s="208">
        <v>17912.187416666668</v>
      </c>
      <c r="P91" s="232">
        <v>2017</v>
      </c>
      <c r="Q91" s="232">
        <v>46788</v>
      </c>
      <c r="R91" s="232">
        <v>43520</v>
      </c>
      <c r="S91" s="232">
        <v>54018</v>
      </c>
      <c r="T91" s="232">
        <v>48668</v>
      </c>
      <c r="U91" s="232">
        <v>52763</v>
      </c>
      <c r="V91" s="232">
        <v>50790</v>
      </c>
      <c r="W91" s="232">
        <v>45263</v>
      </c>
      <c r="X91" s="232">
        <v>51802</v>
      </c>
      <c r="Y91" s="232">
        <v>50740</v>
      </c>
      <c r="Z91" s="232">
        <v>52953</v>
      </c>
      <c r="AA91" s="232">
        <v>54288</v>
      </c>
      <c r="AB91" s="232">
        <v>48998</v>
      </c>
      <c r="AC91" s="232">
        <v>600591</v>
      </c>
      <c r="AD91" s="211">
        <v>50049.25</v>
      </c>
      <c r="AE91" s="234">
        <v>2017</v>
      </c>
      <c r="AF91" s="255">
        <v>356.60853210224798</v>
      </c>
      <c r="AG91" s="255">
        <v>356.89338235294099</v>
      </c>
      <c r="AH91" s="255">
        <v>359.00995964308203</v>
      </c>
      <c r="AI91" s="255">
        <v>360.97641160516201</v>
      </c>
      <c r="AJ91" s="255">
        <v>356.84096810264799</v>
      </c>
      <c r="AK91" s="255">
        <v>358.08229966528802</v>
      </c>
      <c r="AL91" s="255">
        <v>355.47798422552597</v>
      </c>
      <c r="AM91" s="255">
        <v>357.49584958109699</v>
      </c>
      <c r="AN91" s="255">
        <v>354.45407962159999</v>
      </c>
      <c r="AO91" s="255">
        <v>356.52841198798899</v>
      </c>
      <c r="AP91" s="255">
        <v>356.11921603300902</v>
      </c>
      <c r="AQ91" s="255">
        <v>366.28025633699298</v>
      </c>
      <c r="AR91" s="256">
        <v>357.89081088461199</v>
      </c>
      <c r="AS91" s="72"/>
    </row>
    <row r="92" spans="1:50" x14ac:dyDescent="0.35">
      <c r="A92" s="231">
        <v>2018</v>
      </c>
      <c r="B92" s="230">
        <v>18321.951999999997</v>
      </c>
      <c r="C92" s="230">
        <v>16632.062000000005</v>
      </c>
      <c r="D92" s="230">
        <v>20311.499999999996</v>
      </c>
      <c r="E92" s="230">
        <v>18969.699000000001</v>
      </c>
      <c r="F92" s="230">
        <v>20160.809999999998</v>
      </c>
      <c r="G92" s="230">
        <v>18597.467000000001</v>
      </c>
      <c r="H92" s="230">
        <v>17678.56600000001</v>
      </c>
      <c r="I92" s="230">
        <v>18990.855000000007</v>
      </c>
      <c r="J92" s="230">
        <v>17024.132999999994</v>
      </c>
      <c r="K92" s="230">
        <v>19722.614000000012</v>
      </c>
      <c r="L92" s="230">
        <v>19203.548999999985</v>
      </c>
      <c r="M92" s="230">
        <v>17298.102999999992</v>
      </c>
      <c r="N92" s="230">
        <v>222911.31</v>
      </c>
      <c r="O92" s="208">
        <v>18575.942500000001</v>
      </c>
      <c r="P92" s="232">
        <v>2018</v>
      </c>
      <c r="Q92" s="232">
        <v>50752.000000000015</v>
      </c>
      <c r="R92" s="232">
        <v>45894.999999999985</v>
      </c>
      <c r="S92" s="232">
        <v>54668</v>
      </c>
      <c r="T92" s="232">
        <v>52332</v>
      </c>
      <c r="U92" s="232">
        <v>55008.000000000007</v>
      </c>
      <c r="V92" s="232">
        <v>51032.999999999985</v>
      </c>
      <c r="W92" s="232">
        <v>49311.999999999993</v>
      </c>
      <c r="X92" s="232">
        <v>52949.000000000007</v>
      </c>
      <c r="Y92" s="232">
        <v>47648.999999999993</v>
      </c>
      <c r="Z92" s="232">
        <v>55305</v>
      </c>
      <c r="AA92" s="232">
        <v>53776.999999999993</v>
      </c>
      <c r="AB92" s="232">
        <v>47756.999999999985</v>
      </c>
      <c r="AC92" s="232">
        <v>616437</v>
      </c>
      <c r="AD92" s="211">
        <v>51369.75</v>
      </c>
      <c r="AE92" s="234">
        <v>2018</v>
      </c>
      <c r="AF92" s="255">
        <v>361.00945775535928</v>
      </c>
      <c r="AG92" s="255">
        <v>362.39376838435584</v>
      </c>
      <c r="AH92" s="255">
        <v>371.54276724957919</v>
      </c>
      <c r="AI92" s="255">
        <v>362.4875601926164</v>
      </c>
      <c r="AJ92" s="255">
        <v>366.5068717277486</v>
      </c>
      <c r="AK92" s="255">
        <v>364.42041424176523</v>
      </c>
      <c r="AL92" s="255">
        <v>358.50433971447137</v>
      </c>
      <c r="AM92" s="255">
        <v>358.66314755708328</v>
      </c>
      <c r="AN92" s="255">
        <v>357.28206258263543</v>
      </c>
      <c r="AO92" s="255">
        <v>356.61538739716144</v>
      </c>
      <c r="AP92" s="255">
        <v>357.09595180095556</v>
      </c>
      <c r="AQ92" s="255">
        <v>362.21083820172953</v>
      </c>
      <c r="AR92" s="256">
        <v>361.61247621411434</v>
      </c>
      <c r="AS92" s="72"/>
    </row>
    <row r="93" spans="1:50" x14ac:dyDescent="0.35">
      <c r="A93" s="231">
        <v>2019</v>
      </c>
      <c r="B93" s="230">
        <v>18210.000000000004</v>
      </c>
      <c r="C93" s="230">
        <v>16391.720000000005</v>
      </c>
      <c r="D93" s="230">
        <v>18579.276999999998</v>
      </c>
      <c r="E93" s="230">
        <v>20164.312000000005</v>
      </c>
      <c r="F93" s="230">
        <v>19612.802999999989</v>
      </c>
      <c r="G93" s="230">
        <v>17237.954000000005</v>
      </c>
      <c r="H93" s="230">
        <v>18024.886999999992</v>
      </c>
      <c r="I93" s="230">
        <v>18276.645999999997</v>
      </c>
      <c r="J93" s="230">
        <v>17811.913000000004</v>
      </c>
      <c r="K93" s="230">
        <v>19590.526000000002</v>
      </c>
      <c r="L93" s="230">
        <v>17814.514999999999</v>
      </c>
      <c r="M93" s="230">
        <v>17863.815000000002</v>
      </c>
      <c r="N93" s="230">
        <v>219578.36800000002</v>
      </c>
      <c r="O93" s="208">
        <v>18298.197333333334</v>
      </c>
      <c r="P93" s="232">
        <v>2019</v>
      </c>
      <c r="Q93" s="232">
        <v>50678</v>
      </c>
      <c r="R93" s="232">
        <v>45679.999999999978</v>
      </c>
      <c r="S93" s="232">
        <v>51428</v>
      </c>
      <c r="T93" s="232">
        <v>55323.000000000029</v>
      </c>
      <c r="U93" s="232">
        <v>55323.000000000029</v>
      </c>
      <c r="V93" s="232">
        <v>47563</v>
      </c>
      <c r="W93" s="232">
        <v>50008.999999999985</v>
      </c>
      <c r="X93" s="232">
        <v>50564.999999999993</v>
      </c>
      <c r="Y93" s="232">
        <v>49674.999999999993</v>
      </c>
      <c r="Z93" s="232">
        <v>54242.000000000044</v>
      </c>
      <c r="AA93" s="232">
        <v>49313</v>
      </c>
      <c r="AB93" s="232">
        <v>48626</v>
      </c>
      <c r="AC93" s="232">
        <v>608425</v>
      </c>
      <c r="AD93" s="211">
        <v>50702.083333333336</v>
      </c>
      <c r="AE93" s="234">
        <v>2019</v>
      </c>
      <c r="AF93" s="255">
        <v>359.32751884446907</v>
      </c>
      <c r="AG93" s="255">
        <v>358.83800350262726</v>
      </c>
      <c r="AH93" s="255">
        <v>361.26773353037248</v>
      </c>
      <c r="AI93" s="255">
        <v>364.48334327494888</v>
      </c>
      <c r="AJ93" s="255">
        <v>354.51445149395335</v>
      </c>
      <c r="AK93" s="255">
        <v>362.42360658495062</v>
      </c>
      <c r="AL93" s="255">
        <v>360.43286208482465</v>
      </c>
      <c r="AM93" s="255">
        <v>361.44855136952435</v>
      </c>
      <c r="AN93" s="255">
        <v>358.56895822848526</v>
      </c>
      <c r="AO93" s="255">
        <v>361.16894657276623</v>
      </c>
      <c r="AP93" s="255">
        <v>361.25392898424349</v>
      </c>
      <c r="AQ93" s="255">
        <v>367.3716735902604</v>
      </c>
      <c r="AR93" s="256">
        <v>360.89636027447921</v>
      </c>
      <c r="AS93" s="72"/>
    </row>
    <row r="94" spans="1:50" x14ac:dyDescent="0.35">
      <c r="A94" s="231">
        <v>2020</v>
      </c>
      <c r="B94" s="230">
        <v>18358.749</v>
      </c>
      <c r="C94" s="230">
        <v>16635.151999999995</v>
      </c>
      <c r="D94" s="230">
        <v>18432.93</v>
      </c>
      <c r="E94" s="230">
        <v>19995.518</v>
      </c>
      <c r="F94" s="230">
        <v>18464.145000000004</v>
      </c>
      <c r="G94" s="230">
        <v>20423.834000000006</v>
      </c>
      <c r="H94" s="230">
        <v>19471.657999999992</v>
      </c>
      <c r="I94" s="230">
        <v>17623.005000000001</v>
      </c>
      <c r="J94" s="230">
        <v>18537.781000000003</v>
      </c>
      <c r="K94" s="230">
        <v>18874.029000000006</v>
      </c>
      <c r="L94" s="230">
        <v>17849.428999999996</v>
      </c>
      <c r="M94" s="230">
        <v>19687.68099999999</v>
      </c>
      <c r="N94" s="230">
        <v>224353.91099999999</v>
      </c>
      <c r="O94" s="208">
        <v>18696.159250000001</v>
      </c>
      <c r="P94" s="232">
        <v>2020</v>
      </c>
      <c r="Q94" s="232">
        <v>50216.999999999993</v>
      </c>
      <c r="R94" s="232">
        <v>45709.000000000007</v>
      </c>
      <c r="S94" s="232">
        <v>50076.999999999993</v>
      </c>
      <c r="T94" s="232">
        <v>53837.000000000015</v>
      </c>
      <c r="U94" s="232">
        <v>49678.000000000007</v>
      </c>
      <c r="V94" s="232">
        <v>55630.999999999978</v>
      </c>
      <c r="W94" s="232">
        <v>53362.999999999985</v>
      </c>
      <c r="X94" s="232">
        <v>48350</v>
      </c>
      <c r="Y94" s="232">
        <v>51247.000000000007</v>
      </c>
      <c r="Z94" s="232">
        <v>51911</v>
      </c>
      <c r="AA94" s="232">
        <v>49231</v>
      </c>
      <c r="AB94" s="232">
        <v>53261.000000000015</v>
      </c>
      <c r="AC94" s="232">
        <v>612512</v>
      </c>
      <c r="AD94" s="211">
        <v>51042.666666666664</v>
      </c>
      <c r="AE94" s="234">
        <v>2020</v>
      </c>
      <c r="AF94" s="255">
        <v>365.58832666228574</v>
      </c>
      <c r="AG94" s="255">
        <v>363.9360301034805</v>
      </c>
      <c r="AH94" s="255">
        <v>368.09173872236761</v>
      </c>
      <c r="AI94" s="255">
        <v>371.40847372624762</v>
      </c>
      <c r="AJ94" s="255">
        <v>371.67649663835101</v>
      </c>
      <c r="AK94" s="255">
        <v>367.13044885046133</v>
      </c>
      <c r="AL94" s="255">
        <v>364.89061709424124</v>
      </c>
      <c r="AM94" s="255">
        <v>364.48821096173731</v>
      </c>
      <c r="AN94" s="255">
        <v>361.73397467168809</v>
      </c>
      <c r="AO94" s="255">
        <v>363.58438481246765</v>
      </c>
      <c r="AP94" s="255">
        <v>362.56482703987319</v>
      </c>
      <c r="AQ94" s="255">
        <v>369.64535025628481</v>
      </c>
      <c r="AR94" s="256">
        <v>366.28492339741916</v>
      </c>
      <c r="AS94" s="72"/>
    </row>
    <row r="95" spans="1:50" x14ac:dyDescent="0.35">
      <c r="A95" s="231">
        <v>2021</v>
      </c>
      <c r="B95" s="230">
        <v>17396.364000000001</v>
      </c>
      <c r="C95" s="230">
        <v>17054.967000000001</v>
      </c>
      <c r="D95" s="230">
        <v>21609.732</v>
      </c>
      <c r="E95" s="230">
        <v>20090.424999999999</v>
      </c>
      <c r="F95" s="230">
        <v>19182.45</v>
      </c>
      <c r="G95" s="230">
        <v>19189.987000000001</v>
      </c>
      <c r="H95" s="230">
        <v>18187.258000000002</v>
      </c>
      <c r="I95" s="230">
        <v>18163.681</v>
      </c>
      <c r="J95" s="230">
        <v>18572.080999999998</v>
      </c>
      <c r="K95" s="230">
        <v>18071.016</v>
      </c>
      <c r="L95" s="230">
        <v>19222.503000000001</v>
      </c>
      <c r="M95" s="230">
        <v>19060.838</v>
      </c>
      <c r="N95" s="230">
        <v>225801.30200000003</v>
      </c>
      <c r="O95" s="208">
        <v>18816.77516666667</v>
      </c>
      <c r="P95" s="232">
        <v>2021</v>
      </c>
      <c r="Q95" s="232">
        <v>47812</v>
      </c>
      <c r="R95" s="232">
        <v>47067</v>
      </c>
      <c r="S95" s="232">
        <v>58894</v>
      </c>
      <c r="T95" s="232">
        <v>55194</v>
      </c>
      <c r="U95" s="232">
        <v>52386</v>
      </c>
      <c r="V95" s="232">
        <v>52540</v>
      </c>
      <c r="W95" s="232">
        <v>50066</v>
      </c>
      <c r="X95" s="232">
        <v>49815</v>
      </c>
      <c r="Y95" s="232">
        <v>51358</v>
      </c>
      <c r="Z95" s="232">
        <v>49993</v>
      </c>
      <c r="AA95" s="232">
        <v>53271</v>
      </c>
      <c r="AB95" s="232">
        <v>52042</v>
      </c>
      <c r="AC95" s="232">
        <v>620438</v>
      </c>
      <c r="AD95" s="211">
        <v>51703.166666666664</v>
      </c>
      <c r="AE95" s="234">
        <v>2021</v>
      </c>
      <c r="AF95" s="255">
        <v>363.8493265289049</v>
      </c>
      <c r="AG95" s="255">
        <v>362.35508955319011</v>
      </c>
      <c r="AH95" s="255">
        <v>366.92586681155973</v>
      </c>
      <c r="AI95" s="255">
        <v>363.99653947892887</v>
      </c>
      <c r="AJ95" s="255">
        <v>366.1751231244989</v>
      </c>
      <c r="AK95" s="255">
        <v>365.24527978682909</v>
      </c>
      <c r="AL95" s="255">
        <v>363.26564934286745</v>
      </c>
      <c r="AM95" s="255">
        <v>364.62272407909262</v>
      </c>
      <c r="AN95" s="255">
        <v>361.6200202500097</v>
      </c>
      <c r="AO95" s="255">
        <v>361.47092592963014</v>
      </c>
      <c r="AP95" s="255">
        <v>360.84366728614071</v>
      </c>
      <c r="AQ95" s="255">
        <v>366.2587525460205</v>
      </c>
      <c r="AR95" s="256">
        <v>363.9385434161029</v>
      </c>
      <c r="AS95" s="72"/>
    </row>
    <row r="96" spans="1:50" s="345" customFormat="1" x14ac:dyDescent="0.35">
      <c r="A96" s="333">
        <v>2022</v>
      </c>
      <c r="B96" s="334">
        <v>17010.547999999999</v>
      </c>
      <c r="C96" s="334">
        <v>16398.451000000001</v>
      </c>
      <c r="D96" s="334">
        <v>20940.924999999999</v>
      </c>
      <c r="E96" s="334">
        <v>19774.781999999999</v>
      </c>
      <c r="F96" s="334">
        <v>20299.137999999999</v>
      </c>
      <c r="G96" s="334">
        <v>19272.7</v>
      </c>
      <c r="H96" s="334">
        <v>17359.361000000001</v>
      </c>
      <c r="I96" s="334">
        <v>18907.667000000001</v>
      </c>
      <c r="J96" s="334">
        <v>19148.737000000001</v>
      </c>
      <c r="K96" s="334">
        <v>17372.238000000001</v>
      </c>
      <c r="L96" s="334">
        <v>18420.277999999998</v>
      </c>
      <c r="M96" s="334">
        <v>18557.004000000001</v>
      </c>
      <c r="N96" s="334">
        <v>223461.82900000003</v>
      </c>
      <c r="O96" s="334">
        <v>18621.819083333336</v>
      </c>
      <c r="P96" s="335">
        <v>2022</v>
      </c>
      <c r="Q96" s="335">
        <v>46685</v>
      </c>
      <c r="R96" s="335">
        <v>45051</v>
      </c>
      <c r="S96" s="335">
        <v>57577</v>
      </c>
      <c r="T96" s="335">
        <v>53641</v>
      </c>
      <c r="U96" s="335">
        <v>55432</v>
      </c>
      <c r="V96" s="335">
        <v>52925</v>
      </c>
      <c r="W96" s="335">
        <v>48012</v>
      </c>
      <c r="X96" s="335">
        <v>52408</v>
      </c>
      <c r="Y96" s="335">
        <v>53303</v>
      </c>
      <c r="Z96" s="335">
        <v>48222</v>
      </c>
      <c r="AA96" s="335">
        <v>50998</v>
      </c>
      <c r="AB96" s="335">
        <v>50549</v>
      </c>
      <c r="AC96" s="335">
        <v>614803</v>
      </c>
      <c r="AD96" s="336">
        <v>51233.583333333336</v>
      </c>
      <c r="AE96" s="337">
        <v>2022</v>
      </c>
      <c r="AF96" s="342">
        <v>364.36859805076574</v>
      </c>
      <c r="AG96" s="342">
        <v>363.99749173159313</v>
      </c>
      <c r="AH96" s="342">
        <v>363.70295430467024</v>
      </c>
      <c r="AI96" s="342">
        <v>368.65050987118059</v>
      </c>
      <c r="AJ96" s="342">
        <v>366.19891037667776</v>
      </c>
      <c r="AK96" s="342">
        <v>364.15115729806331</v>
      </c>
      <c r="AL96" s="342">
        <v>361.56296342581021</v>
      </c>
      <c r="AM96" s="342">
        <v>360.77825904442074</v>
      </c>
      <c r="AN96" s="342">
        <v>359.24313828489954</v>
      </c>
      <c r="AO96" s="342">
        <v>360.25544357347275</v>
      </c>
      <c r="AP96" s="342">
        <v>361.19608612102434</v>
      </c>
      <c r="AQ96" s="342">
        <v>367.10922075609807</v>
      </c>
      <c r="AR96" s="342">
        <v>363.46899575961731</v>
      </c>
      <c r="AS96" s="343"/>
      <c r="AT96" s="344"/>
      <c r="AU96" s="344"/>
      <c r="AV96" s="344"/>
      <c r="AW96" s="344"/>
      <c r="AX96" s="344"/>
    </row>
    <row r="97" spans="1:50" s="56" customFormat="1" x14ac:dyDescent="0.35">
      <c r="A97" s="237">
        <v>2023</v>
      </c>
      <c r="B97" s="238">
        <v>17821.036</v>
      </c>
      <c r="C97" s="238">
        <v>16550.125</v>
      </c>
      <c r="D97" s="238">
        <v>20897.12</v>
      </c>
      <c r="E97" s="238">
        <v>17577.759999999998</v>
      </c>
      <c r="F97" s="238">
        <v>19197.263999999999</v>
      </c>
      <c r="G97" s="238">
        <v>19608.285</v>
      </c>
      <c r="H97" s="238">
        <v>16434.172999999999</v>
      </c>
      <c r="I97" s="238">
        <v>17866.538</v>
      </c>
      <c r="J97" s="238">
        <v>16820.735000000001</v>
      </c>
      <c r="K97" s="238">
        <v>18083.687000000002</v>
      </c>
      <c r="L97" s="238">
        <v>18447.476999999999</v>
      </c>
      <c r="M97" s="238">
        <v>16883.162</v>
      </c>
      <c r="N97" s="238">
        <v>216187.36199999996</v>
      </c>
      <c r="O97" s="238">
        <v>18015.613499999996</v>
      </c>
      <c r="P97" s="239">
        <v>2023</v>
      </c>
      <c r="Q97" s="240">
        <v>49019</v>
      </c>
      <c r="R97" s="240">
        <v>45387</v>
      </c>
      <c r="S97" s="240">
        <v>56668</v>
      </c>
      <c r="T97" s="240">
        <v>48103</v>
      </c>
      <c r="U97" s="240">
        <v>51956</v>
      </c>
      <c r="V97" s="240">
        <v>53701</v>
      </c>
      <c r="W97" s="240">
        <v>44961</v>
      </c>
      <c r="X97" s="240">
        <v>48694</v>
      </c>
      <c r="Y97" s="240">
        <v>46451</v>
      </c>
      <c r="Z97" s="240">
        <v>49922</v>
      </c>
      <c r="AA97" s="240">
        <v>51022</v>
      </c>
      <c r="AB97" s="240">
        <v>45459</v>
      </c>
      <c r="AC97" s="240">
        <v>591343</v>
      </c>
      <c r="AD97" s="240">
        <v>49278.583333333336</v>
      </c>
      <c r="AE97" s="241">
        <v>2023</v>
      </c>
      <c r="AF97" s="257">
        <v>363.5536424651666</v>
      </c>
      <c r="AG97" s="257">
        <v>364.64461189327341</v>
      </c>
      <c r="AH97" s="257">
        <v>368.76402908166864</v>
      </c>
      <c r="AI97" s="257">
        <v>365.41920462341221</v>
      </c>
      <c r="AJ97" s="257">
        <v>369.49079990761413</v>
      </c>
      <c r="AK97" s="257">
        <v>365.13817247351074</v>
      </c>
      <c r="AL97" s="257">
        <v>365.52062898956871</v>
      </c>
      <c r="AM97" s="257">
        <v>366.91456853000369</v>
      </c>
      <c r="AN97" s="257">
        <v>362.11782308238787</v>
      </c>
      <c r="AO97" s="257">
        <v>362.23883257882301</v>
      </c>
      <c r="AP97" s="257">
        <v>361.55926855082123</v>
      </c>
      <c r="AQ97" s="257">
        <v>371.39316746958798</v>
      </c>
      <c r="AR97" s="257">
        <v>365.58708228557703</v>
      </c>
      <c r="AS97" s="74"/>
      <c r="AT97" s="57"/>
      <c r="AU97" s="57"/>
      <c r="AV97" s="57"/>
      <c r="AW97" s="57"/>
      <c r="AX97" s="57"/>
    </row>
    <row r="98" spans="1:50" s="58" customFormat="1" x14ac:dyDescent="0.35">
      <c r="A98" s="243">
        <v>2024</v>
      </c>
      <c r="B98" s="244">
        <v>17788.154999999999</v>
      </c>
      <c r="C98" s="244">
        <v>17584.322</v>
      </c>
      <c r="D98" s="244">
        <v>19041.968000000001</v>
      </c>
      <c r="E98" s="244">
        <v>19309.559000000001</v>
      </c>
      <c r="F98" s="244">
        <v>19129.448</v>
      </c>
      <c r="G98" s="244">
        <v>17232.486000000001</v>
      </c>
      <c r="H98" s="244">
        <v>17912.542000000001</v>
      </c>
      <c r="I98" s="244">
        <v>16559.495999999999</v>
      </c>
      <c r="J98" s="244">
        <v>16887.744999999999</v>
      </c>
      <c r="K98" s="244">
        <f>[1]Import_France!$O$73</f>
        <v>0</v>
      </c>
      <c r="L98" s="244">
        <f>[1]Import_France!$P$73</f>
        <v>0</v>
      </c>
      <c r="M98" s="244">
        <f>[1]Import_France!$Q$73</f>
        <v>0</v>
      </c>
      <c r="N98" s="244">
        <f>SUM(B98:M98)</f>
        <v>161445.72100000002</v>
      </c>
      <c r="O98" s="208">
        <f t="array" ref="O98">AVERAGE(IF(B98:M98&lt;&gt;0,B98:M98))</f>
        <v>17938.413444444446</v>
      </c>
      <c r="P98" s="245">
        <v>2024</v>
      </c>
      <c r="Q98" s="246">
        <v>48375</v>
      </c>
      <c r="R98" s="246">
        <v>47937</v>
      </c>
      <c r="S98" s="246">
        <v>51123</v>
      </c>
      <c r="T98" s="246">
        <v>52198</v>
      </c>
      <c r="U98" s="246">
        <v>51313</v>
      </c>
      <c r="V98" s="246">
        <v>46959</v>
      </c>
      <c r="W98" s="246">
        <v>48691</v>
      </c>
      <c r="X98" s="246">
        <v>45111</v>
      </c>
      <c r="Y98" s="246">
        <v>46610</v>
      </c>
      <c r="Z98" s="246">
        <f>[1]Import_France!$O$83</f>
        <v>0</v>
      </c>
      <c r="AA98" s="246">
        <f>[1]Import_France!$P$83</f>
        <v>0</v>
      </c>
      <c r="AB98" s="246">
        <f>[1]Import_France!$Q$83</f>
        <v>0</v>
      </c>
      <c r="AC98" s="246">
        <f>SUM(Q98:AB98)</f>
        <v>438317</v>
      </c>
      <c r="AD98" s="211">
        <f t="array" ref="AD98">AVERAGE(IF(Q98:AB98&lt;&gt;0,Q98:AB98))</f>
        <v>48701.888888888891</v>
      </c>
      <c r="AE98" s="247">
        <v>2024</v>
      </c>
      <c r="AF98" s="258">
        <f>IF(B98&lt;&gt;0,B98/Q98*1000,"")</f>
        <v>367.7137984496124</v>
      </c>
      <c r="AG98" s="258">
        <f t="shared" ref="AG98" si="80">IF(C98&lt;&gt;0,C98/R98*1000,"")</f>
        <v>366.82149487869498</v>
      </c>
      <c r="AH98" s="258">
        <f t="shared" ref="AH98" si="81">IF(D98&lt;&gt;0,D98/S98*1000,"")</f>
        <v>372.47360287933026</v>
      </c>
      <c r="AI98" s="258">
        <f t="shared" ref="AI98" si="82">IF(E98&lt;&gt;0,E98/T98*1000,"")</f>
        <v>369.92909690026437</v>
      </c>
      <c r="AJ98" s="258">
        <f t="shared" ref="AJ98" si="83">IF(F98&lt;&gt;0,F98/U98*1000,"")</f>
        <v>372.79925165162825</v>
      </c>
      <c r="AK98" s="258">
        <f t="shared" ref="AK98" si="84">IF(G98&lt;&gt;0,G98/V98*1000,"")</f>
        <v>366.96875998211209</v>
      </c>
      <c r="AL98" s="258">
        <f t="shared" ref="AL98" si="85">IF(H98&lt;&gt;0,H98/W98*1000,"")</f>
        <v>367.88199051159353</v>
      </c>
      <c r="AM98" s="258">
        <f t="shared" ref="AM98" si="86">IF(I98&lt;&gt;0,I98/X98*1000,"")</f>
        <v>367.08332779144774</v>
      </c>
      <c r="AN98" s="258">
        <f t="shared" ref="AN98" si="87">IF(J98&lt;&gt;0,J98/Y98*1000,"")</f>
        <v>362.32021025530997</v>
      </c>
      <c r="AO98" s="258" t="str">
        <f t="shared" ref="AO98" si="88">IF(K98&lt;&gt;0,K98/Z98*1000,"")</f>
        <v/>
      </c>
      <c r="AP98" s="258" t="str">
        <f t="shared" ref="AP98" si="89">IF(L98&lt;&gt;0,L98/AA98*1000,"")</f>
        <v/>
      </c>
      <c r="AQ98" s="258" t="str">
        <f t="shared" ref="AQ98" si="90">IF(M98&lt;&gt;0,M98/AB98*1000,"")</f>
        <v/>
      </c>
      <c r="AR98" s="256">
        <f t="shared" ref="AR98" si="91">IF(N98&lt;&gt;0,N98/AC98*1000,"")</f>
        <v>368.33095910037719</v>
      </c>
      <c r="AS98" s="75"/>
      <c r="AT98" s="59"/>
      <c r="AU98" s="59"/>
      <c r="AV98" s="59"/>
      <c r="AW98" s="59"/>
      <c r="AX98" s="59"/>
    </row>
    <row r="99" spans="1:50" s="61" customFormat="1" ht="31.6" customHeight="1" x14ac:dyDescent="0.35">
      <c r="A99" s="249" t="s">
        <v>100</v>
      </c>
      <c r="B99" s="250">
        <f>AVERAGE(B93:B97)</f>
        <v>17759.339400000004</v>
      </c>
      <c r="C99" s="250">
        <f t="shared" ref="C99:N99" si="92">AVERAGE(C93:C97)</f>
        <v>16606.083000000002</v>
      </c>
      <c r="D99" s="250">
        <f t="shared" si="92"/>
        <v>20091.996800000001</v>
      </c>
      <c r="E99" s="250">
        <f t="shared" si="92"/>
        <v>19520.559400000002</v>
      </c>
      <c r="F99" s="250">
        <f t="shared" si="92"/>
        <v>19351.159999999996</v>
      </c>
      <c r="G99" s="250">
        <f t="shared" si="92"/>
        <v>19146.552000000003</v>
      </c>
      <c r="H99" s="250">
        <f t="shared" si="92"/>
        <v>17895.467399999998</v>
      </c>
      <c r="I99" s="250">
        <f t="shared" si="92"/>
        <v>18167.507399999999</v>
      </c>
      <c r="J99" s="250">
        <f t="shared" si="92"/>
        <v>18178.249400000001</v>
      </c>
      <c r="K99" s="250">
        <f t="shared" si="92"/>
        <v>18398.299200000001</v>
      </c>
      <c r="L99" s="250">
        <f t="shared" si="92"/>
        <v>18350.840400000001</v>
      </c>
      <c r="M99" s="250">
        <f t="shared" si="92"/>
        <v>18410.499999999996</v>
      </c>
      <c r="N99" s="250">
        <f t="shared" si="92"/>
        <v>221876.55439999996</v>
      </c>
      <c r="O99" s="208">
        <f>AVERAGE(B99:M99)</f>
        <v>18489.712866666669</v>
      </c>
      <c r="P99" s="251" t="s">
        <v>100</v>
      </c>
      <c r="Q99" s="252">
        <f>+AVERAGE(Q93:Q97)</f>
        <v>48882.2</v>
      </c>
      <c r="R99" s="252">
        <f t="shared" ref="R99:AC99" si="93">+AVERAGE(R93:R97)</f>
        <v>45778.8</v>
      </c>
      <c r="S99" s="252">
        <f t="shared" si="93"/>
        <v>54928.800000000003</v>
      </c>
      <c r="T99" s="252">
        <f t="shared" si="93"/>
        <v>53219.600000000013</v>
      </c>
      <c r="U99" s="252">
        <f t="shared" si="93"/>
        <v>52955</v>
      </c>
      <c r="V99" s="252">
        <f t="shared" si="93"/>
        <v>52472</v>
      </c>
      <c r="W99" s="252">
        <f t="shared" si="93"/>
        <v>49282.2</v>
      </c>
      <c r="X99" s="252">
        <f t="shared" si="93"/>
        <v>49966.400000000001</v>
      </c>
      <c r="Y99" s="252">
        <f t="shared" si="93"/>
        <v>50406.8</v>
      </c>
      <c r="Z99" s="252">
        <f t="shared" si="93"/>
        <v>50858.000000000015</v>
      </c>
      <c r="AA99" s="252">
        <f t="shared" si="93"/>
        <v>50767</v>
      </c>
      <c r="AB99" s="252">
        <f t="shared" si="93"/>
        <v>49987.4</v>
      </c>
      <c r="AC99" s="252">
        <f t="shared" si="93"/>
        <v>609504.19999999995</v>
      </c>
      <c r="AD99" s="211">
        <f>AVERAGE(Q99:AB99)</f>
        <v>50792.01666666667</v>
      </c>
      <c r="AE99" s="253" t="s">
        <v>100</v>
      </c>
      <c r="AF99" s="259">
        <f>AVERAGE(AF93:AF97)</f>
        <v>363.33748251031841</v>
      </c>
      <c r="AG99" s="259">
        <f t="shared" ref="AG99:AR99" si="94">AVERAGE(AG93:AG97)</f>
        <v>362.75424535683288</v>
      </c>
      <c r="AH99" s="259">
        <f t="shared" si="94"/>
        <v>365.75046449012774</v>
      </c>
      <c r="AI99" s="259">
        <f t="shared" si="94"/>
        <v>366.79161419494363</v>
      </c>
      <c r="AJ99" s="259">
        <f t="shared" si="94"/>
        <v>365.61115630821905</v>
      </c>
      <c r="AK99" s="259">
        <f t="shared" si="94"/>
        <v>364.81773299876306</v>
      </c>
      <c r="AL99" s="259">
        <f t="shared" si="94"/>
        <v>363.13454418746244</v>
      </c>
      <c r="AM99" s="259">
        <f t="shared" si="94"/>
        <v>363.65046279695576</v>
      </c>
      <c r="AN99" s="259">
        <f t="shared" si="94"/>
        <v>360.65678290349405</v>
      </c>
      <c r="AO99" s="259">
        <f t="shared" si="94"/>
        <v>361.74370669343199</v>
      </c>
      <c r="AP99" s="259">
        <f t="shared" si="94"/>
        <v>361.48355559642062</v>
      </c>
      <c r="AQ99" s="259">
        <f t="shared" si="94"/>
        <v>368.35563292365038</v>
      </c>
      <c r="AR99" s="259">
        <f t="shared" si="94"/>
        <v>364.03518102663918</v>
      </c>
      <c r="AS99" s="76"/>
      <c r="AT99" s="60"/>
      <c r="AU99" s="60"/>
      <c r="AV99" s="60"/>
      <c r="AW99" s="60"/>
      <c r="AX99" s="60"/>
    </row>
    <row r="100" spans="1:50" s="12" customFormat="1" x14ac:dyDescent="0.35">
      <c r="A100" s="19" t="s">
        <v>96</v>
      </c>
      <c r="B100" s="18">
        <f>IF(B98&gt;0,B98,NA())</f>
        <v>17788.154999999999</v>
      </c>
      <c r="C100" s="18">
        <f t="shared" ref="C100:N100" si="95">IF(C98&gt;0,C98,NA())</f>
        <v>17584.322</v>
      </c>
      <c r="D100" s="18">
        <f t="shared" si="95"/>
        <v>19041.968000000001</v>
      </c>
      <c r="E100" s="18">
        <f t="shared" si="95"/>
        <v>19309.559000000001</v>
      </c>
      <c r="F100" s="18">
        <f t="shared" si="95"/>
        <v>19129.448</v>
      </c>
      <c r="G100" s="18">
        <f t="shared" si="95"/>
        <v>17232.486000000001</v>
      </c>
      <c r="H100" s="18">
        <f t="shared" si="95"/>
        <v>17912.542000000001</v>
      </c>
      <c r="I100" s="18">
        <f t="shared" si="95"/>
        <v>16559.495999999999</v>
      </c>
      <c r="J100" s="18">
        <f t="shared" si="95"/>
        <v>16887.744999999999</v>
      </c>
      <c r="K100" s="18" t="e">
        <f t="shared" si="95"/>
        <v>#N/A</v>
      </c>
      <c r="L100" s="18" t="e">
        <f t="shared" si="95"/>
        <v>#N/A</v>
      </c>
      <c r="M100" s="18" t="e">
        <f t="shared" si="95"/>
        <v>#N/A</v>
      </c>
      <c r="N100" s="18">
        <f t="shared" si="95"/>
        <v>161445.72100000002</v>
      </c>
      <c r="O100" s="38"/>
      <c r="P100" s="22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40"/>
      <c r="AE100" s="26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41"/>
      <c r="AS100" s="25"/>
      <c r="AT100" s="11"/>
      <c r="AU100" s="11"/>
      <c r="AV100" s="11"/>
      <c r="AW100" s="11"/>
      <c r="AX100" s="11"/>
    </row>
    <row r="101" spans="1:50" x14ac:dyDescent="0.3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37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39"/>
      <c r="AE101" s="26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3"/>
      <c r="AS101" s="72"/>
    </row>
    <row r="102" spans="1:50" s="62" customFormat="1" x14ac:dyDescent="0.35">
      <c r="A102" s="64" t="s">
        <v>57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 t="s">
        <v>63</v>
      </c>
      <c r="O102" s="66"/>
      <c r="P102" s="67" t="s">
        <v>57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 t="s">
        <v>63</v>
      </c>
      <c r="AD102" s="68"/>
      <c r="AE102" s="48" t="s">
        <v>57</v>
      </c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77" t="s">
        <v>63</v>
      </c>
      <c r="AS102" s="70"/>
      <c r="AT102" s="63"/>
      <c r="AU102" s="63"/>
      <c r="AV102" s="63"/>
      <c r="AW102" s="63"/>
      <c r="AX102" s="63"/>
    </row>
    <row r="103" spans="1:50" x14ac:dyDescent="0.35">
      <c r="A103" s="231" t="s">
        <v>36</v>
      </c>
      <c r="B103" s="230" t="s">
        <v>37</v>
      </c>
      <c r="C103" s="230" t="s">
        <v>38</v>
      </c>
      <c r="D103" s="230" t="s">
        <v>39</v>
      </c>
      <c r="E103" s="230" t="s">
        <v>40</v>
      </c>
      <c r="F103" s="230" t="s">
        <v>41</v>
      </c>
      <c r="G103" s="230" t="s">
        <v>42</v>
      </c>
      <c r="H103" s="230" t="s">
        <v>43</v>
      </c>
      <c r="I103" s="230" t="s">
        <v>44</v>
      </c>
      <c r="J103" s="230" t="s">
        <v>45</v>
      </c>
      <c r="K103" s="230" t="s">
        <v>46</v>
      </c>
      <c r="L103" s="230" t="s">
        <v>47</v>
      </c>
      <c r="M103" s="230" t="s">
        <v>48</v>
      </c>
      <c r="N103" s="230" t="s">
        <v>49</v>
      </c>
      <c r="O103" s="208" t="s">
        <v>50</v>
      </c>
      <c r="P103" s="232" t="s">
        <v>36</v>
      </c>
      <c r="Q103" s="232" t="s">
        <v>37</v>
      </c>
      <c r="R103" s="232" t="s">
        <v>38</v>
      </c>
      <c r="S103" s="232" t="s">
        <v>39</v>
      </c>
      <c r="T103" s="232" t="s">
        <v>40</v>
      </c>
      <c r="U103" s="232" t="s">
        <v>41</v>
      </c>
      <c r="V103" s="232" t="s">
        <v>42</v>
      </c>
      <c r="W103" s="232" t="s">
        <v>43</v>
      </c>
      <c r="X103" s="232" t="s">
        <v>44</v>
      </c>
      <c r="Y103" s="232" t="s">
        <v>45</v>
      </c>
      <c r="Z103" s="232" t="s">
        <v>46</v>
      </c>
      <c r="AA103" s="232" t="s">
        <v>47</v>
      </c>
      <c r="AB103" s="232" t="s">
        <v>48</v>
      </c>
      <c r="AC103" s="232" t="s">
        <v>49</v>
      </c>
      <c r="AD103" s="211" t="s">
        <v>50</v>
      </c>
      <c r="AE103" s="234" t="s">
        <v>36</v>
      </c>
      <c r="AF103" s="255" t="s">
        <v>37</v>
      </c>
      <c r="AG103" s="255" t="s">
        <v>38</v>
      </c>
      <c r="AH103" s="255" t="s">
        <v>39</v>
      </c>
      <c r="AI103" s="255" t="s">
        <v>40</v>
      </c>
      <c r="AJ103" s="255" t="s">
        <v>41</v>
      </c>
      <c r="AK103" s="255" t="s">
        <v>42</v>
      </c>
      <c r="AL103" s="255" t="s">
        <v>43</v>
      </c>
      <c r="AM103" s="255" t="s">
        <v>44</v>
      </c>
      <c r="AN103" s="255" t="s">
        <v>45</v>
      </c>
      <c r="AO103" s="255" t="s">
        <v>46</v>
      </c>
      <c r="AP103" s="255" t="s">
        <v>47</v>
      </c>
      <c r="AQ103" s="255" t="s">
        <v>48</v>
      </c>
      <c r="AR103" s="256" t="s">
        <v>51</v>
      </c>
      <c r="AS103" s="72"/>
    </row>
    <row r="104" spans="1:50" x14ac:dyDescent="0.35">
      <c r="A104" s="231">
        <v>2015</v>
      </c>
      <c r="B104" s="230">
        <v>105212</v>
      </c>
      <c r="C104" s="230">
        <v>93619</v>
      </c>
      <c r="D104" s="230">
        <v>118204</v>
      </c>
      <c r="E104" s="230">
        <v>102970</v>
      </c>
      <c r="F104" s="230">
        <v>101231</v>
      </c>
      <c r="G104" s="230">
        <v>107502</v>
      </c>
      <c r="H104" s="230">
        <v>99647</v>
      </c>
      <c r="I104" s="230">
        <v>110483</v>
      </c>
      <c r="J104" s="230">
        <v>111075</v>
      </c>
      <c r="K104" s="230">
        <v>105556.636</v>
      </c>
      <c r="L104" s="230">
        <v>110458</v>
      </c>
      <c r="M104" s="230">
        <v>107590</v>
      </c>
      <c r="N104" s="230">
        <v>1273547</v>
      </c>
      <c r="O104" s="208">
        <v>106128.96966666666</v>
      </c>
      <c r="P104" s="232">
        <v>2015</v>
      </c>
      <c r="Q104" s="232">
        <v>282476</v>
      </c>
      <c r="R104" s="232">
        <v>249512</v>
      </c>
      <c r="S104" s="232">
        <v>312796</v>
      </c>
      <c r="T104" s="232">
        <v>272171</v>
      </c>
      <c r="U104" s="232">
        <v>265302</v>
      </c>
      <c r="V104" s="232">
        <v>285504</v>
      </c>
      <c r="W104" s="232">
        <v>266555</v>
      </c>
      <c r="X104" s="232">
        <v>294687</v>
      </c>
      <c r="Y104" s="232">
        <v>300220</v>
      </c>
      <c r="Z104" s="232">
        <v>283998</v>
      </c>
      <c r="AA104" s="232">
        <v>298625</v>
      </c>
      <c r="AB104" s="232">
        <v>286157</v>
      </c>
      <c r="AC104" s="232">
        <v>3398003</v>
      </c>
      <c r="AD104" s="211">
        <v>283166.91666666669</v>
      </c>
      <c r="AE104" s="234">
        <v>2015</v>
      </c>
      <c r="AF104" s="255">
        <v>372.46350132400602</v>
      </c>
      <c r="AG104" s="255">
        <v>375.20840681009298</v>
      </c>
      <c r="AH104" s="255">
        <v>377.89485799051101</v>
      </c>
      <c r="AI104" s="255">
        <v>378.32833035113902</v>
      </c>
      <c r="AJ104" s="255">
        <v>381.56892899412702</v>
      </c>
      <c r="AK104" s="255">
        <v>376.534129119032</v>
      </c>
      <c r="AL104" s="255">
        <v>373.83279248185198</v>
      </c>
      <c r="AM104" s="255">
        <v>374.91643676171702</v>
      </c>
      <c r="AN104" s="255">
        <v>369.97868229964701</v>
      </c>
      <c r="AO104" s="255">
        <v>371.680913245868</v>
      </c>
      <c r="AP104" s="255">
        <v>369.88865634156599</v>
      </c>
      <c r="AQ104" s="255">
        <v>375.98241524757401</v>
      </c>
      <c r="AR104" s="256">
        <v>374.79278270207499</v>
      </c>
      <c r="AS104" s="72"/>
    </row>
    <row r="105" spans="1:50" x14ac:dyDescent="0.35">
      <c r="A105" s="231">
        <v>2016</v>
      </c>
      <c r="B105" s="230">
        <v>102463</v>
      </c>
      <c r="C105" s="230">
        <v>102238</v>
      </c>
      <c r="D105" s="230">
        <v>114109</v>
      </c>
      <c r="E105" s="230">
        <v>103477</v>
      </c>
      <c r="F105" s="230">
        <v>109193</v>
      </c>
      <c r="G105" s="230">
        <v>107034</v>
      </c>
      <c r="H105" s="230">
        <v>96738</v>
      </c>
      <c r="I105" s="230">
        <v>113107</v>
      </c>
      <c r="J105" s="230">
        <v>111336</v>
      </c>
      <c r="K105" s="230">
        <v>105894.156</v>
      </c>
      <c r="L105" s="230">
        <v>110121</v>
      </c>
      <c r="M105" s="230">
        <v>108578</v>
      </c>
      <c r="N105" s="230">
        <v>1284288</v>
      </c>
      <c r="O105" s="208">
        <v>107024.01299999999</v>
      </c>
      <c r="P105" s="232">
        <v>2016</v>
      </c>
      <c r="Q105" s="232">
        <v>273059</v>
      </c>
      <c r="R105" s="232">
        <v>270628</v>
      </c>
      <c r="S105" s="232">
        <v>299781</v>
      </c>
      <c r="T105" s="232">
        <v>271460</v>
      </c>
      <c r="U105" s="232">
        <v>283047</v>
      </c>
      <c r="V105" s="232">
        <v>280975</v>
      </c>
      <c r="W105" s="232">
        <v>254291</v>
      </c>
      <c r="X105" s="232">
        <v>300194</v>
      </c>
      <c r="Y105" s="232">
        <v>302051</v>
      </c>
      <c r="Z105" s="232">
        <v>285457</v>
      </c>
      <c r="AA105" s="232">
        <v>299258</v>
      </c>
      <c r="AB105" s="232">
        <v>291308</v>
      </c>
      <c r="AC105" s="232">
        <v>3411509</v>
      </c>
      <c r="AD105" s="211">
        <v>284292.41666666669</v>
      </c>
      <c r="AE105" s="234">
        <v>2016</v>
      </c>
      <c r="AF105" s="255">
        <v>375.24124822840503</v>
      </c>
      <c r="AG105" s="255">
        <v>377.78056963802698</v>
      </c>
      <c r="AH105" s="255">
        <v>380.64120141036301</v>
      </c>
      <c r="AI105" s="255">
        <v>381.18691519929303</v>
      </c>
      <c r="AJ105" s="255">
        <v>385.77692044077497</v>
      </c>
      <c r="AK105" s="255">
        <v>380.93780585461298</v>
      </c>
      <c r="AL105" s="255">
        <v>380.42242942141098</v>
      </c>
      <c r="AM105" s="255">
        <v>376.77968247200101</v>
      </c>
      <c r="AN105" s="255">
        <v>368.60000463497897</v>
      </c>
      <c r="AO105" s="255">
        <v>370.96359872064801</v>
      </c>
      <c r="AP105" s="255">
        <v>367.98013754018302</v>
      </c>
      <c r="AQ105" s="255">
        <v>372.72577478133098</v>
      </c>
      <c r="AR105" s="256">
        <v>376.45745621658898</v>
      </c>
      <c r="AS105" s="72"/>
    </row>
    <row r="106" spans="1:50" x14ac:dyDescent="0.35">
      <c r="A106" s="231">
        <v>2017</v>
      </c>
      <c r="B106" s="230">
        <v>105200</v>
      </c>
      <c r="C106" s="230">
        <v>95090</v>
      </c>
      <c r="D106" s="230">
        <v>112623</v>
      </c>
      <c r="E106" s="230">
        <v>98604</v>
      </c>
      <c r="F106" s="230">
        <v>110506</v>
      </c>
      <c r="G106" s="230">
        <v>105981</v>
      </c>
      <c r="H106" s="230">
        <v>94865</v>
      </c>
      <c r="I106" s="230">
        <v>109736</v>
      </c>
      <c r="J106" s="230">
        <v>105846</v>
      </c>
      <c r="K106" s="230">
        <v>110994.27</v>
      </c>
      <c r="L106" s="230">
        <v>112077</v>
      </c>
      <c r="M106" s="230">
        <v>103617</v>
      </c>
      <c r="N106" s="230">
        <v>1265141</v>
      </c>
      <c r="O106" s="208">
        <v>105428.27250000001</v>
      </c>
      <c r="P106" s="232">
        <v>2017</v>
      </c>
      <c r="Q106" s="232">
        <v>282175</v>
      </c>
      <c r="R106" s="232">
        <v>254436</v>
      </c>
      <c r="S106" s="232">
        <v>300491</v>
      </c>
      <c r="T106" s="232">
        <v>260746</v>
      </c>
      <c r="U106" s="232">
        <v>292303</v>
      </c>
      <c r="V106" s="232">
        <v>282413</v>
      </c>
      <c r="W106" s="232">
        <v>253552</v>
      </c>
      <c r="X106" s="232">
        <v>293265</v>
      </c>
      <c r="Y106" s="232">
        <v>286677</v>
      </c>
      <c r="Z106" s="232">
        <v>300048</v>
      </c>
      <c r="AA106" s="232">
        <v>304085</v>
      </c>
      <c r="AB106" s="232">
        <v>276773</v>
      </c>
      <c r="AC106" s="232">
        <v>3386964</v>
      </c>
      <c r="AD106" s="211">
        <v>282247</v>
      </c>
      <c r="AE106" s="234">
        <v>2017</v>
      </c>
      <c r="AF106" s="255">
        <v>372.81828652432</v>
      </c>
      <c r="AG106" s="255">
        <v>373.72856042383899</v>
      </c>
      <c r="AH106" s="255">
        <v>374.79658292594399</v>
      </c>
      <c r="AI106" s="255">
        <v>378.161122318271</v>
      </c>
      <c r="AJ106" s="255">
        <v>378.052910849358</v>
      </c>
      <c r="AK106" s="255">
        <v>375.26955203903498</v>
      </c>
      <c r="AL106" s="255">
        <v>374.14415977787598</v>
      </c>
      <c r="AM106" s="255">
        <v>374.18716860177699</v>
      </c>
      <c r="AN106" s="255">
        <v>369.21692357601103</v>
      </c>
      <c r="AO106" s="255">
        <v>369.92171252599599</v>
      </c>
      <c r="AP106" s="255">
        <v>368.57128763339199</v>
      </c>
      <c r="AQ106" s="255">
        <v>374.375390663107</v>
      </c>
      <c r="AR106" s="256">
        <v>373.53246152011099</v>
      </c>
      <c r="AS106" s="72"/>
    </row>
    <row r="107" spans="1:50" x14ac:dyDescent="0.35">
      <c r="A107" s="231">
        <v>2018</v>
      </c>
      <c r="B107" s="230">
        <v>110685.33700000001</v>
      </c>
      <c r="C107" s="230">
        <v>98029.785999999993</v>
      </c>
      <c r="D107" s="230">
        <v>111853.234</v>
      </c>
      <c r="E107" s="230">
        <v>105030.82799999999</v>
      </c>
      <c r="F107" s="230">
        <v>110257.12899999997</v>
      </c>
      <c r="G107" s="230">
        <v>104448.17700000003</v>
      </c>
      <c r="H107" s="230">
        <v>104950.16800000003</v>
      </c>
      <c r="I107" s="230">
        <v>109706.466</v>
      </c>
      <c r="J107" s="230">
        <v>101423.181</v>
      </c>
      <c r="K107" s="230">
        <v>117521.772</v>
      </c>
      <c r="L107" s="230">
        <v>110418.75799999999</v>
      </c>
      <c r="M107" s="230">
        <v>102309.75599999999</v>
      </c>
      <c r="N107" s="230">
        <v>1286634.5920000002</v>
      </c>
      <c r="O107" s="208">
        <v>107219.54933333334</v>
      </c>
      <c r="P107" s="232">
        <v>2018</v>
      </c>
      <c r="Q107" s="232">
        <v>294973.00000000006</v>
      </c>
      <c r="R107" s="232">
        <v>259337</v>
      </c>
      <c r="S107" s="232">
        <v>293106</v>
      </c>
      <c r="T107" s="232">
        <v>275600</v>
      </c>
      <c r="U107" s="232">
        <v>285743.00000000006</v>
      </c>
      <c r="V107" s="232">
        <v>273349.99999999994</v>
      </c>
      <c r="W107" s="232">
        <v>277704</v>
      </c>
      <c r="X107" s="232">
        <v>292544.00000000006</v>
      </c>
      <c r="Y107" s="232">
        <v>272035.99999999994</v>
      </c>
      <c r="Z107" s="232">
        <v>316825.00000000006</v>
      </c>
      <c r="AA107" s="232">
        <v>298070</v>
      </c>
      <c r="AB107" s="232">
        <v>272225.99999999994</v>
      </c>
      <c r="AC107" s="232">
        <v>3411514</v>
      </c>
      <c r="AD107" s="211">
        <v>284292.83333333331</v>
      </c>
      <c r="AE107" s="234">
        <v>2018</v>
      </c>
      <c r="AF107" s="255">
        <v>375.23887610052441</v>
      </c>
      <c r="AG107" s="255">
        <v>378.00154239464479</v>
      </c>
      <c r="AH107" s="255">
        <v>381.6135937169488</v>
      </c>
      <c r="AI107" s="255">
        <v>381.09879535558775</v>
      </c>
      <c r="AJ107" s="255">
        <v>385.86117245216838</v>
      </c>
      <c r="AK107" s="255">
        <v>382.10417779403713</v>
      </c>
      <c r="AL107" s="255">
        <v>377.92098061245076</v>
      </c>
      <c r="AM107" s="255">
        <v>375.00842950120318</v>
      </c>
      <c r="AN107" s="255">
        <v>372.82999676513413</v>
      </c>
      <c r="AO107" s="255">
        <v>370.93591730450561</v>
      </c>
      <c r="AP107" s="255">
        <v>370.44572751367122</v>
      </c>
      <c r="AQ107" s="255">
        <v>375.82654118269386</v>
      </c>
      <c r="AR107" s="256">
        <v>377.14474922277913</v>
      </c>
      <c r="AS107" s="72"/>
    </row>
    <row r="108" spans="1:50" x14ac:dyDescent="0.35">
      <c r="A108" s="231">
        <v>2019</v>
      </c>
      <c r="B108" s="230">
        <v>109997.90000000002</v>
      </c>
      <c r="C108" s="230">
        <v>93462.976999999999</v>
      </c>
      <c r="D108" s="230">
        <v>101797.87699999996</v>
      </c>
      <c r="E108" s="230">
        <v>109263.833</v>
      </c>
      <c r="F108" s="230">
        <v>105170.32900000001</v>
      </c>
      <c r="G108" s="230">
        <v>95932.175000000003</v>
      </c>
      <c r="H108" s="230">
        <v>104433.659</v>
      </c>
      <c r="I108" s="230">
        <v>102342.11900000001</v>
      </c>
      <c r="J108" s="230">
        <v>104326.18599999999</v>
      </c>
      <c r="K108" s="230">
        <v>113829.99400000001</v>
      </c>
      <c r="L108" s="230">
        <v>102221.988</v>
      </c>
      <c r="M108" s="230">
        <v>104706.178</v>
      </c>
      <c r="N108" s="230">
        <v>1247485.2149999999</v>
      </c>
      <c r="O108" s="208">
        <v>103957.10124999999</v>
      </c>
      <c r="P108" s="232">
        <v>2019</v>
      </c>
      <c r="Q108" s="232">
        <v>293314.00000000006</v>
      </c>
      <c r="R108" s="232">
        <v>248017.99999999997</v>
      </c>
      <c r="S108" s="232">
        <v>269308</v>
      </c>
      <c r="T108" s="232">
        <v>285034.00000000006</v>
      </c>
      <c r="U108" s="232">
        <v>274166</v>
      </c>
      <c r="V108" s="232">
        <v>250818.99999999994</v>
      </c>
      <c r="W108" s="232">
        <v>275638</v>
      </c>
      <c r="X108" s="232">
        <v>271517.99999999994</v>
      </c>
      <c r="Y108" s="232">
        <v>277686</v>
      </c>
      <c r="Z108" s="232">
        <v>305632.00000000012</v>
      </c>
      <c r="AA108" s="232">
        <v>273576.99999999994</v>
      </c>
      <c r="AB108" s="232">
        <v>277021.00000000006</v>
      </c>
      <c r="AC108" s="232">
        <v>3301731</v>
      </c>
      <c r="AD108" s="211">
        <v>275144.25</v>
      </c>
      <c r="AE108" s="234">
        <v>2019</v>
      </c>
      <c r="AF108" s="255">
        <v>375.01755797541205</v>
      </c>
      <c r="AG108" s="255">
        <v>376.83949148852105</v>
      </c>
      <c r="AH108" s="255">
        <v>377.99796886835878</v>
      </c>
      <c r="AI108" s="255">
        <v>383.33613884659366</v>
      </c>
      <c r="AJ108" s="255">
        <v>383.6009169627161</v>
      </c>
      <c r="AK108" s="255">
        <v>382.47570957543098</v>
      </c>
      <c r="AL108" s="255">
        <v>378.8797589592146</v>
      </c>
      <c r="AM108" s="255">
        <v>376.92572499797444</v>
      </c>
      <c r="AN108" s="255">
        <v>375.69840035147604</v>
      </c>
      <c r="AO108" s="255">
        <v>372.44134776463181</v>
      </c>
      <c r="AP108" s="255">
        <v>373.64978781110989</v>
      </c>
      <c r="AQ108" s="255">
        <v>377.97198768324415</v>
      </c>
      <c r="AR108" s="256">
        <v>377.82763495875344</v>
      </c>
      <c r="AS108" s="72"/>
    </row>
    <row r="109" spans="1:50" x14ac:dyDescent="0.35">
      <c r="A109" s="231">
        <v>2020</v>
      </c>
      <c r="B109" s="230">
        <v>107165.01700000001</v>
      </c>
      <c r="C109" s="230">
        <v>94713.833000000013</v>
      </c>
      <c r="D109" s="230">
        <v>104379.47099999999</v>
      </c>
      <c r="E109" s="230">
        <v>105217.356</v>
      </c>
      <c r="F109" s="230">
        <v>96833.266000000032</v>
      </c>
      <c r="G109" s="230">
        <v>111899.808</v>
      </c>
      <c r="H109" s="230">
        <v>107464.757</v>
      </c>
      <c r="I109" s="230">
        <v>102553.977</v>
      </c>
      <c r="J109" s="230">
        <v>107831.32200000001</v>
      </c>
      <c r="K109" s="230">
        <v>108100.033</v>
      </c>
      <c r="L109" s="230">
        <v>103043.985</v>
      </c>
      <c r="M109" s="230">
        <v>112157.20199999999</v>
      </c>
      <c r="N109" s="230">
        <v>1261360.0270000002</v>
      </c>
      <c r="O109" s="208">
        <v>105113.33558333335</v>
      </c>
      <c r="P109" s="232">
        <v>2020</v>
      </c>
      <c r="Q109" s="232">
        <v>283708.00000000006</v>
      </c>
      <c r="R109" s="232">
        <v>249262.99999999997</v>
      </c>
      <c r="S109" s="232">
        <v>272301.00000000006</v>
      </c>
      <c r="T109" s="232">
        <v>272595.99999999994</v>
      </c>
      <c r="U109" s="232">
        <v>247733</v>
      </c>
      <c r="V109" s="232">
        <v>289206</v>
      </c>
      <c r="W109" s="232">
        <v>279778.00000000006</v>
      </c>
      <c r="X109" s="232">
        <v>267689.00000000006</v>
      </c>
      <c r="Y109" s="232">
        <v>284555</v>
      </c>
      <c r="Z109" s="232">
        <v>287077</v>
      </c>
      <c r="AA109" s="232">
        <v>272528.00000000006</v>
      </c>
      <c r="AB109" s="232">
        <v>294903.99999999994</v>
      </c>
      <c r="AC109" s="232">
        <v>3301338</v>
      </c>
      <c r="AD109" s="211">
        <v>275111.5</v>
      </c>
      <c r="AE109" s="234">
        <v>2020</v>
      </c>
      <c r="AF109" s="255">
        <v>377.72997941545526</v>
      </c>
      <c r="AG109" s="255">
        <v>379.97549977333188</v>
      </c>
      <c r="AH109" s="255">
        <v>383.32386219661316</v>
      </c>
      <c r="AI109" s="255">
        <v>385.98275836769443</v>
      </c>
      <c r="AJ109" s="255">
        <v>390.87754154674604</v>
      </c>
      <c r="AK109" s="255">
        <v>386.92076927864565</v>
      </c>
      <c r="AL109" s="255">
        <v>384.10724574484044</v>
      </c>
      <c r="AM109" s="255">
        <v>383.10867088300222</v>
      </c>
      <c r="AN109" s="255">
        <v>378.9472052854457</v>
      </c>
      <c r="AO109" s="255">
        <v>376.55414052675764</v>
      </c>
      <c r="AP109" s="255">
        <v>378.10421314507124</v>
      </c>
      <c r="AQ109" s="255">
        <v>380.31766947888127</v>
      </c>
      <c r="AR109" s="256">
        <v>382.07539700569896</v>
      </c>
      <c r="AS109" s="72"/>
    </row>
    <row r="110" spans="1:50" x14ac:dyDescent="0.35">
      <c r="A110" s="231">
        <v>2021</v>
      </c>
      <c r="B110" s="230">
        <v>99573.900999999998</v>
      </c>
      <c r="C110" s="230">
        <v>96137.04</v>
      </c>
      <c r="D110" s="230">
        <v>115671.167</v>
      </c>
      <c r="E110" s="230">
        <v>105075.058</v>
      </c>
      <c r="F110" s="230">
        <v>101908.723</v>
      </c>
      <c r="G110" s="230">
        <v>107850.698</v>
      </c>
      <c r="H110" s="230">
        <v>100212.73</v>
      </c>
      <c r="I110" s="230">
        <v>104377.52499999999</v>
      </c>
      <c r="J110" s="230">
        <v>105741.875</v>
      </c>
      <c r="K110" s="230">
        <v>100876.208</v>
      </c>
      <c r="L110" s="230">
        <v>108314.7</v>
      </c>
      <c r="M110" s="230">
        <v>106148.29300000001</v>
      </c>
      <c r="N110" s="230">
        <v>1251887.9180000001</v>
      </c>
      <c r="O110" s="208">
        <v>105113.33558333335</v>
      </c>
      <c r="P110" s="232">
        <v>2021</v>
      </c>
      <c r="Q110" s="232">
        <v>262684</v>
      </c>
      <c r="R110" s="232">
        <v>252860</v>
      </c>
      <c r="S110" s="232">
        <v>301063</v>
      </c>
      <c r="T110" s="232">
        <v>273052</v>
      </c>
      <c r="U110" s="232">
        <v>261626</v>
      </c>
      <c r="V110" s="232">
        <v>278540</v>
      </c>
      <c r="W110" s="232">
        <v>261114</v>
      </c>
      <c r="X110" s="232">
        <v>271833</v>
      </c>
      <c r="Y110" s="232">
        <v>281299</v>
      </c>
      <c r="Z110" s="232">
        <v>270008</v>
      </c>
      <c r="AA110" s="232">
        <v>290190</v>
      </c>
      <c r="AB110" s="232">
        <v>282408</v>
      </c>
      <c r="AC110" s="232">
        <v>3286677</v>
      </c>
      <c r="AD110" s="211">
        <v>273889.75</v>
      </c>
      <c r="AE110" s="234">
        <v>2021</v>
      </c>
      <c r="AF110" s="255">
        <v>379.06344124499395</v>
      </c>
      <c r="AG110" s="255">
        <v>380.19868702048558</v>
      </c>
      <c r="AH110" s="255">
        <v>384.20917548818682</v>
      </c>
      <c r="AI110" s="255">
        <v>384.81702386358648</v>
      </c>
      <c r="AJ110" s="255">
        <v>389.52062486144348</v>
      </c>
      <c r="AK110" s="255">
        <v>387.20003590148633</v>
      </c>
      <c r="AL110" s="255">
        <v>383.78918786430444</v>
      </c>
      <c r="AM110" s="255">
        <v>383.97665110564208</v>
      </c>
      <c r="AN110" s="255">
        <v>375.90561999864912</v>
      </c>
      <c r="AO110" s="255">
        <v>373.60451542176526</v>
      </c>
      <c r="AP110" s="255">
        <v>373.25441951824666</v>
      </c>
      <c r="AQ110" s="255">
        <v>375.86857666921617</v>
      </c>
      <c r="AR110" s="256">
        <v>380.89776330317824</v>
      </c>
      <c r="AS110" s="72"/>
    </row>
    <row r="111" spans="1:50" s="345" customFormat="1" x14ac:dyDescent="0.35">
      <c r="A111" s="333">
        <v>2022</v>
      </c>
      <c r="B111" s="334">
        <v>94922.756999999998</v>
      </c>
      <c r="C111" s="334">
        <v>89625.653000000006</v>
      </c>
      <c r="D111" s="334">
        <v>111468.295</v>
      </c>
      <c r="E111" s="334">
        <v>98505.014999999999</v>
      </c>
      <c r="F111" s="334">
        <v>103047.215</v>
      </c>
      <c r="G111" s="334">
        <v>102060.304</v>
      </c>
      <c r="H111" s="334">
        <v>92053.634000000005</v>
      </c>
      <c r="I111" s="334">
        <v>104766.571</v>
      </c>
      <c r="J111" s="334">
        <v>102908.136</v>
      </c>
      <c r="K111" s="334">
        <v>98557.597999999998</v>
      </c>
      <c r="L111" s="334">
        <v>103260.55499999999</v>
      </c>
      <c r="M111" s="334">
        <v>100091.04399999999</v>
      </c>
      <c r="N111" s="334">
        <v>1201266.777</v>
      </c>
      <c r="O111" s="334">
        <v>100105.56475000001</v>
      </c>
      <c r="P111" s="335">
        <v>2022</v>
      </c>
      <c r="Q111" s="335">
        <v>250494</v>
      </c>
      <c r="R111" s="335">
        <v>235409</v>
      </c>
      <c r="S111" s="335">
        <v>291975</v>
      </c>
      <c r="T111" s="335">
        <v>255281</v>
      </c>
      <c r="U111" s="335">
        <v>266352</v>
      </c>
      <c r="V111" s="335">
        <v>266430</v>
      </c>
      <c r="W111" s="335">
        <v>242092</v>
      </c>
      <c r="X111" s="335">
        <v>276905</v>
      </c>
      <c r="Y111" s="335">
        <v>274512</v>
      </c>
      <c r="Z111" s="335">
        <v>262255</v>
      </c>
      <c r="AA111" s="335">
        <v>275083</v>
      </c>
      <c r="AB111" s="335">
        <v>265054</v>
      </c>
      <c r="AC111" s="335">
        <v>3161842</v>
      </c>
      <c r="AD111" s="336">
        <v>263486.83333333331</v>
      </c>
      <c r="AE111" s="337">
        <v>2022</v>
      </c>
      <c r="AF111" s="342">
        <v>378.94223813744043</v>
      </c>
      <c r="AG111" s="342">
        <v>380.72313717827274</v>
      </c>
      <c r="AH111" s="342">
        <v>381.77342238205324</v>
      </c>
      <c r="AI111" s="342">
        <v>385.86896400437166</v>
      </c>
      <c r="AJ111" s="342">
        <v>386.88357887307023</v>
      </c>
      <c r="AK111" s="342">
        <v>383.06611117366663</v>
      </c>
      <c r="AL111" s="342">
        <v>380.24236240767971</v>
      </c>
      <c r="AM111" s="342">
        <v>378.34842635560932</v>
      </c>
      <c r="AN111" s="342">
        <v>374.87663927260013</v>
      </c>
      <c r="AO111" s="342">
        <v>375.80827057634741</v>
      </c>
      <c r="AP111" s="342">
        <v>375.37963087504494</v>
      </c>
      <c r="AQ111" s="342">
        <v>377.62510280923885</v>
      </c>
      <c r="AR111" s="342">
        <v>379.9262509005826</v>
      </c>
      <c r="AS111" s="343"/>
      <c r="AT111" s="344"/>
      <c r="AU111" s="344"/>
      <c r="AV111" s="344"/>
      <c r="AW111" s="344"/>
      <c r="AX111" s="344"/>
    </row>
    <row r="112" spans="1:50" s="56" customFormat="1" x14ac:dyDescent="0.35">
      <c r="A112" s="237">
        <v>2023</v>
      </c>
      <c r="B112" s="238">
        <v>99288.702000000005</v>
      </c>
      <c r="C112" s="238">
        <v>89846.706999999995</v>
      </c>
      <c r="D112" s="238">
        <v>107578.91</v>
      </c>
      <c r="E112" s="238">
        <v>90424.324999999997</v>
      </c>
      <c r="F112" s="238">
        <v>97681.975999999995</v>
      </c>
      <c r="G112" s="238">
        <v>101289.65300000001</v>
      </c>
      <c r="H112" s="238">
        <v>88237.64</v>
      </c>
      <c r="I112" s="238">
        <v>96787.884000000005</v>
      </c>
      <c r="J112" s="238">
        <v>91548.456000000006</v>
      </c>
      <c r="K112" s="238">
        <v>99314.735000000001</v>
      </c>
      <c r="L112" s="238">
        <v>99272.822</v>
      </c>
      <c r="M112" s="238">
        <v>90645.222999999998</v>
      </c>
      <c r="N112" s="238">
        <v>1151917.0330000001</v>
      </c>
      <c r="O112" s="238">
        <v>95993.086083333343</v>
      </c>
      <c r="P112" s="239">
        <v>2023</v>
      </c>
      <c r="Q112" s="240">
        <v>262132</v>
      </c>
      <c r="R112" s="240">
        <v>234987</v>
      </c>
      <c r="S112" s="240">
        <v>279471</v>
      </c>
      <c r="T112" s="240">
        <v>234163</v>
      </c>
      <c r="U112" s="240">
        <v>249316</v>
      </c>
      <c r="V112" s="240">
        <v>262909</v>
      </c>
      <c r="W112" s="240">
        <v>228843</v>
      </c>
      <c r="X112" s="240">
        <v>250343</v>
      </c>
      <c r="Y112" s="240">
        <v>242452</v>
      </c>
      <c r="Z112" s="240">
        <v>263211</v>
      </c>
      <c r="AA112" s="240">
        <v>264053</v>
      </c>
      <c r="AB112" s="240">
        <v>236730</v>
      </c>
      <c r="AC112" s="240">
        <v>3008610</v>
      </c>
      <c r="AD112" s="240">
        <v>250717.5</v>
      </c>
      <c r="AE112" s="241">
        <v>2023</v>
      </c>
      <c r="AF112" s="257">
        <v>378.77367890986227</v>
      </c>
      <c r="AG112" s="257">
        <v>382.34756390779063</v>
      </c>
      <c r="AH112" s="257">
        <v>384.93765006029253</v>
      </c>
      <c r="AI112" s="257">
        <v>386.15974769711698</v>
      </c>
      <c r="AJ112" s="257">
        <v>391.79986844005191</v>
      </c>
      <c r="AK112" s="257">
        <v>385.26506509857023</v>
      </c>
      <c r="AL112" s="257">
        <v>385.58155591387981</v>
      </c>
      <c r="AM112" s="257">
        <v>386.6210918619654</v>
      </c>
      <c r="AN112" s="257">
        <v>377.59414647022919</v>
      </c>
      <c r="AO112" s="257">
        <v>377.31984985429938</v>
      </c>
      <c r="AP112" s="257">
        <v>375.95794026199286</v>
      </c>
      <c r="AQ112" s="257">
        <v>382.90551683352339</v>
      </c>
      <c r="AR112" s="257">
        <v>382.87349739580742</v>
      </c>
      <c r="AS112" s="74"/>
      <c r="AT112" s="57"/>
      <c r="AU112" s="57"/>
      <c r="AV112" s="57"/>
      <c r="AW112" s="57"/>
      <c r="AX112" s="57"/>
    </row>
    <row r="113" spans="1:50" s="58" customFormat="1" x14ac:dyDescent="0.35">
      <c r="A113" s="243">
        <v>2024</v>
      </c>
      <c r="B113" s="244">
        <v>99247.255000000005</v>
      </c>
      <c r="C113" s="244">
        <v>93561.388999999996</v>
      </c>
      <c r="D113" s="244">
        <v>97298.267000000007</v>
      </c>
      <c r="E113" s="244">
        <v>100022.448</v>
      </c>
      <c r="F113" s="244">
        <v>96717.002999999997</v>
      </c>
      <c r="G113" s="244">
        <v>89492.709000000003</v>
      </c>
      <c r="H113" s="244">
        <v>97436.65</v>
      </c>
      <c r="I113" s="244">
        <v>89744.563999999998</v>
      </c>
      <c r="J113" s="244">
        <v>97109.399000000005</v>
      </c>
      <c r="K113" s="244">
        <f>[1]Import_France!$O$74</f>
        <v>0</v>
      </c>
      <c r="L113" s="244">
        <f>[1]Import_France!$P$74</f>
        <v>0</v>
      </c>
      <c r="M113" s="244">
        <f>[1]Import_France!$Q$74</f>
        <v>0</v>
      </c>
      <c r="N113" s="244">
        <f>SUM(B113:M113)</f>
        <v>860629.68400000012</v>
      </c>
      <c r="O113" s="208">
        <f t="array" ref="O113">AVERAGE(IF(B113:M113&lt;&gt;0,B113:M113))</f>
        <v>95625.520444444453</v>
      </c>
      <c r="P113" s="245">
        <v>2024</v>
      </c>
      <c r="Q113" s="246">
        <v>258802</v>
      </c>
      <c r="R113" s="246">
        <v>243849</v>
      </c>
      <c r="S113" s="246">
        <v>250252</v>
      </c>
      <c r="T113" s="246">
        <v>256207</v>
      </c>
      <c r="U113" s="246">
        <v>246335</v>
      </c>
      <c r="V113" s="246">
        <v>229601</v>
      </c>
      <c r="W113" s="246">
        <v>249558</v>
      </c>
      <c r="X113" s="246">
        <v>232329</v>
      </c>
      <c r="Y113" s="246">
        <v>254160</v>
      </c>
      <c r="Z113" s="246">
        <f>[1]Import_France!$O$84</f>
        <v>0</v>
      </c>
      <c r="AA113" s="246">
        <f>[1]Import_France!$P$84</f>
        <v>0</v>
      </c>
      <c r="AB113" s="246">
        <f>[1]Import_France!$Q$84</f>
        <v>0</v>
      </c>
      <c r="AC113" s="246">
        <f>SUM(Q113:AB113)</f>
        <v>2221093</v>
      </c>
      <c r="AD113" s="211">
        <f t="array" ref="AD113">AVERAGE(IF(Q113:AB113&lt;&gt;0,Q113:AB113))</f>
        <v>246788.11111111112</v>
      </c>
      <c r="AE113" s="247">
        <v>2024</v>
      </c>
      <c r="AF113" s="258">
        <f>IF(B113&lt;&gt;0,B113/Q113*1000,"")</f>
        <v>383.48720257185033</v>
      </c>
      <c r="AG113" s="258">
        <f t="shared" ref="AG113" si="96">IF(C113&lt;&gt;0,C113/R113*1000,"")</f>
        <v>383.68576045011457</v>
      </c>
      <c r="AH113" s="258">
        <f t="shared" ref="AH113" si="97">IF(D113&lt;&gt;0,D113/S113*1000,"")</f>
        <v>388.80115643431424</v>
      </c>
      <c r="AI113" s="258">
        <f t="shared" ref="AI113" si="98">IF(E113&lt;&gt;0,E113/T113*1000,"")</f>
        <v>390.39701491372216</v>
      </c>
      <c r="AJ113" s="258">
        <f t="shared" ref="AJ113" si="99">IF(F113&lt;&gt;0,F113/U113*1000,"")</f>
        <v>392.62387805224591</v>
      </c>
      <c r="AK113" s="258">
        <f t="shared" ref="AK113" si="100">IF(G113&lt;&gt;0,G113/V113*1000,"")</f>
        <v>389.7749095169446</v>
      </c>
      <c r="AL113" s="258">
        <f t="shared" ref="AL113" si="101">IF(H113&lt;&gt;0,H113/W113*1000,"")</f>
        <v>390.43689242580882</v>
      </c>
      <c r="AM113" s="258">
        <f t="shared" ref="AM113" si="102">IF(I113&lt;&gt;0,I113/X113*1000,"")</f>
        <v>386.28222908031285</v>
      </c>
      <c r="AN113" s="258">
        <f t="shared" ref="AN113" si="103">IF(J113&lt;&gt;0,J113/Y113*1000,"")</f>
        <v>382.07978832231663</v>
      </c>
      <c r="AO113" s="258" t="str">
        <f t="shared" ref="AO113" si="104">IF(K113&lt;&gt;0,K113/Z113*1000,"")</f>
        <v/>
      </c>
      <c r="AP113" s="258" t="str">
        <f t="shared" ref="AP113" si="105">IF(L113&lt;&gt;0,L113/AA113*1000,"")</f>
        <v/>
      </c>
      <c r="AQ113" s="258" t="str">
        <f t="shared" ref="AQ113" si="106">IF(M113&lt;&gt;0,M113/AB113*1000,"")</f>
        <v/>
      </c>
      <c r="AR113" s="256">
        <f t="shared" ref="AR113" si="107">IF(N113&lt;&gt;0,N113/AC113*1000,"")</f>
        <v>387.48025589203161</v>
      </c>
      <c r="AS113" s="75"/>
      <c r="AT113" s="59"/>
      <c r="AU113" s="59"/>
      <c r="AV113" s="59"/>
      <c r="AW113" s="59"/>
      <c r="AX113" s="59"/>
    </row>
    <row r="114" spans="1:50" s="61" customFormat="1" ht="30.1" customHeight="1" x14ac:dyDescent="0.35">
      <c r="A114" s="249" t="s">
        <v>100</v>
      </c>
      <c r="B114" s="250">
        <f>AVERAGE(B108:B112)</f>
        <v>102189.6554</v>
      </c>
      <c r="C114" s="250">
        <f t="shared" ref="C114:N114" si="108">AVERAGE(C108:C112)</f>
        <v>92757.241999999998</v>
      </c>
      <c r="D114" s="250">
        <f t="shared" si="108"/>
        <v>108179.144</v>
      </c>
      <c r="E114" s="250">
        <f t="shared" si="108"/>
        <v>101697.11740000002</v>
      </c>
      <c r="F114" s="250">
        <f t="shared" si="108"/>
        <v>100928.30180000002</v>
      </c>
      <c r="G114" s="250">
        <f t="shared" si="108"/>
        <v>103806.5276</v>
      </c>
      <c r="H114" s="250">
        <f t="shared" si="108"/>
        <v>98480.484000000011</v>
      </c>
      <c r="I114" s="250">
        <f t="shared" si="108"/>
        <v>102165.61520000001</v>
      </c>
      <c r="J114" s="250">
        <f t="shared" si="108"/>
        <v>102471.19500000001</v>
      </c>
      <c r="K114" s="250">
        <f t="shared" si="108"/>
        <v>104135.71359999999</v>
      </c>
      <c r="L114" s="250">
        <f t="shared" si="108"/>
        <v>103222.81</v>
      </c>
      <c r="M114" s="250">
        <f t="shared" si="108"/>
        <v>102749.588</v>
      </c>
      <c r="N114" s="250">
        <f t="shared" si="108"/>
        <v>1222783.3939999999</v>
      </c>
      <c r="O114" s="208">
        <f>AVERAGE(B114:M114)</f>
        <v>101898.61616666667</v>
      </c>
      <c r="P114" s="251" t="s">
        <v>100</v>
      </c>
      <c r="Q114" s="252">
        <f>+AVERAGE(Q108:Q112)</f>
        <v>270466.40000000002</v>
      </c>
      <c r="R114" s="252">
        <f t="shared" ref="R114:AC114" si="109">+AVERAGE(R108:R112)</f>
        <v>244107.4</v>
      </c>
      <c r="S114" s="252">
        <f t="shared" si="109"/>
        <v>282823.59999999998</v>
      </c>
      <c r="T114" s="252">
        <f t="shared" si="109"/>
        <v>264025.2</v>
      </c>
      <c r="U114" s="252">
        <f t="shared" si="109"/>
        <v>259838.6</v>
      </c>
      <c r="V114" s="252">
        <f t="shared" si="109"/>
        <v>269580.79999999999</v>
      </c>
      <c r="W114" s="252">
        <f t="shared" si="109"/>
        <v>257493</v>
      </c>
      <c r="X114" s="252">
        <f t="shared" si="109"/>
        <v>267657.59999999998</v>
      </c>
      <c r="Y114" s="252">
        <f t="shared" si="109"/>
        <v>272100.8</v>
      </c>
      <c r="Z114" s="252">
        <f t="shared" si="109"/>
        <v>277636.59999999998</v>
      </c>
      <c r="AA114" s="252">
        <f t="shared" si="109"/>
        <v>275086.2</v>
      </c>
      <c r="AB114" s="252">
        <f t="shared" si="109"/>
        <v>271223.40000000002</v>
      </c>
      <c r="AC114" s="252">
        <f t="shared" si="109"/>
        <v>3212039.6</v>
      </c>
      <c r="AD114" s="211">
        <f>AVERAGE(Q114:AB114)</f>
        <v>267669.96666666667</v>
      </c>
      <c r="AE114" s="253" t="s">
        <v>100</v>
      </c>
      <c r="AF114" s="259">
        <f>AVERAGE(AF108:AF112)</f>
        <v>377.90537913663286</v>
      </c>
      <c r="AG114" s="259">
        <f t="shared" ref="AG114:AR114" si="110">AVERAGE(AG108:AG112)</f>
        <v>380.01687587368036</v>
      </c>
      <c r="AH114" s="259">
        <f t="shared" si="110"/>
        <v>382.44841579910093</v>
      </c>
      <c r="AI114" s="259">
        <f t="shared" si="110"/>
        <v>385.23292655587267</v>
      </c>
      <c r="AJ114" s="259">
        <f t="shared" si="110"/>
        <v>388.53650613680554</v>
      </c>
      <c r="AK114" s="259">
        <f t="shared" si="110"/>
        <v>384.98553820555998</v>
      </c>
      <c r="AL114" s="259">
        <f t="shared" si="110"/>
        <v>382.52002217798378</v>
      </c>
      <c r="AM114" s="259">
        <f t="shared" si="110"/>
        <v>381.79611304083869</v>
      </c>
      <c r="AN114" s="259">
        <f t="shared" si="110"/>
        <v>376.60440227568006</v>
      </c>
      <c r="AO114" s="259">
        <f t="shared" si="110"/>
        <v>375.14562482876028</v>
      </c>
      <c r="AP114" s="259">
        <f t="shared" si="110"/>
        <v>375.26919832229316</v>
      </c>
      <c r="AQ114" s="259">
        <f t="shared" si="110"/>
        <v>378.93777069482076</v>
      </c>
      <c r="AR114" s="259">
        <f t="shared" si="110"/>
        <v>380.72010871280406</v>
      </c>
      <c r="AS114" s="76"/>
      <c r="AT114" s="60"/>
      <c r="AU114" s="60"/>
      <c r="AV114" s="60"/>
      <c r="AW114" s="60"/>
      <c r="AX114" s="60"/>
    </row>
    <row r="115" spans="1:50" s="12" customFormat="1" x14ac:dyDescent="0.35">
      <c r="A115" s="19" t="s">
        <v>96</v>
      </c>
      <c r="B115" s="18">
        <f>IF(B113&gt;0,B113,NA())</f>
        <v>99247.255000000005</v>
      </c>
      <c r="C115" s="18">
        <f t="shared" ref="C115:N115" si="111">IF(C113&gt;0,C113,NA())</f>
        <v>93561.388999999996</v>
      </c>
      <c r="D115" s="18">
        <f t="shared" si="111"/>
        <v>97298.267000000007</v>
      </c>
      <c r="E115" s="18">
        <f t="shared" si="111"/>
        <v>100022.448</v>
      </c>
      <c r="F115" s="18">
        <f t="shared" si="111"/>
        <v>96717.002999999997</v>
      </c>
      <c r="G115" s="18">
        <f t="shared" si="111"/>
        <v>89492.709000000003</v>
      </c>
      <c r="H115" s="18">
        <f t="shared" si="111"/>
        <v>97436.65</v>
      </c>
      <c r="I115" s="18">
        <f t="shared" si="111"/>
        <v>89744.563999999998</v>
      </c>
      <c r="J115" s="18">
        <f t="shared" si="111"/>
        <v>97109.399000000005</v>
      </c>
      <c r="K115" s="18" t="e">
        <f t="shared" si="111"/>
        <v>#N/A</v>
      </c>
      <c r="L115" s="18" t="e">
        <f t="shared" si="111"/>
        <v>#N/A</v>
      </c>
      <c r="M115" s="18" t="e">
        <f t="shared" si="111"/>
        <v>#N/A</v>
      </c>
      <c r="N115" s="18">
        <f t="shared" si="111"/>
        <v>860629.68400000012</v>
      </c>
      <c r="O115" s="38"/>
      <c r="P115" s="22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40"/>
      <c r="AE115" s="26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41"/>
      <c r="AS115" s="25"/>
      <c r="AT115" s="11"/>
      <c r="AU115" s="11"/>
      <c r="AV115" s="11"/>
      <c r="AW115" s="11"/>
      <c r="AX115" s="11"/>
    </row>
    <row r="116" spans="1:50" x14ac:dyDescent="0.3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37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39"/>
      <c r="AE116" s="26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3"/>
      <c r="AS116" s="72"/>
    </row>
    <row r="117" spans="1:50" s="62" customFormat="1" x14ac:dyDescent="0.35">
      <c r="A117" s="64" t="s">
        <v>58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 t="s">
        <v>63</v>
      </c>
      <c r="O117" s="66"/>
      <c r="P117" s="67" t="s">
        <v>58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 t="s">
        <v>63</v>
      </c>
      <c r="AD117" s="68"/>
      <c r="AE117" s="48" t="s">
        <v>58</v>
      </c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77" t="s">
        <v>63</v>
      </c>
      <c r="AS117" s="70"/>
      <c r="AT117" s="63"/>
      <c r="AU117" s="63"/>
      <c r="AV117" s="63"/>
      <c r="AW117" s="63"/>
      <c r="AX117" s="63"/>
    </row>
    <row r="118" spans="1:50" x14ac:dyDescent="0.35">
      <c r="A118" s="231" t="s">
        <v>36</v>
      </c>
      <c r="B118" s="230" t="s">
        <v>37</v>
      </c>
      <c r="C118" s="230" t="s">
        <v>38</v>
      </c>
      <c r="D118" s="230" t="s">
        <v>39</v>
      </c>
      <c r="E118" s="230" t="s">
        <v>40</v>
      </c>
      <c r="F118" s="230" t="s">
        <v>41</v>
      </c>
      <c r="G118" s="230" t="s">
        <v>42</v>
      </c>
      <c r="H118" s="230" t="s">
        <v>43</v>
      </c>
      <c r="I118" s="230" t="s">
        <v>44</v>
      </c>
      <c r="J118" s="230" t="s">
        <v>45</v>
      </c>
      <c r="K118" s="230" t="s">
        <v>46</v>
      </c>
      <c r="L118" s="230" t="s">
        <v>47</v>
      </c>
      <c r="M118" s="230" t="s">
        <v>48</v>
      </c>
      <c r="N118" s="230" t="s">
        <v>49</v>
      </c>
      <c r="O118" s="208" t="s">
        <v>50</v>
      </c>
      <c r="P118" s="232" t="s">
        <v>36</v>
      </c>
      <c r="Q118" s="232" t="s">
        <v>37</v>
      </c>
      <c r="R118" s="232" t="s">
        <v>38</v>
      </c>
      <c r="S118" s="232" t="s">
        <v>39</v>
      </c>
      <c r="T118" s="232" t="s">
        <v>40</v>
      </c>
      <c r="U118" s="232" t="s">
        <v>41</v>
      </c>
      <c r="V118" s="232" t="s">
        <v>42</v>
      </c>
      <c r="W118" s="232" t="s">
        <v>43</v>
      </c>
      <c r="X118" s="232" t="s">
        <v>44</v>
      </c>
      <c r="Y118" s="232" t="s">
        <v>45</v>
      </c>
      <c r="Z118" s="232" t="s">
        <v>46</v>
      </c>
      <c r="AA118" s="232" t="s">
        <v>47</v>
      </c>
      <c r="AB118" s="232" t="s">
        <v>48</v>
      </c>
      <c r="AC118" s="232" t="s">
        <v>49</v>
      </c>
      <c r="AD118" s="211" t="s">
        <v>50</v>
      </c>
      <c r="AE118" s="234" t="s">
        <v>36</v>
      </c>
      <c r="AF118" s="255" t="s">
        <v>37</v>
      </c>
      <c r="AG118" s="255" t="s">
        <v>38</v>
      </c>
      <c r="AH118" s="255" t="s">
        <v>39</v>
      </c>
      <c r="AI118" s="255" t="s">
        <v>40</v>
      </c>
      <c r="AJ118" s="255" t="s">
        <v>41</v>
      </c>
      <c r="AK118" s="255" t="s">
        <v>42</v>
      </c>
      <c r="AL118" s="255" t="s">
        <v>43</v>
      </c>
      <c r="AM118" s="255" t="s">
        <v>44</v>
      </c>
      <c r="AN118" s="255" t="s">
        <v>45</v>
      </c>
      <c r="AO118" s="255" t="s">
        <v>46</v>
      </c>
      <c r="AP118" s="255" t="s">
        <v>47</v>
      </c>
      <c r="AQ118" s="255" t="s">
        <v>48</v>
      </c>
      <c r="AR118" s="256" t="s">
        <v>51</v>
      </c>
      <c r="AS118" s="72"/>
    </row>
    <row r="119" spans="1:50" x14ac:dyDescent="0.35">
      <c r="A119" s="231">
        <v>2015</v>
      </c>
      <c r="B119" s="230">
        <v>14609</v>
      </c>
      <c r="C119" s="230">
        <v>12904</v>
      </c>
      <c r="D119" s="230">
        <v>16822</v>
      </c>
      <c r="E119" s="230">
        <v>14682</v>
      </c>
      <c r="F119" s="230">
        <v>15847</v>
      </c>
      <c r="G119" s="230">
        <v>14385</v>
      </c>
      <c r="H119" s="230">
        <v>12609</v>
      </c>
      <c r="I119" s="230">
        <v>14749</v>
      </c>
      <c r="J119" s="230">
        <v>16657</v>
      </c>
      <c r="K119" s="230">
        <v>15288.259</v>
      </c>
      <c r="L119" s="230">
        <v>15819</v>
      </c>
      <c r="M119" s="230">
        <v>14836</v>
      </c>
      <c r="N119" s="230">
        <v>179207</v>
      </c>
      <c r="O119" s="208">
        <v>14933.938249999999</v>
      </c>
      <c r="P119" s="232">
        <v>2015</v>
      </c>
      <c r="Q119" s="232">
        <v>107296</v>
      </c>
      <c r="R119" s="232">
        <v>94643</v>
      </c>
      <c r="S119" s="232">
        <v>120498</v>
      </c>
      <c r="T119" s="232">
        <v>103160</v>
      </c>
      <c r="U119" s="232">
        <v>110768</v>
      </c>
      <c r="V119" s="232">
        <v>100832</v>
      </c>
      <c r="W119" s="232">
        <v>88210</v>
      </c>
      <c r="X119" s="232">
        <v>101977</v>
      </c>
      <c r="Y119" s="232">
        <v>115263</v>
      </c>
      <c r="Z119" s="232">
        <v>106198</v>
      </c>
      <c r="AA119" s="232">
        <v>111827</v>
      </c>
      <c r="AB119" s="232">
        <v>106226</v>
      </c>
      <c r="AC119" s="232">
        <v>1266898</v>
      </c>
      <c r="AD119" s="211">
        <v>105574.83333333333</v>
      </c>
      <c r="AE119" s="234">
        <v>2015</v>
      </c>
      <c r="AF119" s="255">
        <v>136.15605427974899</v>
      </c>
      <c r="AG119" s="255">
        <v>136.34394514121499</v>
      </c>
      <c r="AH119" s="255">
        <v>139.60397682949099</v>
      </c>
      <c r="AI119" s="255">
        <v>142.32260566110901</v>
      </c>
      <c r="AJ119" s="255">
        <v>143.06478405315599</v>
      </c>
      <c r="AK119" s="255">
        <v>142.66304347826099</v>
      </c>
      <c r="AL119" s="255">
        <v>142.942976986736</v>
      </c>
      <c r="AM119" s="255">
        <v>144.630652009767</v>
      </c>
      <c r="AN119" s="255">
        <v>144.512983351119</v>
      </c>
      <c r="AO119" s="255">
        <v>143.95995216482399</v>
      </c>
      <c r="AP119" s="255">
        <v>141.45957595214</v>
      </c>
      <c r="AQ119" s="255">
        <v>139.66448891984999</v>
      </c>
      <c r="AR119" s="256">
        <v>141.45337667278699</v>
      </c>
      <c r="AS119" s="72"/>
    </row>
    <row r="120" spans="1:50" x14ac:dyDescent="0.35">
      <c r="A120" s="231">
        <v>2016</v>
      </c>
      <c r="B120" s="230">
        <v>14240</v>
      </c>
      <c r="C120" s="230">
        <v>14477</v>
      </c>
      <c r="D120" s="230">
        <v>16226</v>
      </c>
      <c r="E120" s="230">
        <v>15260</v>
      </c>
      <c r="F120" s="230">
        <v>16176</v>
      </c>
      <c r="G120" s="230">
        <v>14897</v>
      </c>
      <c r="H120" s="230">
        <v>12041</v>
      </c>
      <c r="I120" s="230">
        <v>14430</v>
      </c>
      <c r="J120" s="230">
        <v>15055</v>
      </c>
      <c r="K120" s="230">
        <v>15997.534</v>
      </c>
      <c r="L120" s="230">
        <v>15853</v>
      </c>
      <c r="M120" s="230">
        <v>15204</v>
      </c>
      <c r="N120" s="230">
        <v>179857</v>
      </c>
      <c r="O120" s="208">
        <v>14988.044499999998</v>
      </c>
      <c r="P120" s="232">
        <v>2016</v>
      </c>
      <c r="Q120" s="232">
        <v>103158</v>
      </c>
      <c r="R120" s="232">
        <v>104333</v>
      </c>
      <c r="S120" s="232">
        <v>115046</v>
      </c>
      <c r="T120" s="232">
        <v>106229</v>
      </c>
      <c r="U120" s="232">
        <v>112389</v>
      </c>
      <c r="V120" s="232">
        <v>103612</v>
      </c>
      <c r="W120" s="232">
        <v>84893</v>
      </c>
      <c r="X120" s="232">
        <v>100830</v>
      </c>
      <c r="Y120" s="232">
        <v>104829</v>
      </c>
      <c r="Z120" s="232">
        <v>111732</v>
      </c>
      <c r="AA120" s="232">
        <v>112103</v>
      </c>
      <c r="AB120" s="232">
        <v>108745</v>
      </c>
      <c r="AC120" s="232">
        <v>1267899</v>
      </c>
      <c r="AD120" s="211">
        <v>105658.25</v>
      </c>
      <c r="AE120" s="234">
        <v>2016</v>
      </c>
      <c r="AF120" s="255">
        <v>138.04067546869899</v>
      </c>
      <c r="AG120" s="255">
        <v>138.75763181351999</v>
      </c>
      <c r="AH120" s="255">
        <v>141.039236479321</v>
      </c>
      <c r="AI120" s="255">
        <v>143.65192179160101</v>
      </c>
      <c r="AJ120" s="255">
        <v>143.928676293943</v>
      </c>
      <c r="AK120" s="255">
        <v>143.77678261205301</v>
      </c>
      <c r="AL120" s="255">
        <v>141.83737175032101</v>
      </c>
      <c r="AM120" s="255">
        <v>143.11216899732199</v>
      </c>
      <c r="AN120" s="255">
        <v>143.61483940512599</v>
      </c>
      <c r="AO120" s="255">
        <v>143.17772885118001</v>
      </c>
      <c r="AP120" s="255">
        <v>141.414591937772</v>
      </c>
      <c r="AQ120" s="255">
        <v>139.813324750563</v>
      </c>
      <c r="AR120" s="256">
        <v>141.85435906172299</v>
      </c>
      <c r="AS120" s="72"/>
    </row>
    <row r="121" spans="1:50" x14ac:dyDescent="0.35">
      <c r="A121" s="231">
        <v>2017</v>
      </c>
      <c r="B121" s="230">
        <v>15599</v>
      </c>
      <c r="C121" s="230">
        <v>13253</v>
      </c>
      <c r="D121" s="230">
        <v>15951</v>
      </c>
      <c r="E121" s="230">
        <v>13859</v>
      </c>
      <c r="F121" s="230">
        <v>16617</v>
      </c>
      <c r="G121" s="230">
        <v>13845</v>
      </c>
      <c r="H121" s="230">
        <v>13037</v>
      </c>
      <c r="I121" s="230">
        <v>14292</v>
      </c>
      <c r="J121" s="230">
        <v>14968</v>
      </c>
      <c r="K121" s="230">
        <v>16322.601000000001</v>
      </c>
      <c r="L121" s="230">
        <v>15295</v>
      </c>
      <c r="M121" s="230">
        <v>13999</v>
      </c>
      <c r="N121" s="230">
        <v>177038</v>
      </c>
      <c r="O121" s="208">
        <v>14753.133416666666</v>
      </c>
      <c r="P121" s="232">
        <v>2017</v>
      </c>
      <c r="Q121" s="232">
        <v>113078</v>
      </c>
      <c r="R121" s="232">
        <v>95734</v>
      </c>
      <c r="S121" s="232">
        <v>112971</v>
      </c>
      <c r="T121" s="232">
        <v>96648</v>
      </c>
      <c r="U121" s="232">
        <v>114659</v>
      </c>
      <c r="V121" s="232">
        <v>94942</v>
      </c>
      <c r="W121" s="232">
        <v>90632</v>
      </c>
      <c r="X121" s="232">
        <v>98359</v>
      </c>
      <c r="Y121" s="232">
        <v>102630</v>
      </c>
      <c r="Z121" s="232">
        <v>112332</v>
      </c>
      <c r="AA121" s="232">
        <v>107299</v>
      </c>
      <c r="AB121" s="232">
        <v>99361</v>
      </c>
      <c r="AC121" s="232">
        <v>1238645</v>
      </c>
      <c r="AD121" s="211">
        <v>103220.41666666667</v>
      </c>
      <c r="AE121" s="234">
        <v>2017</v>
      </c>
      <c r="AF121" s="255">
        <v>137.94902633580401</v>
      </c>
      <c r="AG121" s="255">
        <v>138.43566548979501</v>
      </c>
      <c r="AH121" s="255">
        <v>141.19552805587301</v>
      </c>
      <c r="AI121" s="255">
        <v>143.396655905968</v>
      </c>
      <c r="AJ121" s="255">
        <v>144.925387453231</v>
      </c>
      <c r="AK121" s="255">
        <v>145.825872638032</v>
      </c>
      <c r="AL121" s="255">
        <v>143.84544090387499</v>
      </c>
      <c r="AM121" s="255">
        <v>145.304445958174</v>
      </c>
      <c r="AN121" s="255">
        <v>145.844295040437</v>
      </c>
      <c r="AO121" s="255">
        <v>145.30677812199599</v>
      </c>
      <c r="AP121" s="255">
        <v>142.54559688347501</v>
      </c>
      <c r="AQ121" s="255">
        <v>140.89028894636701</v>
      </c>
      <c r="AR121" s="256">
        <v>142.92876490035499</v>
      </c>
      <c r="AS121" s="72"/>
    </row>
    <row r="122" spans="1:50" x14ac:dyDescent="0.35">
      <c r="A122" s="231">
        <v>2018</v>
      </c>
      <c r="B122" s="230">
        <v>15695.235999999997</v>
      </c>
      <c r="C122" s="230">
        <v>13499.223000000004</v>
      </c>
      <c r="D122" s="230">
        <v>16209.131999999996</v>
      </c>
      <c r="E122" s="230">
        <v>14378.352999999997</v>
      </c>
      <c r="F122" s="230">
        <v>15300.629999999994</v>
      </c>
      <c r="G122" s="230">
        <v>13193.230999999994</v>
      </c>
      <c r="H122" s="230">
        <v>12355.792999999991</v>
      </c>
      <c r="I122" s="230">
        <v>13153.985999999994</v>
      </c>
      <c r="J122" s="230">
        <v>13468.202999999998</v>
      </c>
      <c r="K122" s="230">
        <v>16790.565999999999</v>
      </c>
      <c r="L122" s="230">
        <v>15021.355999999998</v>
      </c>
      <c r="M122" s="230">
        <v>14298.323999999991</v>
      </c>
      <c r="N122" s="230">
        <v>173364.03299999997</v>
      </c>
      <c r="O122" s="208">
        <v>14447.002749999998</v>
      </c>
      <c r="P122" s="232">
        <v>2018</v>
      </c>
      <c r="Q122" s="232">
        <v>112230.00000000006</v>
      </c>
      <c r="R122" s="232">
        <v>95925.000000000073</v>
      </c>
      <c r="S122" s="232">
        <v>113578.99999999999</v>
      </c>
      <c r="T122" s="232">
        <v>99638.999999999956</v>
      </c>
      <c r="U122" s="232">
        <v>105881.99999999996</v>
      </c>
      <c r="V122" s="232">
        <v>91642.999999999985</v>
      </c>
      <c r="W122" s="232">
        <v>87007</v>
      </c>
      <c r="X122" s="232">
        <v>91841.000000000015</v>
      </c>
      <c r="Y122" s="232">
        <v>93710</v>
      </c>
      <c r="Z122" s="232">
        <v>116795.00000000003</v>
      </c>
      <c r="AA122" s="232">
        <v>105046.00000000003</v>
      </c>
      <c r="AB122" s="232">
        <v>101152.00000000003</v>
      </c>
      <c r="AC122" s="232">
        <v>1214449</v>
      </c>
      <c r="AD122" s="211">
        <v>101204.08333333333</v>
      </c>
      <c r="AE122" s="234">
        <v>2018</v>
      </c>
      <c r="AF122" s="255">
        <v>139.84884611957577</v>
      </c>
      <c r="AG122" s="255">
        <v>140.72684910085997</v>
      </c>
      <c r="AH122" s="255">
        <v>142.71240282094399</v>
      </c>
      <c r="AI122" s="255">
        <v>144.30446913357224</v>
      </c>
      <c r="AJ122" s="255">
        <v>144.50643168810561</v>
      </c>
      <c r="AK122" s="255">
        <v>143.96332507665613</v>
      </c>
      <c r="AL122" s="255">
        <v>142.0091831691702</v>
      </c>
      <c r="AM122" s="255">
        <v>143.22563996472155</v>
      </c>
      <c r="AN122" s="255">
        <v>143.72215345213957</v>
      </c>
      <c r="AO122" s="255">
        <v>143.76100004281</v>
      </c>
      <c r="AP122" s="255">
        <v>142.99788664013855</v>
      </c>
      <c r="AQ122" s="255">
        <v>141.35483233154054</v>
      </c>
      <c r="AR122" s="256">
        <v>142.75118428192536</v>
      </c>
      <c r="AS122" s="72"/>
    </row>
    <row r="123" spans="1:50" x14ac:dyDescent="0.35">
      <c r="A123" s="231">
        <v>2019</v>
      </c>
      <c r="B123" s="230">
        <v>15136.238999999989</v>
      </c>
      <c r="C123" s="230">
        <v>12950.962000000005</v>
      </c>
      <c r="D123" s="230">
        <v>14934.513999999997</v>
      </c>
      <c r="E123" s="230">
        <v>16101.03299999999</v>
      </c>
      <c r="F123" s="230">
        <v>16205.491999999998</v>
      </c>
      <c r="G123" s="230">
        <v>13024.7</v>
      </c>
      <c r="H123" s="230">
        <v>13245.283000000005</v>
      </c>
      <c r="I123" s="230">
        <v>13930.193000000001</v>
      </c>
      <c r="J123" s="230">
        <v>15231.402000000006</v>
      </c>
      <c r="K123" s="230">
        <v>16494.295000000002</v>
      </c>
      <c r="L123" s="230">
        <v>14037.927999999996</v>
      </c>
      <c r="M123" s="230">
        <v>15170.247000000005</v>
      </c>
      <c r="N123" s="230">
        <v>176462.28799999997</v>
      </c>
      <c r="O123" s="208">
        <v>14705.190666666664</v>
      </c>
      <c r="P123" s="232">
        <v>2019</v>
      </c>
      <c r="Q123" s="232">
        <v>108120.99999999999</v>
      </c>
      <c r="R123" s="232">
        <v>91558.000000000044</v>
      </c>
      <c r="S123" s="232">
        <v>103211.00000000006</v>
      </c>
      <c r="T123" s="232">
        <v>109044.99999999999</v>
      </c>
      <c r="U123" s="232">
        <v>109233.00000000003</v>
      </c>
      <c r="V123" s="232">
        <v>87895.999999999898</v>
      </c>
      <c r="W123" s="232">
        <v>89478.999999999942</v>
      </c>
      <c r="X123" s="232">
        <v>94039.000000000102</v>
      </c>
      <c r="Y123" s="232">
        <v>103635.00000000004</v>
      </c>
      <c r="Z123" s="232">
        <v>113951.99999999996</v>
      </c>
      <c r="AA123" s="232">
        <v>98994.999999999985</v>
      </c>
      <c r="AB123" s="232">
        <v>107184</v>
      </c>
      <c r="AC123" s="232">
        <v>1216348</v>
      </c>
      <c r="AD123" s="211">
        <v>101362.33333333333</v>
      </c>
      <c r="AE123" s="234">
        <v>2019</v>
      </c>
      <c r="AF123" s="255">
        <v>139.99351652315454</v>
      </c>
      <c r="AG123" s="255">
        <v>141.45090543699072</v>
      </c>
      <c r="AH123" s="255">
        <v>144.69885961767631</v>
      </c>
      <c r="AI123" s="255">
        <v>147.65494062084451</v>
      </c>
      <c r="AJ123" s="255">
        <v>148.35710819990291</v>
      </c>
      <c r="AK123" s="255">
        <v>148.18308000364084</v>
      </c>
      <c r="AL123" s="255">
        <v>148.02672135361385</v>
      </c>
      <c r="AM123" s="255">
        <v>148.13208349727225</v>
      </c>
      <c r="AN123" s="255">
        <v>146.97160225792445</v>
      </c>
      <c r="AO123" s="255">
        <v>144.74774466442017</v>
      </c>
      <c r="AP123" s="255">
        <v>141.8044143643618</v>
      </c>
      <c r="AQ123" s="255">
        <v>141.53462270488137</v>
      </c>
      <c r="AR123" s="256">
        <v>145.07549484193666</v>
      </c>
      <c r="AS123" s="72"/>
    </row>
    <row r="124" spans="1:50" x14ac:dyDescent="0.35">
      <c r="A124" s="231">
        <v>2020</v>
      </c>
      <c r="B124" s="230">
        <v>15395.626000000002</v>
      </c>
      <c r="C124" s="230">
        <v>13664.067000000003</v>
      </c>
      <c r="D124" s="230">
        <v>14663.037000000002</v>
      </c>
      <c r="E124" s="230">
        <v>14721.704999999989</v>
      </c>
      <c r="F124" s="230">
        <v>14205.573</v>
      </c>
      <c r="G124" s="230">
        <v>14631.564000000011</v>
      </c>
      <c r="H124" s="230">
        <v>13381.457999999995</v>
      </c>
      <c r="I124" s="230">
        <v>12947.012999999999</v>
      </c>
      <c r="J124" s="230">
        <v>14940.419000000011</v>
      </c>
      <c r="K124" s="230">
        <v>15528.796000000002</v>
      </c>
      <c r="L124" s="230">
        <v>14237.370999999988</v>
      </c>
      <c r="M124" s="230">
        <v>15051.154999999999</v>
      </c>
      <c r="N124" s="230">
        <v>173367.78400000001</v>
      </c>
      <c r="O124" s="208">
        <v>14447.315333333334</v>
      </c>
      <c r="P124" s="232">
        <v>2020</v>
      </c>
      <c r="Q124" s="232">
        <v>109017</v>
      </c>
      <c r="R124" s="232">
        <v>95817.000000000073</v>
      </c>
      <c r="S124" s="232">
        <v>101305.99999999994</v>
      </c>
      <c r="T124" s="232">
        <v>98605.000000000015</v>
      </c>
      <c r="U124" s="232">
        <v>94152.999999999942</v>
      </c>
      <c r="V124" s="232">
        <v>97504.999999999985</v>
      </c>
      <c r="W124" s="232">
        <v>89505.999999999956</v>
      </c>
      <c r="X124" s="232">
        <v>86586.999999999985</v>
      </c>
      <c r="Y124" s="232">
        <v>100894.00000000004</v>
      </c>
      <c r="Z124" s="232">
        <v>106410.99999999997</v>
      </c>
      <c r="AA124" s="232">
        <v>99433.000000000015</v>
      </c>
      <c r="AB124" s="232">
        <v>106322.00000000007</v>
      </c>
      <c r="AC124" s="232">
        <v>1185556</v>
      </c>
      <c r="AD124" s="211">
        <v>98796.333333333328</v>
      </c>
      <c r="AE124" s="234">
        <v>2020</v>
      </c>
      <c r="AF124" s="255">
        <v>141.22224974086612</v>
      </c>
      <c r="AG124" s="255">
        <v>142.60587369673433</v>
      </c>
      <c r="AH124" s="255">
        <v>144.74006475430883</v>
      </c>
      <c r="AI124" s="255">
        <v>149.29978195831842</v>
      </c>
      <c r="AJ124" s="255">
        <v>150.87753974913181</v>
      </c>
      <c r="AK124" s="255">
        <v>150.05962771139954</v>
      </c>
      <c r="AL124" s="255">
        <v>149.5034746273993</v>
      </c>
      <c r="AM124" s="255">
        <v>149.52606049406955</v>
      </c>
      <c r="AN124" s="255">
        <v>148.08035165619367</v>
      </c>
      <c r="AO124" s="255">
        <v>145.93224384697075</v>
      </c>
      <c r="AP124" s="255">
        <v>143.18557219434177</v>
      </c>
      <c r="AQ124" s="255">
        <v>141.56200033859398</v>
      </c>
      <c r="AR124" s="256">
        <v>146.23331500156888</v>
      </c>
      <c r="AS124" s="72"/>
    </row>
    <row r="125" spans="1:50" x14ac:dyDescent="0.35">
      <c r="A125" s="231">
        <v>2021</v>
      </c>
      <c r="B125" s="230">
        <v>13982.465</v>
      </c>
      <c r="C125" s="230">
        <v>13366.509</v>
      </c>
      <c r="D125" s="230">
        <v>16195.922</v>
      </c>
      <c r="E125" s="230">
        <v>14722.677</v>
      </c>
      <c r="F125" s="230">
        <v>14865.008</v>
      </c>
      <c r="G125" s="230">
        <v>13706.098</v>
      </c>
      <c r="H125" s="230">
        <v>12856.299000000001</v>
      </c>
      <c r="I125" s="230">
        <v>13495.341</v>
      </c>
      <c r="J125" s="230">
        <v>14712.468000000001</v>
      </c>
      <c r="K125" s="230">
        <v>14859.525</v>
      </c>
      <c r="L125" s="230">
        <v>14816.778</v>
      </c>
      <c r="M125" s="230">
        <v>14856.572</v>
      </c>
      <c r="N125" s="230">
        <v>172435.66200000001</v>
      </c>
      <c r="O125" s="208">
        <v>14369.638500000001</v>
      </c>
      <c r="P125" s="232">
        <v>2021</v>
      </c>
      <c r="Q125" s="232">
        <v>98593</v>
      </c>
      <c r="R125" s="232">
        <v>93468</v>
      </c>
      <c r="S125" s="232">
        <v>110850</v>
      </c>
      <c r="T125" s="232">
        <v>99021</v>
      </c>
      <c r="U125" s="232">
        <v>99115</v>
      </c>
      <c r="V125" s="232">
        <v>92132</v>
      </c>
      <c r="W125" s="232">
        <v>86379</v>
      </c>
      <c r="X125" s="232">
        <v>90799</v>
      </c>
      <c r="Y125" s="232">
        <v>98393</v>
      </c>
      <c r="Z125" s="232">
        <v>99924</v>
      </c>
      <c r="AA125" s="232">
        <v>100348</v>
      </c>
      <c r="AB125" s="232">
        <v>102501</v>
      </c>
      <c r="AC125" s="232">
        <v>1171523</v>
      </c>
      <c r="AD125" s="211">
        <v>97626.916666666672</v>
      </c>
      <c r="AE125" s="234">
        <v>2021</v>
      </c>
      <c r="AF125" s="255">
        <v>141.82005821914333</v>
      </c>
      <c r="AG125" s="255">
        <v>143.00625882655027</v>
      </c>
      <c r="AH125" s="255">
        <v>146.10664862426702</v>
      </c>
      <c r="AI125" s="255">
        <v>148.68237040627747</v>
      </c>
      <c r="AJ125" s="255">
        <v>149.97737981133028</v>
      </c>
      <c r="AK125" s="255">
        <v>148.76587939043981</v>
      </c>
      <c r="AL125" s="255">
        <v>148.8359323446671</v>
      </c>
      <c r="AM125" s="255">
        <v>148.62874040463001</v>
      </c>
      <c r="AN125" s="255">
        <v>149.52758834469932</v>
      </c>
      <c r="AO125" s="255">
        <v>148.70826828389573</v>
      </c>
      <c r="AP125" s="255">
        <v>147.65394427392673</v>
      </c>
      <c r="AQ125" s="255">
        <v>144.94075179754341</v>
      </c>
      <c r="AR125" s="256">
        <v>147.18930998367082</v>
      </c>
      <c r="AS125" s="72"/>
    </row>
    <row r="126" spans="1:50" s="345" customFormat="1" x14ac:dyDescent="0.35">
      <c r="A126" s="333">
        <v>2022</v>
      </c>
      <c r="B126" s="334">
        <v>14074.047</v>
      </c>
      <c r="C126" s="334">
        <v>13066.748</v>
      </c>
      <c r="D126" s="334">
        <v>15043.462</v>
      </c>
      <c r="E126" s="334">
        <v>13983.594999999999</v>
      </c>
      <c r="F126" s="334">
        <v>13896.76</v>
      </c>
      <c r="G126" s="334">
        <v>12716.404</v>
      </c>
      <c r="H126" s="334">
        <v>11325.246999999999</v>
      </c>
      <c r="I126" s="334">
        <v>12719.153</v>
      </c>
      <c r="J126" s="334">
        <v>14082.246999999999</v>
      </c>
      <c r="K126" s="334">
        <v>13318.675999999999</v>
      </c>
      <c r="L126" s="334">
        <v>13038.699000000001</v>
      </c>
      <c r="M126" s="334">
        <v>12878.106</v>
      </c>
      <c r="N126" s="334">
        <v>160143.144</v>
      </c>
      <c r="O126" s="334">
        <v>13345.262000000001</v>
      </c>
      <c r="P126" s="335">
        <v>2022</v>
      </c>
      <c r="Q126" s="335">
        <v>96855</v>
      </c>
      <c r="R126" s="335">
        <v>90413</v>
      </c>
      <c r="S126" s="335">
        <v>102788</v>
      </c>
      <c r="T126" s="335">
        <v>94477</v>
      </c>
      <c r="U126" s="335">
        <v>93680</v>
      </c>
      <c r="V126" s="335">
        <v>85844</v>
      </c>
      <c r="W126" s="335">
        <v>76568</v>
      </c>
      <c r="X126" s="335">
        <v>86111</v>
      </c>
      <c r="Y126" s="335">
        <v>96636</v>
      </c>
      <c r="Z126" s="335">
        <v>92206</v>
      </c>
      <c r="AA126" s="335">
        <v>91193</v>
      </c>
      <c r="AB126" s="335">
        <v>92076</v>
      </c>
      <c r="AC126" s="335">
        <v>1098847</v>
      </c>
      <c r="AD126" s="336">
        <v>91570.583333333328</v>
      </c>
      <c r="AE126" s="337">
        <v>2022</v>
      </c>
      <c r="AF126" s="342">
        <v>145.31048474523772</v>
      </c>
      <c r="AG126" s="342">
        <v>144.52288940749671</v>
      </c>
      <c r="AH126" s="342">
        <v>146.35426314355763</v>
      </c>
      <c r="AI126" s="342">
        <v>148.01057400213807</v>
      </c>
      <c r="AJ126" s="342">
        <v>148.34286934244236</v>
      </c>
      <c r="AK126" s="342">
        <v>148.13387074227668</v>
      </c>
      <c r="AL126" s="342">
        <v>147.91096802841918</v>
      </c>
      <c r="AM126" s="342">
        <v>147.70648349223677</v>
      </c>
      <c r="AN126" s="342">
        <v>145.72464712943417</v>
      </c>
      <c r="AO126" s="342">
        <v>144.44478667331842</v>
      </c>
      <c r="AP126" s="342">
        <v>142.97916506749422</v>
      </c>
      <c r="AQ126" s="342">
        <v>139.8638733220383</v>
      </c>
      <c r="AR126" s="342">
        <v>145.73743569395921</v>
      </c>
      <c r="AS126" s="343"/>
      <c r="AT126" s="344"/>
      <c r="AU126" s="344"/>
      <c r="AV126" s="344"/>
      <c r="AW126" s="344"/>
      <c r="AX126" s="344"/>
    </row>
    <row r="127" spans="1:50" s="56" customFormat="1" x14ac:dyDescent="0.35">
      <c r="A127" s="237">
        <v>2023</v>
      </c>
      <c r="B127" s="238">
        <v>12735.81</v>
      </c>
      <c r="C127" s="238">
        <v>11634.484</v>
      </c>
      <c r="D127" s="238">
        <v>14234.034</v>
      </c>
      <c r="E127" s="238">
        <v>12016.777</v>
      </c>
      <c r="F127" s="238">
        <v>13254.066000000001</v>
      </c>
      <c r="G127" s="238">
        <v>11899.475</v>
      </c>
      <c r="H127" s="238">
        <v>10808.081</v>
      </c>
      <c r="I127" s="238">
        <v>12127.72</v>
      </c>
      <c r="J127" s="238">
        <v>12241.008</v>
      </c>
      <c r="K127" s="238">
        <v>13689.775</v>
      </c>
      <c r="L127" s="238">
        <v>12932.673000000001</v>
      </c>
      <c r="M127" s="238">
        <v>11932.403</v>
      </c>
      <c r="N127" s="238">
        <v>149506.30600000001</v>
      </c>
      <c r="O127" s="238">
        <v>12458.858833333334</v>
      </c>
      <c r="P127" s="239">
        <v>2023</v>
      </c>
      <c r="Q127" s="240">
        <v>92114</v>
      </c>
      <c r="R127" s="240">
        <v>83057</v>
      </c>
      <c r="S127" s="240">
        <v>99639</v>
      </c>
      <c r="T127" s="240">
        <v>82334</v>
      </c>
      <c r="U127" s="240">
        <v>89501</v>
      </c>
      <c r="V127" s="240">
        <v>80364</v>
      </c>
      <c r="W127" s="240">
        <v>73192</v>
      </c>
      <c r="X127" s="240">
        <v>81945</v>
      </c>
      <c r="Y127" s="240">
        <v>82742</v>
      </c>
      <c r="Z127" s="240">
        <v>92521</v>
      </c>
      <c r="AA127" s="240">
        <v>88461</v>
      </c>
      <c r="AB127" s="240">
        <v>83578</v>
      </c>
      <c r="AC127" s="240">
        <v>1029448</v>
      </c>
      <c r="AD127" s="240">
        <v>85787.333333333328</v>
      </c>
      <c r="AE127" s="241">
        <v>2023</v>
      </c>
      <c r="AF127" s="257">
        <v>138.26139349067461</v>
      </c>
      <c r="AG127" s="257">
        <v>140.07830766822784</v>
      </c>
      <c r="AH127" s="257">
        <v>142.85605034173366</v>
      </c>
      <c r="AI127" s="257">
        <v>145.95157529088834</v>
      </c>
      <c r="AJ127" s="257">
        <v>148.08846828527055</v>
      </c>
      <c r="AK127" s="257">
        <v>148.06972027275893</v>
      </c>
      <c r="AL127" s="257">
        <v>147.66751830801181</v>
      </c>
      <c r="AM127" s="257">
        <v>147.99829153700654</v>
      </c>
      <c r="AN127" s="257">
        <v>147.94189166324236</v>
      </c>
      <c r="AO127" s="257">
        <v>147.96397574604683</v>
      </c>
      <c r="AP127" s="257">
        <v>146.19632380371013</v>
      </c>
      <c r="AQ127" s="257">
        <v>142.76966426571585</v>
      </c>
      <c r="AR127" s="257">
        <v>145.22958517574469</v>
      </c>
      <c r="AS127" s="74"/>
      <c r="AT127" s="57"/>
      <c r="AU127" s="57"/>
      <c r="AV127" s="57"/>
      <c r="AW127" s="57"/>
      <c r="AX127" s="57"/>
    </row>
    <row r="128" spans="1:50" s="58" customFormat="1" x14ac:dyDescent="0.35">
      <c r="A128" s="243">
        <v>2024</v>
      </c>
      <c r="B128" s="244">
        <v>12733.540999999999</v>
      </c>
      <c r="C128" s="244">
        <v>11681.708000000001</v>
      </c>
      <c r="D128" s="244">
        <v>12665.871999999999</v>
      </c>
      <c r="E128" s="244">
        <v>12569.929</v>
      </c>
      <c r="F128" s="244">
        <v>12148.467000000001</v>
      </c>
      <c r="G128" s="244">
        <v>10364.197</v>
      </c>
      <c r="H128" s="244">
        <v>11044.664000000001</v>
      </c>
      <c r="I128" s="244">
        <v>10670.782999999999</v>
      </c>
      <c r="J128" s="244">
        <v>12342.216</v>
      </c>
      <c r="K128" s="244">
        <f>[1]Import_France!$O$75</f>
        <v>0</v>
      </c>
      <c r="L128" s="244">
        <f>[1]Import_France!$P$75</f>
        <v>0</v>
      </c>
      <c r="M128" s="244">
        <f>[1]Import_France!$Q$75</f>
        <v>0</v>
      </c>
      <c r="N128" s="244">
        <f>SUM(B128:M128)</f>
        <v>106221.37700000001</v>
      </c>
      <c r="O128" s="208">
        <f t="array" ref="O128">AVERAGE(IF(B128:M128&lt;&gt;0,B128:M128))</f>
        <v>11802.375222222223</v>
      </c>
      <c r="P128" s="245">
        <v>2024</v>
      </c>
      <c r="Q128" s="246">
        <v>90428</v>
      </c>
      <c r="R128" s="246">
        <v>82962</v>
      </c>
      <c r="S128" s="246">
        <v>88932</v>
      </c>
      <c r="T128" s="246">
        <v>87148</v>
      </c>
      <c r="U128" s="246">
        <v>83381</v>
      </c>
      <c r="V128" s="246">
        <v>71427</v>
      </c>
      <c r="W128" s="246">
        <v>75460</v>
      </c>
      <c r="X128" s="246">
        <v>72151</v>
      </c>
      <c r="Y128" s="246">
        <v>83712</v>
      </c>
      <c r="Z128" s="246">
        <f>[1]Import_France!$O$85</f>
        <v>0</v>
      </c>
      <c r="AA128" s="246">
        <f>[1]Import_France!$P$85</f>
        <v>0</v>
      </c>
      <c r="AB128" s="246">
        <f>[1]Import_France!$Q$85</f>
        <v>0</v>
      </c>
      <c r="AC128" s="246">
        <f>SUM(Q128:AB128)</f>
        <v>735601</v>
      </c>
      <c r="AD128" s="211">
        <f t="array" ref="AD128">AVERAGE(IF(Q128:AB128&lt;&gt;0,Q128:AB128))</f>
        <v>81733.444444444438</v>
      </c>
      <c r="AE128" s="247">
        <v>2024</v>
      </c>
      <c r="AF128" s="258">
        <f>IF(B128&lt;&gt;0,B128/Q128*1000,"")</f>
        <v>140.81413942584155</v>
      </c>
      <c r="AG128" s="258">
        <f t="shared" ref="AG128" si="112">IF(C128&lt;&gt;0,C128/R128*1000,"")</f>
        <v>140.80793616354475</v>
      </c>
      <c r="AH128" s="258">
        <f t="shared" ref="AH128" si="113">IF(D128&lt;&gt;0,D128/S128*1000,"")</f>
        <v>142.42198533711149</v>
      </c>
      <c r="AI128" s="258">
        <f t="shared" ref="AI128" si="114">IF(E128&lt;&gt;0,E128/T128*1000,"")</f>
        <v>144.23657456281268</v>
      </c>
      <c r="AJ128" s="258">
        <f t="shared" ref="AJ128" si="115">IF(F128&lt;&gt;0,F128/U128*1000,"")</f>
        <v>145.698264592653</v>
      </c>
      <c r="AK128" s="258">
        <f t="shared" ref="AK128" si="116">IF(G128&lt;&gt;0,G128/V128*1000,"")</f>
        <v>145.10195024290533</v>
      </c>
      <c r="AL128" s="258">
        <f t="shared" ref="AL128" si="117">IF(H128&lt;&gt;0,H128/W128*1000,"")</f>
        <v>146.36448449509675</v>
      </c>
      <c r="AM128" s="258">
        <f t="shared" ref="AM128" si="118">IF(I128&lt;&gt;0,I128/X128*1000,"")</f>
        <v>147.89515044836523</v>
      </c>
      <c r="AN128" s="258">
        <f t="shared" ref="AN128" si="119">IF(J128&lt;&gt;0,J128/Y128*1000,"")</f>
        <v>147.43663990825689</v>
      </c>
      <c r="AO128" s="258" t="str">
        <f t="shared" ref="AO128" si="120">IF(K128&lt;&gt;0,K128/Z128*1000,"")</f>
        <v/>
      </c>
      <c r="AP128" s="258" t="str">
        <f t="shared" ref="AP128" si="121">IF(L128&lt;&gt;0,L128/AA128*1000,"")</f>
        <v/>
      </c>
      <c r="AQ128" s="258" t="str">
        <f t="shared" ref="AQ128" si="122">IF(M128&lt;&gt;0,M128/AB128*1000,"")</f>
        <v/>
      </c>
      <c r="AR128" s="256">
        <f t="shared" ref="AR128" si="123">IF(N128&lt;&gt;0,N128/AC128*1000,"")</f>
        <v>144.40080559977488</v>
      </c>
      <c r="AS128" s="75"/>
      <c r="AT128" s="59"/>
      <c r="AU128" s="59"/>
      <c r="AV128" s="59"/>
      <c r="AW128" s="59"/>
      <c r="AX128" s="59"/>
    </row>
    <row r="129" spans="1:50" s="61" customFormat="1" ht="30.1" customHeight="1" x14ac:dyDescent="0.35">
      <c r="A129" s="249" t="s">
        <v>100</v>
      </c>
      <c r="B129" s="250">
        <f>AVERAGE(B123:B127)</f>
        <v>14264.837399999999</v>
      </c>
      <c r="C129" s="250">
        <f t="shared" ref="C129:N129" si="124">AVERAGE(C123:C127)</f>
        <v>12936.554</v>
      </c>
      <c r="D129" s="250">
        <f t="shared" si="124"/>
        <v>15014.193799999999</v>
      </c>
      <c r="E129" s="250">
        <f t="shared" si="124"/>
        <v>14309.157399999996</v>
      </c>
      <c r="F129" s="250">
        <f t="shared" si="124"/>
        <v>14485.379800000001</v>
      </c>
      <c r="G129" s="250">
        <f t="shared" si="124"/>
        <v>13195.648200000001</v>
      </c>
      <c r="H129" s="250">
        <f t="shared" si="124"/>
        <v>12323.273599999999</v>
      </c>
      <c r="I129" s="250">
        <f t="shared" si="124"/>
        <v>13043.884</v>
      </c>
      <c r="J129" s="250">
        <f t="shared" si="124"/>
        <v>14241.508800000005</v>
      </c>
      <c r="K129" s="250">
        <f t="shared" si="124"/>
        <v>14778.213399999999</v>
      </c>
      <c r="L129" s="250">
        <f t="shared" si="124"/>
        <v>13812.689799999996</v>
      </c>
      <c r="M129" s="250">
        <f t="shared" si="124"/>
        <v>13977.696600000001</v>
      </c>
      <c r="N129" s="250">
        <f t="shared" si="124"/>
        <v>166383.0368</v>
      </c>
      <c r="O129" s="208">
        <f>AVERAGE(B129:M129)</f>
        <v>13865.253066666666</v>
      </c>
      <c r="P129" s="251" t="s">
        <v>100</v>
      </c>
      <c r="Q129" s="252">
        <f>+AVERAGE(Q123:Q127)</f>
        <v>100940</v>
      </c>
      <c r="R129" s="252">
        <f t="shared" ref="R129:AC129" si="125">+AVERAGE(R123:R127)</f>
        <v>90862.60000000002</v>
      </c>
      <c r="S129" s="252">
        <f t="shared" si="125"/>
        <v>103558.8</v>
      </c>
      <c r="T129" s="252">
        <f t="shared" si="125"/>
        <v>96696.4</v>
      </c>
      <c r="U129" s="252">
        <f t="shared" si="125"/>
        <v>97136.4</v>
      </c>
      <c r="V129" s="252">
        <f t="shared" si="125"/>
        <v>88748.199999999983</v>
      </c>
      <c r="W129" s="252">
        <f t="shared" si="125"/>
        <v>83024.799999999974</v>
      </c>
      <c r="X129" s="252">
        <f t="shared" si="125"/>
        <v>87896.200000000026</v>
      </c>
      <c r="Y129" s="252">
        <f t="shared" si="125"/>
        <v>96460.000000000029</v>
      </c>
      <c r="Z129" s="252">
        <f t="shared" si="125"/>
        <v>101002.79999999999</v>
      </c>
      <c r="AA129" s="252">
        <f t="shared" si="125"/>
        <v>95686</v>
      </c>
      <c r="AB129" s="252">
        <f t="shared" si="125"/>
        <v>98332.200000000012</v>
      </c>
      <c r="AC129" s="252">
        <f t="shared" si="125"/>
        <v>1140344.3999999999</v>
      </c>
      <c r="AD129" s="211">
        <f>AVERAGE(Q129:AB129)</f>
        <v>95028.7</v>
      </c>
      <c r="AE129" s="253" t="s">
        <v>100</v>
      </c>
      <c r="AF129" s="259">
        <f>AVERAGE(AF123:AF127)</f>
        <v>141.32154054381527</v>
      </c>
      <c r="AG129" s="259">
        <f t="shared" ref="AG129:AR129" si="126">AVERAGE(AG123:AG127)</f>
        <v>142.33284700719997</v>
      </c>
      <c r="AH129" s="259">
        <f t="shared" si="126"/>
        <v>144.95117729630869</v>
      </c>
      <c r="AI129" s="259">
        <f t="shared" si="126"/>
        <v>147.91984845569337</v>
      </c>
      <c r="AJ129" s="259">
        <f t="shared" si="126"/>
        <v>149.12867307761559</v>
      </c>
      <c r="AK129" s="259">
        <f t="shared" si="126"/>
        <v>148.64243562410314</v>
      </c>
      <c r="AL129" s="259">
        <f t="shared" si="126"/>
        <v>148.38892293242228</v>
      </c>
      <c r="AM129" s="259">
        <f t="shared" si="126"/>
        <v>148.39833188504304</v>
      </c>
      <c r="AN129" s="259">
        <f t="shared" si="126"/>
        <v>147.64921621029879</v>
      </c>
      <c r="AO129" s="259">
        <f t="shared" si="126"/>
        <v>146.35940384293036</v>
      </c>
      <c r="AP129" s="259">
        <f t="shared" si="126"/>
        <v>144.36388394076693</v>
      </c>
      <c r="AQ129" s="259">
        <f t="shared" si="126"/>
        <v>142.13418248575459</v>
      </c>
      <c r="AR129" s="259">
        <f t="shared" si="126"/>
        <v>145.89302813937604</v>
      </c>
      <c r="AS129" s="76"/>
      <c r="AT129" s="60"/>
      <c r="AU129" s="60"/>
      <c r="AV129" s="60"/>
      <c r="AW129" s="60"/>
      <c r="AX129" s="60"/>
    </row>
    <row r="130" spans="1:50" s="12" customFormat="1" x14ac:dyDescent="0.35">
      <c r="A130" s="19" t="s">
        <v>96</v>
      </c>
      <c r="B130" s="18">
        <f>IF(B128&gt;0,B128,NA())</f>
        <v>12733.540999999999</v>
      </c>
      <c r="C130" s="18">
        <f t="shared" ref="C130:N130" si="127">IF(C128&gt;0,C128,NA())</f>
        <v>11681.708000000001</v>
      </c>
      <c r="D130" s="18">
        <f t="shared" si="127"/>
        <v>12665.871999999999</v>
      </c>
      <c r="E130" s="18">
        <f t="shared" si="127"/>
        <v>12569.929</v>
      </c>
      <c r="F130" s="18">
        <f t="shared" si="127"/>
        <v>12148.467000000001</v>
      </c>
      <c r="G130" s="18">
        <f t="shared" si="127"/>
        <v>10364.197</v>
      </c>
      <c r="H130" s="18">
        <f t="shared" si="127"/>
        <v>11044.664000000001</v>
      </c>
      <c r="I130" s="18">
        <f t="shared" si="127"/>
        <v>10670.782999999999</v>
      </c>
      <c r="J130" s="18">
        <f t="shared" si="127"/>
        <v>12342.216</v>
      </c>
      <c r="K130" s="18" t="e">
        <f t="shared" si="127"/>
        <v>#N/A</v>
      </c>
      <c r="L130" s="18" t="e">
        <f t="shared" si="127"/>
        <v>#N/A</v>
      </c>
      <c r="M130" s="18" t="e">
        <f t="shared" si="127"/>
        <v>#N/A</v>
      </c>
      <c r="N130" s="18">
        <f t="shared" si="127"/>
        <v>106221.37700000001</v>
      </c>
      <c r="O130" s="38"/>
      <c r="P130" s="22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40"/>
      <c r="AE130" s="26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41"/>
      <c r="AS130" s="25"/>
      <c r="AT130" s="11"/>
      <c r="AU130" s="11"/>
      <c r="AV130" s="11"/>
      <c r="AW130" s="11"/>
      <c r="AX130" s="11"/>
    </row>
    <row r="131" spans="1:50" x14ac:dyDescent="0.3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37"/>
      <c r="P131" s="22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39"/>
      <c r="AE131" s="26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3"/>
      <c r="AS131" s="72"/>
    </row>
    <row r="132" spans="1:50" s="62" customFormat="1" x14ac:dyDescent="0.35">
      <c r="A132" s="64" t="s">
        <v>59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 t="s">
        <v>63</v>
      </c>
      <c r="O132" s="66"/>
      <c r="P132" s="28" t="s">
        <v>59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 t="s">
        <v>63</v>
      </c>
      <c r="AD132" s="68"/>
      <c r="AE132" s="48" t="s">
        <v>59</v>
      </c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77" t="s">
        <v>63</v>
      </c>
      <c r="AS132" s="70"/>
      <c r="AT132" s="63"/>
      <c r="AU132" s="63"/>
      <c r="AV132" s="63"/>
      <c r="AW132" s="63"/>
      <c r="AX132" s="63"/>
    </row>
    <row r="133" spans="1:50" x14ac:dyDescent="0.35">
      <c r="A133" s="231" t="s">
        <v>36</v>
      </c>
      <c r="B133" s="230" t="s">
        <v>37</v>
      </c>
      <c r="C133" s="230" t="s">
        <v>38</v>
      </c>
      <c r="D133" s="230" t="s">
        <v>39</v>
      </c>
      <c r="E133" s="230" t="s">
        <v>40</v>
      </c>
      <c r="F133" s="230" t="s">
        <v>41</v>
      </c>
      <c r="G133" s="230" t="s">
        <v>42</v>
      </c>
      <c r="H133" s="230" t="s">
        <v>43</v>
      </c>
      <c r="I133" s="230" t="s">
        <v>44</v>
      </c>
      <c r="J133" s="230" t="s">
        <v>45</v>
      </c>
      <c r="K133" s="230" t="s">
        <v>46</v>
      </c>
      <c r="L133" s="230" t="s">
        <v>47</v>
      </c>
      <c r="M133" s="230" t="s">
        <v>48</v>
      </c>
      <c r="N133" s="230" t="s">
        <v>49</v>
      </c>
      <c r="O133" s="208" t="s">
        <v>50</v>
      </c>
      <c r="P133" s="232" t="s">
        <v>36</v>
      </c>
      <c r="Q133" s="232" t="s">
        <v>37</v>
      </c>
      <c r="R133" s="232" t="s">
        <v>38</v>
      </c>
      <c r="S133" s="232" t="s">
        <v>39</v>
      </c>
      <c r="T133" s="232" t="s">
        <v>40</v>
      </c>
      <c r="U133" s="232" t="s">
        <v>41</v>
      </c>
      <c r="V133" s="232" t="s">
        <v>42</v>
      </c>
      <c r="W133" s="232" t="s">
        <v>43</v>
      </c>
      <c r="X133" s="232" t="s">
        <v>44</v>
      </c>
      <c r="Y133" s="232" t="s">
        <v>45</v>
      </c>
      <c r="Z133" s="232" t="s">
        <v>46</v>
      </c>
      <c r="AA133" s="232" t="s">
        <v>47</v>
      </c>
      <c r="AB133" s="232" t="s">
        <v>48</v>
      </c>
      <c r="AC133" s="232" t="s">
        <v>49</v>
      </c>
      <c r="AD133" s="211" t="s">
        <v>50</v>
      </c>
      <c r="AE133" s="234" t="s">
        <v>36</v>
      </c>
      <c r="AF133" s="255" t="s">
        <v>37</v>
      </c>
      <c r="AG133" s="255" t="s">
        <v>38</v>
      </c>
      <c r="AH133" s="255" t="s">
        <v>39</v>
      </c>
      <c r="AI133" s="255" t="s">
        <v>40</v>
      </c>
      <c r="AJ133" s="255" t="s">
        <v>41</v>
      </c>
      <c r="AK133" s="255" t="s">
        <v>42</v>
      </c>
      <c r="AL133" s="255" t="s">
        <v>43</v>
      </c>
      <c r="AM133" s="255" t="s">
        <v>44</v>
      </c>
      <c r="AN133" s="255" t="s">
        <v>45</v>
      </c>
      <c r="AO133" s="255" t="s">
        <v>46</v>
      </c>
      <c r="AP133" s="255" t="s">
        <v>47</v>
      </c>
      <c r="AQ133" s="255" t="s">
        <v>48</v>
      </c>
      <c r="AR133" s="256" t="s">
        <v>51</v>
      </c>
      <c r="AS133" s="72"/>
    </row>
    <row r="134" spans="1:50" x14ac:dyDescent="0.35">
      <c r="A134" s="231">
        <v>2015</v>
      </c>
      <c r="B134" s="230">
        <v>119821</v>
      </c>
      <c r="C134" s="230">
        <v>106523</v>
      </c>
      <c r="D134" s="230">
        <v>135026</v>
      </c>
      <c r="E134" s="230">
        <v>117652</v>
      </c>
      <c r="F134" s="230">
        <v>117078</v>
      </c>
      <c r="G134" s="230">
        <v>121886</v>
      </c>
      <c r="H134" s="230">
        <v>112256</v>
      </c>
      <c r="I134" s="230">
        <v>125232</v>
      </c>
      <c r="J134" s="230">
        <v>127732</v>
      </c>
      <c r="K134" s="230">
        <v>120844.895</v>
      </c>
      <c r="L134" s="230">
        <v>126277</v>
      </c>
      <c r="M134" s="230">
        <v>122425</v>
      </c>
      <c r="N134" s="230">
        <v>1452754</v>
      </c>
      <c r="O134" s="208">
        <v>121062.74125000001</v>
      </c>
      <c r="P134" s="232">
        <v>2015</v>
      </c>
      <c r="Q134" s="232">
        <v>389772</v>
      </c>
      <c r="R134" s="232">
        <v>344155</v>
      </c>
      <c r="S134" s="232">
        <v>433294</v>
      </c>
      <c r="T134" s="232">
        <v>375331</v>
      </c>
      <c r="U134" s="232">
        <v>376070</v>
      </c>
      <c r="V134" s="232">
        <v>386336</v>
      </c>
      <c r="W134" s="232">
        <v>354765</v>
      </c>
      <c r="X134" s="232">
        <v>396664</v>
      </c>
      <c r="Y134" s="232">
        <v>415483</v>
      </c>
      <c r="Z134" s="232">
        <v>390196</v>
      </c>
      <c r="AA134" s="232">
        <v>410452</v>
      </c>
      <c r="AB134" s="232">
        <v>392383</v>
      </c>
      <c r="AC134" s="232">
        <v>4664901</v>
      </c>
      <c r="AD134" s="211">
        <v>388741.75</v>
      </c>
      <c r="AE134" s="234">
        <v>2015</v>
      </c>
      <c r="AF134" s="255">
        <v>307.41305173280801</v>
      </c>
      <c r="AG134" s="255">
        <v>309.52041957838799</v>
      </c>
      <c r="AH134" s="255">
        <v>311.62674765863397</v>
      </c>
      <c r="AI134" s="255">
        <v>313.46198422192703</v>
      </c>
      <c r="AJ134" s="255">
        <v>311.31970111947197</v>
      </c>
      <c r="AK134" s="255">
        <v>315.49221403131003</v>
      </c>
      <c r="AL134" s="255">
        <v>316.42354798246703</v>
      </c>
      <c r="AM134" s="255">
        <v>315.71304681039902</v>
      </c>
      <c r="AN134" s="255">
        <v>307.43014756319798</v>
      </c>
      <c r="AO134" s="255">
        <v>309.70305948805202</v>
      </c>
      <c r="AP134" s="255">
        <v>307.65351368735003</v>
      </c>
      <c r="AQ134" s="255">
        <v>312.00383298970598</v>
      </c>
      <c r="AR134" s="256">
        <v>311.42225740696301</v>
      </c>
      <c r="AS134" s="72"/>
    </row>
    <row r="135" spans="1:50" x14ac:dyDescent="0.35">
      <c r="A135" s="231">
        <v>2016</v>
      </c>
      <c r="B135" s="230">
        <v>116703</v>
      </c>
      <c r="C135" s="230">
        <v>116715</v>
      </c>
      <c r="D135" s="230">
        <v>130335</v>
      </c>
      <c r="E135" s="230">
        <v>118737</v>
      </c>
      <c r="F135" s="230">
        <v>125369</v>
      </c>
      <c r="G135" s="230">
        <v>121931</v>
      </c>
      <c r="H135" s="230">
        <v>108779</v>
      </c>
      <c r="I135" s="230">
        <v>127537</v>
      </c>
      <c r="J135" s="230">
        <v>126391</v>
      </c>
      <c r="K135" s="230">
        <v>121891.69</v>
      </c>
      <c r="L135" s="230">
        <v>125974</v>
      </c>
      <c r="M135" s="230">
        <v>123782</v>
      </c>
      <c r="N135" s="230">
        <v>1464145</v>
      </c>
      <c r="O135" s="208">
        <v>122012.0575</v>
      </c>
      <c r="P135" s="232">
        <v>2016</v>
      </c>
      <c r="Q135" s="232">
        <v>376217</v>
      </c>
      <c r="R135" s="232">
        <v>374961</v>
      </c>
      <c r="S135" s="232">
        <v>414827</v>
      </c>
      <c r="T135" s="232">
        <v>377689</v>
      </c>
      <c r="U135" s="232">
        <v>395436</v>
      </c>
      <c r="V135" s="232">
        <v>384587</v>
      </c>
      <c r="W135" s="232">
        <v>339184</v>
      </c>
      <c r="X135" s="232">
        <v>401024</v>
      </c>
      <c r="Y135" s="232">
        <v>406880</v>
      </c>
      <c r="Z135" s="232">
        <v>397189</v>
      </c>
      <c r="AA135" s="232">
        <v>411361</v>
      </c>
      <c r="AB135" s="232">
        <v>400053</v>
      </c>
      <c r="AC135" s="232">
        <v>4679408</v>
      </c>
      <c r="AD135" s="211">
        <v>389950.66666666669</v>
      </c>
      <c r="AE135" s="234">
        <v>2016</v>
      </c>
      <c r="AF135" s="255">
        <v>310.20129340247797</v>
      </c>
      <c r="AG135" s="255">
        <v>311.27237232672201</v>
      </c>
      <c r="AH135" s="255">
        <v>314.19121706157</v>
      </c>
      <c r="AI135" s="255">
        <v>314.37770228944999</v>
      </c>
      <c r="AJ135" s="255">
        <v>317.03992555053202</v>
      </c>
      <c r="AK135" s="255">
        <v>317.043997847041</v>
      </c>
      <c r="AL135" s="255">
        <v>320.707934336525</v>
      </c>
      <c r="AM135" s="255">
        <v>318.02834743057798</v>
      </c>
      <c r="AN135" s="255">
        <v>310.63458513566701</v>
      </c>
      <c r="AO135" s="255">
        <v>306.88586541923399</v>
      </c>
      <c r="AP135" s="255">
        <v>306.23710074605998</v>
      </c>
      <c r="AQ135" s="255">
        <v>309.41400264465</v>
      </c>
      <c r="AR135" s="256">
        <v>312.89107511035598</v>
      </c>
      <c r="AS135" s="72"/>
    </row>
    <row r="136" spans="1:50" x14ac:dyDescent="0.35">
      <c r="A136" s="231">
        <v>2017</v>
      </c>
      <c r="B136" s="230">
        <v>120800</v>
      </c>
      <c r="C136" s="230">
        <v>108344</v>
      </c>
      <c r="D136" s="230">
        <v>128574</v>
      </c>
      <c r="E136" s="230">
        <v>112463</v>
      </c>
      <c r="F136" s="230">
        <v>127124</v>
      </c>
      <c r="G136" s="230">
        <v>119827</v>
      </c>
      <c r="H136" s="230">
        <v>107902</v>
      </c>
      <c r="I136" s="230">
        <v>124028</v>
      </c>
      <c r="J136" s="230">
        <v>120813</v>
      </c>
      <c r="K136" s="230">
        <v>127316.871</v>
      </c>
      <c r="L136" s="230">
        <v>127372</v>
      </c>
      <c r="M136" s="230">
        <v>117615</v>
      </c>
      <c r="N136" s="230">
        <v>1442179</v>
      </c>
      <c r="O136" s="208">
        <v>120181.57258333334</v>
      </c>
      <c r="P136" s="232">
        <v>2017</v>
      </c>
      <c r="Q136" s="232">
        <v>395253</v>
      </c>
      <c r="R136" s="232">
        <v>350170</v>
      </c>
      <c r="S136" s="232">
        <v>413462</v>
      </c>
      <c r="T136" s="232">
        <v>357394</v>
      </c>
      <c r="U136" s="232">
        <v>406962</v>
      </c>
      <c r="V136" s="232">
        <v>377355</v>
      </c>
      <c r="W136" s="232">
        <v>344184</v>
      </c>
      <c r="X136" s="232">
        <v>391624</v>
      </c>
      <c r="Y136" s="232">
        <v>389307</v>
      </c>
      <c r="Z136" s="232">
        <v>412380</v>
      </c>
      <c r="AA136" s="232">
        <v>411384</v>
      </c>
      <c r="AB136" s="232">
        <v>376134</v>
      </c>
      <c r="AC136" s="232">
        <v>4625609</v>
      </c>
      <c r="AD136" s="211">
        <v>385467.41666666669</v>
      </c>
      <c r="AE136" s="234">
        <v>2017</v>
      </c>
      <c r="AF136" s="255">
        <v>305.62702876385498</v>
      </c>
      <c r="AG136" s="255">
        <v>309.40400376959798</v>
      </c>
      <c r="AH136" s="255">
        <v>310.969327290053</v>
      </c>
      <c r="AI136" s="255">
        <v>314.675120455296</v>
      </c>
      <c r="AJ136" s="255">
        <v>312.37314540423898</v>
      </c>
      <c r="AK136" s="255">
        <v>317.54448728650698</v>
      </c>
      <c r="AL136" s="255">
        <v>313.50091811356702</v>
      </c>
      <c r="AM136" s="255">
        <v>316.70173431658901</v>
      </c>
      <c r="AN136" s="255">
        <v>310.328352688238</v>
      </c>
      <c r="AO136" s="255">
        <v>308.73677433435199</v>
      </c>
      <c r="AP136" s="255">
        <v>309.61826420084401</v>
      </c>
      <c r="AQ136" s="255">
        <v>312.69441209781598</v>
      </c>
      <c r="AR136" s="256">
        <v>311.78143245570499</v>
      </c>
      <c r="AS136" s="72"/>
    </row>
    <row r="137" spans="1:50" x14ac:dyDescent="0.35">
      <c r="A137" s="231">
        <v>2018</v>
      </c>
      <c r="B137" s="230">
        <v>126380.57300000002</v>
      </c>
      <c r="C137" s="230">
        <v>111529.00900000001</v>
      </c>
      <c r="D137" s="230">
        <v>128062.36599999999</v>
      </c>
      <c r="E137" s="230">
        <v>119409.181</v>
      </c>
      <c r="F137" s="230">
        <v>125557.75899999998</v>
      </c>
      <c r="G137" s="230">
        <v>117641.40800000002</v>
      </c>
      <c r="H137" s="230">
        <v>117305.96100000001</v>
      </c>
      <c r="I137" s="230">
        <v>122860.452</v>
      </c>
      <c r="J137" s="230">
        <v>114891.38400000001</v>
      </c>
      <c r="K137" s="230">
        <v>134312.33799999999</v>
      </c>
      <c r="L137" s="230">
        <v>125440.11399999999</v>
      </c>
      <c r="M137" s="230">
        <v>116608.07999999999</v>
      </c>
      <c r="N137" s="230">
        <v>1459998.6250000002</v>
      </c>
      <c r="O137" s="208">
        <v>121666.55208333336</v>
      </c>
      <c r="P137" s="232">
        <v>2018</v>
      </c>
      <c r="Q137" s="232">
        <v>407203.00000000012</v>
      </c>
      <c r="R137" s="232">
        <v>355262.00000000006</v>
      </c>
      <c r="S137" s="232">
        <v>406685</v>
      </c>
      <c r="T137" s="232">
        <v>375238.99999999994</v>
      </c>
      <c r="U137" s="232">
        <v>391625</v>
      </c>
      <c r="V137" s="232">
        <v>364992.99999999994</v>
      </c>
      <c r="W137" s="232">
        <v>364711</v>
      </c>
      <c r="X137" s="232">
        <v>384385.00000000006</v>
      </c>
      <c r="Y137" s="232">
        <v>365745.99999999994</v>
      </c>
      <c r="Z137" s="232">
        <v>433620.00000000012</v>
      </c>
      <c r="AA137" s="232">
        <v>403116</v>
      </c>
      <c r="AB137" s="232">
        <v>373378</v>
      </c>
      <c r="AC137" s="232">
        <v>4625963</v>
      </c>
      <c r="AD137" s="211">
        <v>385496.91666666669</v>
      </c>
      <c r="AE137" s="234">
        <v>2018</v>
      </c>
      <c r="AF137" s="255">
        <v>310.36257837000215</v>
      </c>
      <c r="AG137" s="255">
        <v>313.93453000883852</v>
      </c>
      <c r="AH137" s="255">
        <v>314.89326136936444</v>
      </c>
      <c r="AI137" s="255">
        <v>318.2216693893759</v>
      </c>
      <c r="AJ137" s="255">
        <v>320.60710884136608</v>
      </c>
      <c r="AK137" s="255">
        <v>322.31140871194805</v>
      </c>
      <c r="AL137" s="255">
        <v>321.64086358788194</v>
      </c>
      <c r="AM137" s="255">
        <v>319.62863275101785</v>
      </c>
      <c r="AN137" s="255">
        <v>314.12888726055792</v>
      </c>
      <c r="AO137" s="255">
        <v>309.74663991513296</v>
      </c>
      <c r="AP137" s="255">
        <v>311.17622222883733</v>
      </c>
      <c r="AQ137" s="255">
        <v>312.30570628156983</v>
      </c>
      <c r="AR137" s="256">
        <v>315.60966332847892</v>
      </c>
      <c r="AS137" s="72"/>
    </row>
    <row r="138" spans="1:50" x14ac:dyDescent="0.35">
      <c r="A138" s="231">
        <v>2019</v>
      </c>
      <c r="B138" s="230">
        <v>125134.13900000001</v>
      </c>
      <c r="C138" s="230">
        <v>106413.939</v>
      </c>
      <c r="D138" s="230">
        <v>116732.39099999997</v>
      </c>
      <c r="E138" s="230">
        <v>125364.86599999998</v>
      </c>
      <c r="F138" s="230">
        <v>121375.82100000001</v>
      </c>
      <c r="G138" s="230">
        <v>108956.875</v>
      </c>
      <c r="H138" s="230">
        <v>117678.942</v>
      </c>
      <c r="I138" s="230">
        <v>116272.31200000001</v>
      </c>
      <c r="J138" s="230">
        <v>119557.58799999999</v>
      </c>
      <c r="K138" s="230">
        <v>130324.289</v>
      </c>
      <c r="L138" s="230">
        <v>116259.916</v>
      </c>
      <c r="M138" s="230">
        <v>119876.425</v>
      </c>
      <c r="N138" s="230">
        <v>1423947.5030000003</v>
      </c>
      <c r="O138" s="208">
        <v>118662.29191666668</v>
      </c>
      <c r="P138" s="232">
        <v>2019</v>
      </c>
      <c r="Q138" s="232">
        <v>401435.00000000006</v>
      </c>
      <c r="R138" s="232">
        <v>339576</v>
      </c>
      <c r="S138" s="232">
        <v>372519.00000000006</v>
      </c>
      <c r="T138" s="232">
        <v>394079.00000000006</v>
      </c>
      <c r="U138" s="232">
        <v>383399</v>
      </c>
      <c r="V138" s="232">
        <v>338714.99999999983</v>
      </c>
      <c r="W138" s="232">
        <v>365116.99999999994</v>
      </c>
      <c r="X138" s="232">
        <v>365557.00000000006</v>
      </c>
      <c r="Y138" s="232">
        <v>381321.00000000006</v>
      </c>
      <c r="Z138" s="232">
        <v>419584.00000000006</v>
      </c>
      <c r="AA138" s="232">
        <v>372571.99999999994</v>
      </c>
      <c r="AB138" s="232">
        <v>384205.00000000006</v>
      </c>
      <c r="AC138" s="232">
        <v>4518079</v>
      </c>
      <c r="AD138" s="211">
        <v>376506.58333333331</v>
      </c>
      <c r="AE138" s="234">
        <v>2019</v>
      </c>
      <c r="AF138" s="255">
        <v>311.71706253814443</v>
      </c>
      <c r="AG138" s="255">
        <v>313.37296805427945</v>
      </c>
      <c r="AH138" s="255">
        <v>313.35956286793413</v>
      </c>
      <c r="AI138" s="255">
        <v>318.12115337280079</v>
      </c>
      <c r="AJ138" s="255">
        <v>316.57834527476604</v>
      </c>
      <c r="AK138" s="255">
        <v>321.67714745434967</v>
      </c>
      <c r="AL138" s="255">
        <v>322.30474614986434</v>
      </c>
      <c r="AM138" s="255">
        <v>318.06889760010063</v>
      </c>
      <c r="AN138" s="255">
        <v>313.53528392089595</v>
      </c>
      <c r="AO138" s="255">
        <v>310.60357163285533</v>
      </c>
      <c r="AP138" s="255">
        <v>312.04684195269647</v>
      </c>
      <c r="AQ138" s="255">
        <v>312.01162140003379</v>
      </c>
      <c r="AR138" s="256">
        <v>315.1665792032411</v>
      </c>
      <c r="AS138" s="72"/>
    </row>
    <row r="139" spans="1:50" x14ac:dyDescent="0.35">
      <c r="A139" s="231">
        <v>2020</v>
      </c>
      <c r="B139" s="230">
        <v>122560.643</v>
      </c>
      <c r="C139" s="230">
        <v>108377.90000000001</v>
      </c>
      <c r="D139" s="230">
        <v>119042.50799999999</v>
      </c>
      <c r="E139" s="230">
        <v>119939.06099999999</v>
      </c>
      <c r="F139" s="230">
        <v>111038.83900000004</v>
      </c>
      <c r="G139" s="230">
        <v>126531.37200000002</v>
      </c>
      <c r="H139" s="230">
        <v>120846.215</v>
      </c>
      <c r="I139" s="230">
        <v>115500.99</v>
      </c>
      <c r="J139" s="230">
        <v>122771.74100000002</v>
      </c>
      <c r="K139" s="230">
        <v>123628.829</v>
      </c>
      <c r="L139" s="230">
        <v>117281.35599999999</v>
      </c>
      <c r="M139" s="230">
        <v>127208.35699999999</v>
      </c>
      <c r="N139" s="230">
        <v>1434727.8109999998</v>
      </c>
      <c r="O139" s="208">
        <v>119560.65091666665</v>
      </c>
      <c r="P139" s="232">
        <v>2020</v>
      </c>
      <c r="Q139" s="232">
        <v>392725.00000000006</v>
      </c>
      <c r="R139" s="232">
        <v>345080.00000000006</v>
      </c>
      <c r="S139" s="232">
        <v>373607</v>
      </c>
      <c r="T139" s="232">
        <v>371200.99999999994</v>
      </c>
      <c r="U139" s="232">
        <v>341885.99999999994</v>
      </c>
      <c r="V139" s="232">
        <v>386711</v>
      </c>
      <c r="W139" s="232">
        <v>369284</v>
      </c>
      <c r="X139" s="232">
        <v>354276.00000000006</v>
      </c>
      <c r="Y139" s="232">
        <v>385449.00000000006</v>
      </c>
      <c r="Z139" s="232">
        <v>393488</v>
      </c>
      <c r="AA139" s="232">
        <v>371961.00000000006</v>
      </c>
      <c r="AB139" s="232">
        <v>401226</v>
      </c>
      <c r="AC139" s="232">
        <v>4486894</v>
      </c>
      <c r="AD139" s="211">
        <v>373907.83333333331</v>
      </c>
      <c r="AE139" s="234">
        <v>2020</v>
      </c>
      <c r="AF139" s="255">
        <v>312.07751734674383</v>
      </c>
      <c r="AG139" s="255">
        <v>314.06601367798771</v>
      </c>
      <c r="AH139" s="255">
        <v>318.63029332962174</v>
      </c>
      <c r="AI139" s="255">
        <v>323.11082405489213</v>
      </c>
      <c r="AJ139" s="255">
        <v>324.7832289125617</v>
      </c>
      <c r="AK139" s="255">
        <v>327.19879186265717</v>
      </c>
      <c r="AL139" s="255">
        <v>327.24465452063993</v>
      </c>
      <c r="AM139" s="255">
        <v>326.01979812349691</v>
      </c>
      <c r="AN139" s="255">
        <v>318.51617464307861</v>
      </c>
      <c r="AO139" s="255">
        <v>314.18703747001183</v>
      </c>
      <c r="AP139" s="255">
        <v>315.30551858931437</v>
      </c>
      <c r="AQ139" s="255">
        <v>317.04913689541553</v>
      </c>
      <c r="AR139" s="256">
        <v>319.75968476188643</v>
      </c>
      <c r="AS139" s="72"/>
    </row>
    <row r="140" spans="1:50" x14ac:dyDescent="0.35">
      <c r="A140" s="231">
        <v>2021</v>
      </c>
      <c r="B140" s="230">
        <v>113556.36599999999</v>
      </c>
      <c r="C140" s="230">
        <v>109503.549</v>
      </c>
      <c r="D140" s="230">
        <v>131867.08900000001</v>
      </c>
      <c r="E140" s="230">
        <v>119797.735</v>
      </c>
      <c r="F140" s="230">
        <v>116773.731</v>
      </c>
      <c r="G140" s="230">
        <v>121556.796</v>
      </c>
      <c r="H140" s="230">
        <v>113069.02899999999</v>
      </c>
      <c r="I140" s="230">
        <v>117872.86599999999</v>
      </c>
      <c r="J140" s="230">
        <v>120454.34299999999</v>
      </c>
      <c r="K140" s="230">
        <v>115735.73299999999</v>
      </c>
      <c r="L140" s="230">
        <v>123131.478</v>
      </c>
      <c r="M140" s="230">
        <v>121004.86500000001</v>
      </c>
      <c r="N140" s="230">
        <v>1424323.5799999998</v>
      </c>
      <c r="O140" s="208">
        <v>118693.63166666665</v>
      </c>
      <c r="P140" s="232">
        <v>2021</v>
      </c>
      <c r="Q140" s="232">
        <v>361277</v>
      </c>
      <c r="R140" s="232">
        <v>346328</v>
      </c>
      <c r="S140" s="232">
        <v>411913</v>
      </c>
      <c r="T140" s="232">
        <v>372073</v>
      </c>
      <c r="U140" s="232">
        <v>360741</v>
      </c>
      <c r="V140" s="232">
        <v>370672</v>
      </c>
      <c r="W140" s="232">
        <v>347493</v>
      </c>
      <c r="X140" s="232">
        <v>362632</v>
      </c>
      <c r="Y140" s="232">
        <v>379692</v>
      </c>
      <c r="Z140" s="232">
        <v>369932</v>
      </c>
      <c r="AA140" s="232">
        <v>390538</v>
      </c>
      <c r="AB140" s="232">
        <v>384909</v>
      </c>
      <c r="AC140" s="232">
        <v>4458200</v>
      </c>
      <c r="AD140" s="211">
        <v>371516.66666666669</v>
      </c>
      <c r="AE140" s="234">
        <v>2021</v>
      </c>
      <c r="AF140" s="255">
        <v>314.31938927747962</v>
      </c>
      <c r="AG140" s="255">
        <v>316.18451005982769</v>
      </c>
      <c r="AH140" s="255">
        <v>320.13335097459901</v>
      </c>
      <c r="AI140" s="255">
        <v>321.97373902433122</v>
      </c>
      <c r="AJ140" s="255">
        <v>323.70518183405824</v>
      </c>
      <c r="AK140" s="255">
        <v>327.93627789528205</v>
      </c>
      <c r="AL140" s="255">
        <v>325.3850552385228</v>
      </c>
      <c r="AM140" s="255">
        <v>325.04816453043304</v>
      </c>
      <c r="AN140" s="255">
        <v>317.24224634703916</v>
      </c>
      <c r="AO140" s="255">
        <v>312.85677638052397</v>
      </c>
      <c r="AP140" s="255">
        <v>315.28680435706639</v>
      </c>
      <c r="AQ140" s="255">
        <v>314.37265691371209</v>
      </c>
      <c r="AR140" s="256">
        <v>319.48400251222466</v>
      </c>
      <c r="AS140" s="72"/>
    </row>
    <row r="141" spans="1:50" s="345" customFormat="1" x14ac:dyDescent="0.35">
      <c r="A141" s="333">
        <v>2022</v>
      </c>
      <c r="B141" s="334">
        <v>108996.804</v>
      </c>
      <c r="C141" s="334">
        <v>102692.401</v>
      </c>
      <c r="D141" s="334">
        <v>126511.757</v>
      </c>
      <c r="E141" s="334">
        <v>112488.61</v>
      </c>
      <c r="F141" s="334">
        <v>116943.97500000001</v>
      </c>
      <c r="G141" s="334">
        <v>114776.708</v>
      </c>
      <c r="H141" s="334">
        <v>103378.88099999999</v>
      </c>
      <c r="I141" s="334">
        <v>117485.724</v>
      </c>
      <c r="J141" s="334">
        <v>116990.383</v>
      </c>
      <c r="K141" s="334">
        <v>111876.274</v>
      </c>
      <c r="L141" s="334">
        <v>116299.254</v>
      </c>
      <c r="M141" s="334">
        <v>112969.15</v>
      </c>
      <c r="N141" s="334">
        <v>1361409.9209999999</v>
      </c>
      <c r="O141" s="334">
        <v>113450.82674999999</v>
      </c>
      <c r="P141" s="335">
        <v>2022</v>
      </c>
      <c r="Q141" s="335">
        <v>347349</v>
      </c>
      <c r="R141" s="335">
        <v>325822</v>
      </c>
      <c r="S141" s="335">
        <v>394763</v>
      </c>
      <c r="T141" s="335">
        <v>349758</v>
      </c>
      <c r="U141" s="335">
        <v>360032</v>
      </c>
      <c r="V141" s="335">
        <v>352274</v>
      </c>
      <c r="W141" s="335">
        <v>318660</v>
      </c>
      <c r="X141" s="335">
        <v>363016</v>
      </c>
      <c r="Y141" s="335">
        <v>371148</v>
      </c>
      <c r="Z141" s="335">
        <v>354461</v>
      </c>
      <c r="AA141" s="335">
        <v>366276</v>
      </c>
      <c r="AB141" s="335">
        <v>357130</v>
      </c>
      <c r="AC141" s="335">
        <v>4260689</v>
      </c>
      <c r="AD141" s="336">
        <v>355057.41666666669</v>
      </c>
      <c r="AE141" s="337">
        <v>2022</v>
      </c>
      <c r="AF141" s="342">
        <v>313.79622224333451</v>
      </c>
      <c r="AG141" s="342">
        <v>315.17945688136467</v>
      </c>
      <c r="AH141" s="342">
        <v>320.47521424246958</v>
      </c>
      <c r="AI141" s="342">
        <v>321.61840472555309</v>
      </c>
      <c r="AJ141" s="342">
        <v>324.81550251088794</v>
      </c>
      <c r="AK141" s="342">
        <v>325.81657459818206</v>
      </c>
      <c r="AL141" s="342">
        <v>324.4175014121634</v>
      </c>
      <c r="AM141" s="342">
        <v>323.63786720144566</v>
      </c>
      <c r="AN141" s="342">
        <v>315.21221453436368</v>
      </c>
      <c r="AO141" s="342">
        <v>315.623648299813</v>
      </c>
      <c r="AP141" s="342">
        <v>317.51808472299575</v>
      </c>
      <c r="AQ141" s="342">
        <v>316.32500770027724</v>
      </c>
      <c r="AR141" s="342">
        <v>319.5281141148767</v>
      </c>
      <c r="AS141" s="343"/>
      <c r="AT141" s="344"/>
      <c r="AU141" s="344"/>
      <c r="AV141" s="344"/>
      <c r="AW141" s="344"/>
      <c r="AX141" s="344"/>
    </row>
    <row r="142" spans="1:50" s="56" customFormat="1" x14ac:dyDescent="0.35">
      <c r="A142" s="237">
        <v>2023</v>
      </c>
      <c r="B142" s="238">
        <v>112024.512</v>
      </c>
      <c r="C142" s="238">
        <v>101481.19100000001</v>
      </c>
      <c r="D142" s="238">
        <v>121812.944</v>
      </c>
      <c r="E142" s="238">
        <v>102441.102</v>
      </c>
      <c r="F142" s="238">
        <v>110936.042</v>
      </c>
      <c r="G142" s="238">
        <v>113189.128</v>
      </c>
      <c r="H142" s="238">
        <v>99045.721000000005</v>
      </c>
      <c r="I142" s="238">
        <v>108915.60400000001</v>
      </c>
      <c r="J142" s="238">
        <v>103789.46400000001</v>
      </c>
      <c r="K142" s="238">
        <v>113004.51</v>
      </c>
      <c r="L142" s="238">
        <v>112205.495</v>
      </c>
      <c r="M142" s="238">
        <v>102577.626</v>
      </c>
      <c r="N142" s="238">
        <v>1301423.3389999999</v>
      </c>
      <c r="O142" s="238">
        <v>108451.94491666666</v>
      </c>
      <c r="P142" s="239">
        <v>2023</v>
      </c>
      <c r="Q142" s="240">
        <v>354246</v>
      </c>
      <c r="R142" s="240">
        <v>318044</v>
      </c>
      <c r="S142" s="240">
        <v>379110</v>
      </c>
      <c r="T142" s="240">
        <v>316497</v>
      </c>
      <c r="U142" s="240">
        <v>338817</v>
      </c>
      <c r="V142" s="240">
        <v>343273</v>
      </c>
      <c r="W142" s="240">
        <v>302035</v>
      </c>
      <c r="X142" s="240">
        <v>332288</v>
      </c>
      <c r="Y142" s="240">
        <v>325194</v>
      </c>
      <c r="Z142" s="240">
        <v>355732</v>
      </c>
      <c r="AA142" s="240">
        <v>352514</v>
      </c>
      <c r="AB142" s="240">
        <v>320308</v>
      </c>
      <c r="AC142" s="240">
        <v>4038058</v>
      </c>
      <c r="AD142" s="240">
        <v>336504.83333333331</v>
      </c>
      <c r="AE142" s="241">
        <v>2023</v>
      </c>
      <c r="AF142" s="257">
        <v>316.23366812892732</v>
      </c>
      <c r="AG142" s="257">
        <v>319.0790928299229</v>
      </c>
      <c r="AH142" s="257">
        <v>321.31292764632957</v>
      </c>
      <c r="AI142" s="257">
        <v>323.67163669797816</v>
      </c>
      <c r="AJ142" s="257">
        <v>327.4217114253417</v>
      </c>
      <c r="AK142" s="257">
        <v>329.73501557069733</v>
      </c>
      <c r="AL142" s="257">
        <v>327.92795868028543</v>
      </c>
      <c r="AM142" s="257">
        <v>327.77471350154087</v>
      </c>
      <c r="AN142" s="257">
        <v>319.16168194985153</v>
      </c>
      <c r="AO142" s="257">
        <v>317.66754185735329</v>
      </c>
      <c r="AP142" s="257">
        <v>318.3008192582422</v>
      </c>
      <c r="AQ142" s="257">
        <v>320.24684366297441</v>
      </c>
      <c r="AR142" s="257">
        <v>322.28941213821099</v>
      </c>
      <c r="AS142" s="74"/>
      <c r="AT142" s="57"/>
      <c r="AU142" s="57"/>
      <c r="AV142" s="57"/>
      <c r="AW142" s="57"/>
      <c r="AX142" s="57"/>
    </row>
    <row r="143" spans="1:50" s="58" customFormat="1" x14ac:dyDescent="0.35">
      <c r="A143" s="243">
        <v>2024</v>
      </c>
      <c r="B143" s="244">
        <v>111980.796</v>
      </c>
      <c r="C143" s="244">
        <v>105243.09699999999</v>
      </c>
      <c r="D143" s="244">
        <v>109964.139</v>
      </c>
      <c r="E143" s="244">
        <v>112592.37699999999</v>
      </c>
      <c r="F143" s="244">
        <v>108865.47</v>
      </c>
      <c r="G143" s="244">
        <v>99856.906000000003</v>
      </c>
      <c r="H143" s="244">
        <v>108481.314</v>
      </c>
      <c r="I143" s="244">
        <v>100415.34699999999</v>
      </c>
      <c r="J143" s="244">
        <v>109451.61500000001</v>
      </c>
      <c r="K143" s="244">
        <f>[1]Import_France!$O$76</f>
        <v>0</v>
      </c>
      <c r="L143" s="244">
        <f>[1]Import_France!$P$76</f>
        <v>0</v>
      </c>
      <c r="M143" s="244">
        <f>[1]Import_France!$Q$76</f>
        <v>0</v>
      </c>
      <c r="N143" s="244">
        <f>SUM(B143:M143)</f>
        <v>966851.06099999987</v>
      </c>
      <c r="O143" s="208">
        <f t="array" ref="O143">AVERAGE(IF(B143:M143&lt;&gt;0,B143:M143))</f>
        <v>107427.89566666665</v>
      </c>
      <c r="P143" s="245">
        <v>2024</v>
      </c>
      <c r="Q143" s="246">
        <v>349230</v>
      </c>
      <c r="R143" s="246">
        <v>326811</v>
      </c>
      <c r="S143" s="246">
        <v>339184</v>
      </c>
      <c r="T143" s="246">
        <v>343355</v>
      </c>
      <c r="U143" s="246">
        <v>329716</v>
      </c>
      <c r="V143" s="246">
        <v>301028</v>
      </c>
      <c r="W143" s="246">
        <v>325018</v>
      </c>
      <c r="X143" s="246">
        <v>304480</v>
      </c>
      <c r="Y143" s="246">
        <v>337872</v>
      </c>
      <c r="Z143" s="246">
        <f>[1]Import_France!$O$86</f>
        <v>0</v>
      </c>
      <c r="AA143" s="246">
        <f>[1]Import_France!$P$86</f>
        <v>0</v>
      </c>
      <c r="AB143" s="246">
        <f>[1]Import_France!$Q$86</f>
        <v>0</v>
      </c>
      <c r="AC143" s="246">
        <f>SUM(Q143:AB143)</f>
        <v>2956694</v>
      </c>
      <c r="AD143" s="211">
        <f t="array" ref="AD143">AVERAGE(IF(Q143:AB143&lt;&gt;0,Q143:AB143))</f>
        <v>328521.55555555556</v>
      </c>
      <c r="AE143" s="247">
        <v>2024</v>
      </c>
      <c r="AF143" s="258">
        <f>IF(B143&lt;&gt;0,B143/Q143*1000,"")</f>
        <v>320.65056266643762</v>
      </c>
      <c r="AG143" s="258">
        <f t="shared" ref="AG143" si="128">IF(C143&lt;&gt;0,C143/R143*1000,"")</f>
        <v>322.03046103099342</v>
      </c>
      <c r="AH143" s="258">
        <f t="shared" ref="AH143" si="129">IF(D143&lt;&gt;0,D143/S143*1000,"")</f>
        <v>324.2020230907118</v>
      </c>
      <c r="AI143" s="258">
        <f t="shared" ref="AI143" si="130">IF(E143&lt;&gt;0,E143/T143*1000,"")</f>
        <v>327.91826826462403</v>
      </c>
      <c r="AJ143" s="258">
        <f t="shared" ref="AJ143" si="131">IF(F143&lt;&gt;0,F143/U143*1000,"")</f>
        <v>330.17951813075496</v>
      </c>
      <c r="AK143" s="258">
        <f t="shared" ref="AK143" si="132">IF(G143&lt;&gt;0,G143/V143*1000,"")</f>
        <v>331.71966062957597</v>
      </c>
      <c r="AL143" s="258">
        <f t="shared" ref="AL143" si="133">IF(H143&lt;&gt;0,H143/W143*1000,"")</f>
        <v>333.77017272889503</v>
      </c>
      <c r="AM143" s="258">
        <f t="shared" ref="AM143" si="134">IF(I143&lt;&gt;0,I143/X143*1000,"")</f>
        <v>329.79291579085651</v>
      </c>
      <c r="AN143" s="258">
        <f t="shared" ref="AN143" si="135">IF(J143&lt;&gt;0,J143/Y143*1000,"")</f>
        <v>323.94402318037601</v>
      </c>
      <c r="AO143" s="258" t="str">
        <f t="shared" ref="AO143" si="136">IF(K143&lt;&gt;0,K143/Z143*1000,"")</f>
        <v/>
      </c>
      <c r="AP143" s="258" t="str">
        <f t="shared" ref="AP143" si="137">IF(L143&lt;&gt;0,L143/AA143*1000,"")</f>
        <v/>
      </c>
      <c r="AQ143" s="258" t="str">
        <f t="shared" ref="AQ143" si="138">IF(M143&lt;&gt;0,M143/AB143*1000,"")</f>
        <v/>
      </c>
      <c r="AR143" s="256">
        <f t="shared" ref="AR143" si="139">IF(N143&lt;&gt;0,N143/AC143*1000,"")</f>
        <v>327.00410018757429</v>
      </c>
      <c r="AS143" s="75"/>
      <c r="AT143" s="59"/>
      <c r="AU143" s="59"/>
      <c r="AV143" s="59"/>
      <c r="AW143" s="59"/>
      <c r="AX143" s="59"/>
    </row>
    <row r="144" spans="1:50" s="61" customFormat="1" ht="32.6" x14ac:dyDescent="0.35">
      <c r="A144" s="249" t="s">
        <v>100</v>
      </c>
      <c r="B144" s="250">
        <f>AVERAGE(B138:B142)</f>
        <v>116454.49280000001</v>
      </c>
      <c r="C144" s="250">
        <f t="shared" ref="C144:N144" si="140">AVERAGE(C138:C142)</f>
        <v>105693.79600000002</v>
      </c>
      <c r="D144" s="250">
        <f t="shared" si="140"/>
        <v>123193.33780000001</v>
      </c>
      <c r="E144" s="250">
        <f t="shared" si="140"/>
        <v>116006.27479999998</v>
      </c>
      <c r="F144" s="250">
        <f t="shared" si="140"/>
        <v>115413.68160000001</v>
      </c>
      <c r="G144" s="250">
        <f t="shared" si="140"/>
        <v>117002.17580000001</v>
      </c>
      <c r="H144" s="250">
        <f t="shared" si="140"/>
        <v>110803.75759999998</v>
      </c>
      <c r="I144" s="250">
        <f t="shared" si="140"/>
        <v>115209.49920000001</v>
      </c>
      <c r="J144" s="250">
        <f t="shared" si="140"/>
        <v>116712.70380000002</v>
      </c>
      <c r="K144" s="250">
        <f t="shared" si="140"/>
        <v>118913.927</v>
      </c>
      <c r="L144" s="250">
        <f t="shared" si="140"/>
        <v>117035.49980000002</v>
      </c>
      <c r="M144" s="250">
        <f t="shared" si="140"/>
        <v>116727.28460000001</v>
      </c>
      <c r="N144" s="250">
        <f t="shared" si="140"/>
        <v>1389166.4308</v>
      </c>
      <c r="O144" s="208">
        <f>AVERAGE(B144:M144)</f>
        <v>115763.86923333335</v>
      </c>
      <c r="P144" s="251" t="s">
        <v>100</v>
      </c>
      <c r="Q144" s="252">
        <f>+AVERAGE(Q138:Q142)</f>
        <v>371406.4</v>
      </c>
      <c r="R144" s="252">
        <f t="shared" ref="R144:AC144" si="141">+AVERAGE(R138:R142)</f>
        <v>334970</v>
      </c>
      <c r="S144" s="252">
        <f t="shared" si="141"/>
        <v>386382.4</v>
      </c>
      <c r="T144" s="252">
        <f t="shared" si="141"/>
        <v>360721.6</v>
      </c>
      <c r="U144" s="252">
        <f t="shared" si="141"/>
        <v>356975</v>
      </c>
      <c r="V144" s="252">
        <f t="shared" si="141"/>
        <v>358328.99999999994</v>
      </c>
      <c r="W144" s="252">
        <f t="shared" si="141"/>
        <v>340517.8</v>
      </c>
      <c r="X144" s="252">
        <f t="shared" si="141"/>
        <v>355553.8</v>
      </c>
      <c r="Y144" s="252">
        <f t="shared" si="141"/>
        <v>368560.8</v>
      </c>
      <c r="Z144" s="252">
        <f t="shared" si="141"/>
        <v>378639.4</v>
      </c>
      <c r="AA144" s="252">
        <f t="shared" si="141"/>
        <v>370772.2</v>
      </c>
      <c r="AB144" s="252">
        <f t="shared" si="141"/>
        <v>369555.6</v>
      </c>
      <c r="AC144" s="252">
        <f t="shared" si="141"/>
        <v>4352384</v>
      </c>
      <c r="AD144" s="211">
        <f>AVERAGE(Q144:AB144)</f>
        <v>362698.66666666657</v>
      </c>
      <c r="AE144" s="253" t="s">
        <v>100</v>
      </c>
      <c r="AF144" s="259">
        <f>AVERAGE(AF138:AF142)</f>
        <v>313.62877190692592</v>
      </c>
      <c r="AG144" s="259">
        <f t="shared" ref="AG144:AR144" si="142">AVERAGE(AG138:AG142)</f>
        <v>315.57640830067646</v>
      </c>
      <c r="AH144" s="259">
        <f t="shared" si="142"/>
        <v>318.7822698121908</v>
      </c>
      <c r="AI144" s="259">
        <f t="shared" si="142"/>
        <v>321.6991515751111</v>
      </c>
      <c r="AJ144" s="259">
        <f t="shared" si="142"/>
        <v>323.46079399152313</v>
      </c>
      <c r="AK144" s="259">
        <f t="shared" si="142"/>
        <v>326.4727614762337</v>
      </c>
      <c r="AL144" s="259">
        <f t="shared" si="142"/>
        <v>325.45598320029518</v>
      </c>
      <c r="AM144" s="259">
        <f t="shared" si="142"/>
        <v>324.10988819140346</v>
      </c>
      <c r="AN144" s="259">
        <f t="shared" si="142"/>
        <v>316.73352027904582</v>
      </c>
      <c r="AO144" s="259">
        <f t="shared" si="142"/>
        <v>314.18771512811145</v>
      </c>
      <c r="AP144" s="259">
        <f t="shared" si="142"/>
        <v>315.69161377606304</v>
      </c>
      <c r="AQ144" s="259">
        <f t="shared" si="142"/>
        <v>316.00105331448265</v>
      </c>
      <c r="AR144" s="259">
        <f t="shared" si="142"/>
        <v>319.24555854608798</v>
      </c>
      <c r="AS144" s="76"/>
      <c r="AT144" s="60"/>
      <c r="AU144" s="60"/>
      <c r="AV144" s="60"/>
      <c r="AW144" s="60"/>
      <c r="AX144" s="60"/>
    </row>
    <row r="145" spans="1:16384" s="12" customFormat="1" x14ac:dyDescent="0.35">
      <c r="A145" s="19" t="s">
        <v>96</v>
      </c>
      <c r="B145" s="18">
        <f>IF(B143&gt;0,B143,NA())</f>
        <v>111980.796</v>
      </c>
      <c r="C145" s="18">
        <f t="shared" ref="C145:N145" si="143">IF(C143&gt;0,C143,NA())</f>
        <v>105243.09699999999</v>
      </c>
      <c r="D145" s="18">
        <f t="shared" si="143"/>
        <v>109964.139</v>
      </c>
      <c r="E145" s="18">
        <f t="shared" si="143"/>
        <v>112592.37699999999</v>
      </c>
      <c r="F145" s="18">
        <f t="shared" si="143"/>
        <v>108865.47</v>
      </c>
      <c r="G145" s="18">
        <f t="shared" si="143"/>
        <v>99856.906000000003</v>
      </c>
      <c r="H145" s="18">
        <f t="shared" si="143"/>
        <v>108481.314</v>
      </c>
      <c r="I145" s="18">
        <f t="shared" si="143"/>
        <v>100415.34699999999</v>
      </c>
      <c r="J145" s="18">
        <f t="shared" si="143"/>
        <v>109451.61500000001</v>
      </c>
      <c r="K145" s="18" t="e">
        <f t="shared" si="143"/>
        <v>#N/A</v>
      </c>
      <c r="L145" s="18" t="e">
        <f t="shared" si="143"/>
        <v>#N/A</v>
      </c>
      <c r="M145" s="18" t="e">
        <f t="shared" si="143"/>
        <v>#N/A</v>
      </c>
      <c r="N145" s="18">
        <f t="shared" si="143"/>
        <v>966851.06099999987</v>
      </c>
      <c r="O145" s="38"/>
      <c r="P145" s="22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40"/>
      <c r="AE145" s="26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41"/>
      <c r="AS145" s="25"/>
      <c r="AT145" s="11"/>
      <c r="AU145" s="11"/>
      <c r="AV145" s="11"/>
      <c r="AW145" s="11"/>
      <c r="AX145" s="11"/>
    </row>
    <row r="146" spans="1:16384" x14ac:dyDescent="0.35">
      <c r="G146" s="364"/>
    </row>
    <row r="147" spans="1:16384" x14ac:dyDescent="0.35">
      <c r="G147" s="363"/>
    </row>
    <row r="148" spans="1:16384" ht="21.1" x14ac:dyDescent="0.35">
      <c r="A148" s="368" t="s">
        <v>34</v>
      </c>
      <c r="B148" s="368"/>
      <c r="C148" s="365"/>
      <c r="D148" s="365"/>
      <c r="E148" s="365"/>
      <c r="F148" s="361" t="s">
        <v>109</v>
      </c>
      <c r="G148" s="367"/>
      <c r="H148" s="367"/>
    </row>
    <row r="149" spans="1:16384" ht="21.1" x14ac:dyDescent="0.35">
      <c r="F149" s="361" t="s">
        <v>110</v>
      </c>
      <c r="G149" s="360"/>
      <c r="H149" s="360"/>
    </row>
    <row r="150" spans="1:16384" x14ac:dyDescent="0.35">
      <c r="G150" s="363"/>
    </row>
    <row r="151" spans="1:16384" ht="21.1" x14ac:dyDescent="0.35">
      <c r="A151" s="368" t="s">
        <v>52</v>
      </c>
      <c r="B151" s="368"/>
      <c r="C151" s="365"/>
      <c r="D151" s="365"/>
      <c r="E151" s="365"/>
      <c r="F151" s="361" t="s">
        <v>108</v>
      </c>
      <c r="G151" s="367"/>
    </row>
    <row r="152" spans="1:16384" x14ac:dyDescent="0.35">
      <c r="G152" s="363"/>
    </row>
    <row r="153" spans="1:16384" ht="21.1" x14ac:dyDescent="0.35">
      <c r="A153" s="401"/>
      <c r="B153" s="401"/>
      <c r="C153" s="365"/>
      <c r="D153" s="365"/>
      <c r="E153" s="365"/>
      <c r="F153" s="367"/>
      <c r="G153" s="367"/>
      <c r="H153" s="367"/>
      <c r="I153" s="367"/>
      <c r="J153" s="365"/>
    </row>
    <row r="154" spans="1:16384" ht="21.1" x14ac:dyDescent="0.35">
      <c r="A154" s="396" t="s">
        <v>53</v>
      </c>
      <c r="B154" s="396"/>
      <c r="C154" s="365"/>
      <c r="D154" s="365"/>
      <c r="E154" s="365"/>
      <c r="F154" s="361" t="s">
        <v>54</v>
      </c>
      <c r="G154" s="367"/>
      <c r="H154" s="367"/>
      <c r="I154" s="367"/>
      <c r="J154" s="365"/>
    </row>
    <row r="155" spans="1:16384" ht="21.1" x14ac:dyDescent="0.35">
      <c r="A155" s="370"/>
      <c r="B155" s="371"/>
      <c r="F155" s="361" t="s">
        <v>55</v>
      </c>
      <c r="G155" s="360"/>
      <c r="H155" s="360"/>
      <c r="I155" s="360"/>
    </row>
    <row r="156" spans="1:16384" ht="17" x14ac:dyDescent="0.35">
      <c r="A156" s="372"/>
      <c r="B156" s="372"/>
      <c r="C156" s="365"/>
      <c r="D156" s="365"/>
      <c r="E156" s="365"/>
      <c r="F156" s="365"/>
      <c r="G156" s="365"/>
      <c r="H156" s="365"/>
      <c r="I156" s="365"/>
      <c r="J156" s="365"/>
    </row>
    <row r="157" spans="1:16384" s="366" customFormat="1" ht="21.1" x14ac:dyDescent="0.35">
      <c r="A157" s="396" t="s">
        <v>107</v>
      </c>
      <c r="B157" s="396"/>
      <c r="C157" s="365"/>
      <c r="D157" s="365"/>
      <c r="E157" s="365"/>
      <c r="F157" s="361" t="s">
        <v>104</v>
      </c>
      <c r="G157" s="367"/>
      <c r="H157" s="367"/>
      <c r="I157" s="367"/>
      <c r="J157" s="365"/>
      <c r="K157" s="365"/>
      <c r="L157" s="365"/>
      <c r="M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W157" s="365"/>
      <c r="BX157" s="365"/>
      <c r="BY157" s="365"/>
      <c r="BZ157" s="365"/>
      <c r="CA157" s="365"/>
      <c r="CB157" s="365"/>
      <c r="CC157" s="365"/>
      <c r="CD157" s="365"/>
      <c r="CE157" s="365"/>
      <c r="CF157" s="365"/>
      <c r="CG157" s="365"/>
      <c r="CH157" s="365"/>
      <c r="CI157" s="365"/>
      <c r="CJ157" s="365"/>
      <c r="CK157" s="365"/>
      <c r="CL157" s="365"/>
      <c r="CM157" s="365"/>
      <c r="CN157" s="365"/>
      <c r="CO157" s="365"/>
      <c r="CP157" s="365"/>
      <c r="CQ157" s="365"/>
      <c r="CR157" s="365"/>
      <c r="CS157" s="365"/>
      <c r="CT157" s="365"/>
      <c r="CU157" s="365"/>
      <c r="CV157" s="365"/>
      <c r="CW157" s="365"/>
      <c r="CX157" s="365"/>
      <c r="CY157" s="365"/>
      <c r="CZ157" s="365"/>
      <c r="DA157" s="365"/>
      <c r="DB157" s="365"/>
      <c r="DC157" s="365"/>
      <c r="DD157" s="365"/>
      <c r="DE157" s="365"/>
      <c r="DF157" s="365"/>
      <c r="DG157" s="365"/>
      <c r="DH157" s="365"/>
      <c r="DI157" s="365"/>
      <c r="DJ157" s="365"/>
      <c r="DK157" s="365"/>
      <c r="DL157" s="365"/>
      <c r="DM157" s="365"/>
      <c r="DN157" s="365"/>
      <c r="DO157" s="365"/>
      <c r="DP157" s="365"/>
      <c r="DQ157" s="365"/>
      <c r="DR157" s="365"/>
      <c r="DS157" s="365"/>
      <c r="DT157" s="365"/>
      <c r="DU157" s="365"/>
      <c r="DV157" s="365"/>
      <c r="DW157" s="365"/>
      <c r="DX157" s="365"/>
      <c r="DY157" s="365"/>
      <c r="DZ157" s="365"/>
      <c r="EA157" s="365"/>
      <c r="EB157" s="365"/>
      <c r="EC157" s="365"/>
      <c r="ED157" s="365"/>
      <c r="EE157" s="365"/>
      <c r="EF157" s="365"/>
      <c r="EG157" s="365"/>
      <c r="EH157" s="365"/>
      <c r="EI157" s="365"/>
      <c r="EJ157" s="365"/>
      <c r="EK157" s="365"/>
      <c r="EL157" s="365"/>
      <c r="EM157" s="365"/>
      <c r="EN157" s="365"/>
      <c r="EO157" s="365"/>
      <c r="EP157" s="365"/>
      <c r="EQ157" s="365"/>
      <c r="ER157" s="365"/>
      <c r="ES157" s="365"/>
      <c r="ET157" s="365"/>
      <c r="EU157" s="365"/>
      <c r="EV157" s="365"/>
      <c r="EW157" s="365"/>
      <c r="EX157" s="365"/>
      <c r="EY157" s="365"/>
      <c r="EZ157" s="365"/>
      <c r="FA157" s="365"/>
      <c r="FB157" s="365"/>
      <c r="FC157" s="365"/>
      <c r="FD157" s="365"/>
      <c r="FE157" s="365"/>
      <c r="FF157" s="365"/>
      <c r="FG157" s="365"/>
      <c r="FH157" s="365"/>
      <c r="FI157" s="365"/>
      <c r="FJ157" s="365"/>
      <c r="FK157" s="365"/>
      <c r="FL157" s="365"/>
      <c r="FM157" s="365"/>
      <c r="FN157" s="365"/>
      <c r="FO157" s="365"/>
      <c r="FP157" s="365"/>
      <c r="FQ157" s="365"/>
      <c r="FR157" s="365"/>
      <c r="FS157" s="365"/>
      <c r="FT157" s="365"/>
      <c r="FU157" s="365"/>
      <c r="FV157" s="365"/>
      <c r="FW157" s="365"/>
      <c r="FX157" s="365"/>
      <c r="FY157" s="365"/>
      <c r="FZ157" s="365"/>
      <c r="GA157" s="365"/>
      <c r="GB157" s="365"/>
      <c r="GC157" s="365"/>
      <c r="GD157" s="365"/>
      <c r="GE157" s="365"/>
      <c r="GF157" s="365"/>
      <c r="GG157" s="365"/>
      <c r="GH157" s="365"/>
      <c r="GI157" s="365"/>
      <c r="GJ157" s="365"/>
      <c r="GK157" s="365"/>
      <c r="GL157" s="365"/>
      <c r="GM157" s="365"/>
      <c r="GN157" s="365"/>
      <c r="GO157" s="365"/>
      <c r="GP157" s="365"/>
      <c r="GQ157" s="365"/>
      <c r="GR157" s="365"/>
      <c r="GS157" s="365"/>
      <c r="GT157" s="365"/>
      <c r="GU157" s="365"/>
      <c r="GV157" s="365"/>
      <c r="GW157" s="365"/>
      <c r="GX157" s="365"/>
      <c r="GY157" s="365"/>
      <c r="GZ157" s="365"/>
      <c r="HA157" s="365"/>
      <c r="HB157" s="365"/>
      <c r="HC157" s="365"/>
      <c r="HD157" s="365"/>
      <c r="HE157" s="365"/>
      <c r="HF157" s="365"/>
      <c r="HG157" s="365"/>
      <c r="HH157" s="365"/>
      <c r="HI157" s="365"/>
      <c r="HJ157" s="365"/>
      <c r="HK157" s="365"/>
      <c r="HL157" s="365"/>
      <c r="HM157" s="365"/>
      <c r="HN157" s="365"/>
      <c r="HO157" s="365"/>
      <c r="HP157" s="365"/>
      <c r="HQ157" s="365"/>
      <c r="HR157" s="365"/>
      <c r="HS157" s="365"/>
      <c r="HT157" s="365"/>
      <c r="HU157" s="365"/>
      <c r="HV157" s="365"/>
      <c r="HW157" s="365"/>
      <c r="HX157" s="365"/>
      <c r="HY157" s="365"/>
      <c r="HZ157" s="365"/>
      <c r="IA157" s="365"/>
      <c r="IB157" s="365"/>
      <c r="IC157" s="365"/>
      <c r="ID157" s="365"/>
      <c r="IE157" s="365"/>
      <c r="IF157" s="365"/>
      <c r="IG157" s="365"/>
      <c r="IH157" s="365"/>
      <c r="II157" s="365"/>
      <c r="IJ157" s="365"/>
      <c r="IK157" s="365"/>
      <c r="IL157" s="365"/>
      <c r="IM157" s="365"/>
      <c r="IN157" s="365"/>
      <c r="IO157" s="365"/>
      <c r="IP157" s="365"/>
      <c r="IQ157" s="365"/>
      <c r="IR157" s="365"/>
      <c r="IS157" s="365"/>
      <c r="IT157" s="365"/>
      <c r="IU157" s="365"/>
      <c r="IV157" s="365"/>
      <c r="IW157" s="365"/>
      <c r="IX157" s="365"/>
      <c r="IY157" s="365"/>
      <c r="IZ157" s="365"/>
      <c r="JA157" s="365"/>
      <c r="JB157" s="365"/>
      <c r="JC157" s="365"/>
      <c r="JD157" s="365"/>
      <c r="JE157" s="365"/>
      <c r="JF157" s="365"/>
      <c r="JG157" s="365"/>
      <c r="JH157" s="365"/>
      <c r="JI157" s="365"/>
      <c r="JJ157" s="365"/>
      <c r="JK157" s="365"/>
      <c r="JL157" s="365"/>
      <c r="JM157" s="365"/>
      <c r="JN157" s="365"/>
      <c r="JO157" s="365"/>
      <c r="JP157" s="365"/>
      <c r="JQ157" s="365"/>
      <c r="JR157" s="365"/>
      <c r="JS157" s="365"/>
      <c r="JT157" s="365"/>
      <c r="JU157" s="365"/>
      <c r="JV157" s="365"/>
      <c r="JW157" s="365"/>
      <c r="JX157" s="365"/>
      <c r="JY157" s="365"/>
      <c r="JZ157" s="365"/>
      <c r="KA157" s="365"/>
      <c r="KB157" s="365"/>
      <c r="KC157" s="365"/>
      <c r="KD157" s="365"/>
      <c r="KE157" s="365"/>
      <c r="KF157" s="365"/>
      <c r="KG157" s="365"/>
      <c r="KH157" s="365"/>
      <c r="KI157" s="365"/>
      <c r="KJ157" s="365"/>
      <c r="KK157" s="365"/>
      <c r="KL157" s="365"/>
      <c r="KM157" s="365"/>
      <c r="KN157" s="365"/>
      <c r="KO157" s="365"/>
      <c r="KP157" s="365"/>
      <c r="KQ157" s="365"/>
      <c r="KR157" s="365"/>
      <c r="KS157" s="365"/>
      <c r="KT157" s="365"/>
      <c r="KU157" s="365"/>
      <c r="KV157" s="365"/>
      <c r="KW157" s="365"/>
      <c r="KX157" s="365"/>
      <c r="KY157" s="365"/>
      <c r="KZ157" s="365"/>
      <c r="LA157" s="365"/>
      <c r="LB157" s="365"/>
      <c r="LC157" s="365"/>
      <c r="LD157" s="365"/>
      <c r="LE157" s="365"/>
      <c r="LF157" s="365"/>
      <c r="LG157" s="365"/>
      <c r="LH157" s="365"/>
      <c r="LI157" s="365"/>
      <c r="LJ157" s="365"/>
      <c r="LK157" s="365"/>
      <c r="LL157" s="365"/>
      <c r="LM157" s="365"/>
      <c r="LN157" s="365"/>
      <c r="LO157" s="365"/>
      <c r="LP157" s="365"/>
      <c r="LQ157" s="365"/>
      <c r="LR157" s="365"/>
      <c r="LS157" s="365"/>
      <c r="LT157" s="365"/>
      <c r="LU157" s="365"/>
      <c r="LV157" s="365"/>
      <c r="LW157" s="365"/>
      <c r="LX157" s="365"/>
      <c r="LY157" s="365"/>
      <c r="LZ157" s="365"/>
      <c r="MA157" s="365"/>
      <c r="MB157" s="365"/>
      <c r="MC157" s="365"/>
      <c r="MD157" s="365"/>
      <c r="ME157" s="365"/>
      <c r="MF157" s="365"/>
      <c r="MG157" s="365"/>
      <c r="MH157" s="365"/>
      <c r="MI157" s="365"/>
      <c r="MJ157" s="365"/>
      <c r="MK157" s="365"/>
      <c r="ML157" s="365"/>
      <c r="MM157" s="365"/>
      <c r="MN157" s="365"/>
      <c r="MO157" s="365"/>
      <c r="MP157" s="365"/>
      <c r="MQ157" s="365"/>
      <c r="MR157" s="365"/>
      <c r="MS157" s="365"/>
      <c r="MT157" s="365"/>
      <c r="MU157" s="365"/>
      <c r="MV157" s="365"/>
      <c r="MW157" s="365"/>
      <c r="MX157" s="365"/>
      <c r="MY157" s="365"/>
      <c r="MZ157" s="365"/>
      <c r="NA157" s="365"/>
      <c r="NB157" s="365"/>
      <c r="NC157" s="365"/>
      <c r="ND157" s="365"/>
      <c r="NE157" s="365"/>
      <c r="NF157" s="365"/>
      <c r="NG157" s="365"/>
      <c r="NH157" s="365"/>
      <c r="NI157" s="365"/>
      <c r="NJ157" s="365"/>
      <c r="NK157" s="365"/>
      <c r="NL157" s="365"/>
      <c r="NM157" s="365"/>
      <c r="NN157" s="365"/>
      <c r="NO157" s="365"/>
      <c r="NP157" s="365"/>
      <c r="NQ157" s="365"/>
      <c r="NR157" s="365"/>
      <c r="NS157" s="365"/>
      <c r="NT157" s="365"/>
      <c r="NU157" s="365"/>
      <c r="NV157" s="365"/>
      <c r="NW157" s="365"/>
      <c r="NX157" s="365"/>
      <c r="NY157" s="365"/>
      <c r="NZ157" s="365"/>
      <c r="OA157" s="365"/>
      <c r="OB157" s="365"/>
      <c r="OC157" s="365"/>
      <c r="OD157" s="365"/>
      <c r="OE157" s="365"/>
      <c r="OF157" s="365"/>
      <c r="OG157" s="365"/>
      <c r="OH157" s="365"/>
      <c r="OI157" s="365"/>
      <c r="OJ157" s="365"/>
      <c r="OK157" s="365"/>
      <c r="OL157" s="365"/>
      <c r="OM157" s="365"/>
      <c r="ON157" s="365"/>
      <c r="OO157" s="365"/>
      <c r="OP157" s="365"/>
      <c r="OQ157" s="365"/>
      <c r="OR157" s="365"/>
      <c r="OS157" s="365"/>
      <c r="OT157" s="365"/>
      <c r="OU157" s="365"/>
      <c r="OV157" s="365"/>
      <c r="OW157" s="365"/>
      <c r="OX157" s="365"/>
      <c r="OY157" s="365"/>
      <c r="OZ157" s="365"/>
      <c r="PA157" s="365"/>
      <c r="PB157" s="365"/>
      <c r="PC157" s="365"/>
      <c r="PD157" s="365"/>
      <c r="PE157" s="365"/>
      <c r="PF157" s="365"/>
      <c r="PG157" s="365"/>
      <c r="PH157" s="365"/>
      <c r="PI157" s="365"/>
      <c r="PJ157" s="365"/>
      <c r="PK157" s="365"/>
      <c r="PL157" s="365"/>
      <c r="PM157" s="365"/>
      <c r="PN157" s="365"/>
      <c r="PO157" s="365"/>
      <c r="PP157" s="365"/>
      <c r="PQ157" s="365"/>
      <c r="PR157" s="365"/>
      <c r="PS157" s="365"/>
      <c r="PT157" s="365"/>
      <c r="PU157" s="365"/>
      <c r="PV157" s="365"/>
      <c r="PW157" s="365"/>
      <c r="PX157" s="365"/>
      <c r="PY157" s="365"/>
      <c r="PZ157" s="365"/>
      <c r="QA157" s="365"/>
      <c r="QB157" s="365"/>
      <c r="QC157" s="365"/>
      <c r="QD157" s="365"/>
      <c r="QE157" s="365"/>
      <c r="QF157" s="365"/>
      <c r="QG157" s="365"/>
      <c r="QH157" s="365"/>
      <c r="QI157" s="365"/>
      <c r="QJ157" s="365"/>
      <c r="QK157" s="365"/>
      <c r="QL157" s="365"/>
      <c r="QM157" s="365"/>
      <c r="QN157" s="365"/>
      <c r="QO157" s="365"/>
      <c r="QP157" s="365"/>
      <c r="QQ157" s="365"/>
      <c r="QR157" s="365"/>
      <c r="QS157" s="365"/>
      <c r="QT157" s="365"/>
      <c r="QU157" s="365"/>
      <c r="QV157" s="365"/>
      <c r="QW157" s="365"/>
      <c r="QX157" s="365"/>
      <c r="QY157" s="365"/>
      <c r="QZ157" s="365"/>
      <c r="RA157" s="365"/>
      <c r="RB157" s="365"/>
      <c r="RC157" s="365"/>
      <c r="RD157" s="365"/>
      <c r="RE157" s="365"/>
      <c r="RF157" s="365"/>
      <c r="RG157" s="365"/>
      <c r="RH157" s="365"/>
      <c r="RI157" s="365"/>
      <c r="RJ157" s="365"/>
      <c r="RK157" s="365"/>
      <c r="RL157" s="365"/>
      <c r="RM157" s="365"/>
      <c r="RN157" s="365"/>
      <c r="RO157" s="365"/>
      <c r="RP157" s="365"/>
      <c r="RQ157" s="365"/>
      <c r="RR157" s="365"/>
      <c r="RS157" s="365"/>
      <c r="RT157" s="365"/>
      <c r="RU157" s="365"/>
      <c r="RV157" s="365"/>
      <c r="RW157" s="365"/>
      <c r="RX157" s="365"/>
      <c r="RY157" s="365"/>
      <c r="RZ157" s="365"/>
      <c r="SA157" s="365"/>
      <c r="SB157" s="365"/>
      <c r="SC157" s="365"/>
      <c r="SD157" s="365"/>
      <c r="SE157" s="365"/>
      <c r="SF157" s="365"/>
      <c r="SG157" s="365"/>
      <c r="SH157" s="365"/>
      <c r="SI157" s="365"/>
      <c r="SJ157" s="365"/>
      <c r="SK157" s="365"/>
      <c r="SL157" s="365"/>
      <c r="SM157" s="365"/>
      <c r="SN157" s="365"/>
      <c r="SO157" s="365"/>
      <c r="SP157" s="365"/>
      <c r="SQ157" s="365"/>
      <c r="SR157" s="365"/>
      <c r="SS157" s="365"/>
      <c r="ST157" s="365"/>
      <c r="SU157" s="365"/>
      <c r="SV157" s="365"/>
      <c r="SW157" s="365"/>
      <c r="SX157" s="365"/>
      <c r="SY157" s="365"/>
      <c r="SZ157" s="365"/>
      <c r="TA157" s="365"/>
      <c r="TB157" s="365"/>
      <c r="TC157" s="365"/>
      <c r="TD157" s="365"/>
      <c r="TE157" s="365"/>
      <c r="TF157" s="365"/>
      <c r="TG157" s="365"/>
      <c r="TH157" s="365"/>
      <c r="TI157" s="365"/>
      <c r="TJ157" s="365"/>
      <c r="TK157" s="365"/>
      <c r="TL157" s="365"/>
      <c r="TM157" s="365"/>
      <c r="TN157" s="365"/>
      <c r="TO157" s="365"/>
      <c r="TP157" s="365"/>
      <c r="TQ157" s="365"/>
      <c r="TR157" s="365"/>
      <c r="TS157" s="365"/>
      <c r="TT157" s="365"/>
      <c r="TU157" s="365"/>
      <c r="TV157" s="365"/>
      <c r="TW157" s="365"/>
      <c r="TX157" s="365"/>
      <c r="TY157" s="365"/>
      <c r="TZ157" s="365"/>
      <c r="UA157" s="365"/>
      <c r="UB157" s="365"/>
      <c r="UC157" s="365"/>
      <c r="UD157" s="365"/>
      <c r="UE157" s="365"/>
      <c r="UF157" s="365"/>
      <c r="UG157" s="365"/>
      <c r="UH157" s="365"/>
      <c r="UI157" s="365"/>
      <c r="UJ157" s="365"/>
      <c r="UK157" s="365"/>
      <c r="UL157" s="365"/>
      <c r="UM157" s="365"/>
      <c r="UN157" s="365"/>
      <c r="UO157" s="365"/>
      <c r="UP157" s="365"/>
      <c r="UQ157" s="365"/>
      <c r="UR157" s="365"/>
      <c r="US157" s="365"/>
      <c r="UT157" s="365"/>
      <c r="UU157" s="365"/>
      <c r="UV157" s="365"/>
      <c r="UW157" s="365"/>
      <c r="UX157" s="365"/>
      <c r="UY157" s="365"/>
      <c r="UZ157" s="365"/>
      <c r="VA157" s="365"/>
      <c r="VB157" s="365"/>
      <c r="VC157" s="365"/>
      <c r="VD157" s="365"/>
      <c r="VE157" s="365"/>
      <c r="VF157" s="365"/>
      <c r="VG157" s="365"/>
      <c r="VH157" s="365"/>
      <c r="VI157" s="365"/>
      <c r="VJ157" s="365"/>
      <c r="VK157" s="365"/>
      <c r="VL157" s="365"/>
      <c r="VM157" s="365"/>
      <c r="VN157" s="365"/>
      <c r="VO157" s="365"/>
      <c r="VP157" s="365"/>
      <c r="VQ157" s="365"/>
      <c r="VR157" s="365"/>
      <c r="VS157" s="365"/>
      <c r="VT157" s="365"/>
      <c r="VU157" s="365"/>
      <c r="VV157" s="365"/>
      <c r="VW157" s="365"/>
      <c r="VX157" s="365"/>
      <c r="VY157" s="365"/>
      <c r="VZ157" s="365"/>
      <c r="WA157" s="365"/>
      <c r="WB157" s="365"/>
      <c r="WC157" s="365"/>
      <c r="WD157" s="365"/>
      <c r="WE157" s="365"/>
      <c r="WF157" s="365"/>
      <c r="WG157" s="365"/>
      <c r="WH157" s="365"/>
      <c r="WI157" s="365"/>
      <c r="WJ157" s="365"/>
      <c r="WK157" s="365"/>
      <c r="WL157" s="365"/>
      <c r="WM157" s="365"/>
      <c r="WN157" s="365"/>
      <c r="WO157" s="365"/>
      <c r="WP157" s="365"/>
      <c r="WQ157" s="365"/>
      <c r="WR157" s="365"/>
      <c r="WS157" s="365"/>
      <c r="WT157" s="365"/>
      <c r="WU157" s="365"/>
      <c r="WV157" s="365"/>
      <c r="WW157" s="365"/>
      <c r="WX157" s="365"/>
      <c r="WY157" s="365"/>
      <c r="WZ157" s="365"/>
      <c r="XA157" s="365"/>
      <c r="XB157" s="365"/>
      <c r="XC157" s="365"/>
      <c r="XD157" s="365"/>
      <c r="XE157" s="365"/>
      <c r="XF157" s="365"/>
      <c r="XG157" s="365"/>
      <c r="XH157" s="365"/>
      <c r="XI157" s="365"/>
      <c r="XJ157" s="365"/>
      <c r="XK157" s="365"/>
      <c r="XL157" s="365"/>
      <c r="XM157" s="365"/>
      <c r="XN157" s="365"/>
      <c r="XO157" s="365"/>
      <c r="XP157" s="365"/>
      <c r="XQ157" s="365"/>
      <c r="XR157" s="365"/>
      <c r="XS157" s="365"/>
      <c r="XT157" s="365"/>
      <c r="XU157" s="365"/>
      <c r="XV157" s="365"/>
      <c r="XW157" s="365"/>
      <c r="XX157" s="365"/>
      <c r="XY157" s="365"/>
      <c r="XZ157" s="365"/>
      <c r="YA157" s="365"/>
      <c r="YB157" s="365"/>
      <c r="YC157" s="365"/>
      <c r="YD157" s="365"/>
      <c r="YE157" s="365"/>
      <c r="YF157" s="365"/>
      <c r="YG157" s="365"/>
      <c r="YH157" s="365"/>
      <c r="YI157" s="365"/>
      <c r="YJ157" s="365"/>
      <c r="YK157" s="365"/>
      <c r="YL157" s="365"/>
      <c r="YM157" s="365"/>
      <c r="YN157" s="365"/>
      <c r="YO157" s="365"/>
      <c r="YP157" s="365"/>
      <c r="YQ157" s="365"/>
      <c r="YR157" s="365"/>
      <c r="YS157" s="365"/>
      <c r="YT157" s="365"/>
      <c r="YU157" s="365"/>
      <c r="YV157" s="365"/>
      <c r="YW157" s="365"/>
      <c r="YX157" s="365"/>
      <c r="YY157" s="365"/>
      <c r="YZ157" s="365"/>
      <c r="ZA157" s="365"/>
      <c r="ZB157" s="365"/>
      <c r="ZC157" s="365"/>
      <c r="ZD157" s="365"/>
      <c r="ZE157" s="365"/>
      <c r="ZF157" s="365"/>
      <c r="ZG157" s="365"/>
      <c r="ZH157" s="365"/>
      <c r="ZI157" s="365"/>
      <c r="ZJ157" s="365"/>
      <c r="ZK157" s="365"/>
      <c r="ZL157" s="365"/>
      <c r="ZM157" s="365"/>
      <c r="ZN157" s="365"/>
      <c r="ZO157" s="365"/>
      <c r="ZP157" s="365"/>
      <c r="ZQ157" s="365"/>
      <c r="ZR157" s="365"/>
      <c r="ZS157" s="365"/>
      <c r="ZT157" s="365"/>
      <c r="ZU157" s="365"/>
      <c r="ZV157" s="365"/>
      <c r="ZW157" s="365"/>
      <c r="ZX157" s="365"/>
      <c r="ZY157" s="365"/>
      <c r="ZZ157" s="365"/>
      <c r="AAA157" s="365"/>
      <c r="AAB157" s="365"/>
      <c r="AAC157" s="365"/>
      <c r="AAD157" s="365"/>
      <c r="AAE157" s="365"/>
      <c r="AAF157" s="365"/>
      <c r="AAG157" s="365"/>
      <c r="AAH157" s="365"/>
      <c r="AAI157" s="365"/>
      <c r="AAJ157" s="365"/>
      <c r="AAK157" s="365"/>
      <c r="AAL157" s="365"/>
      <c r="AAM157" s="365"/>
      <c r="AAN157" s="365"/>
      <c r="AAO157" s="365"/>
      <c r="AAP157" s="365"/>
      <c r="AAQ157" s="365"/>
      <c r="AAR157" s="365"/>
      <c r="AAS157" s="365"/>
      <c r="AAT157" s="365"/>
      <c r="AAU157" s="365"/>
      <c r="AAV157" s="365"/>
      <c r="AAW157" s="365"/>
      <c r="AAX157" s="365"/>
      <c r="AAY157" s="365"/>
      <c r="AAZ157" s="365"/>
      <c r="ABA157" s="365"/>
      <c r="ABB157" s="365"/>
      <c r="ABC157" s="365"/>
      <c r="ABD157" s="365"/>
      <c r="ABE157" s="365"/>
      <c r="ABF157" s="365"/>
      <c r="ABG157" s="365"/>
      <c r="ABH157" s="365"/>
      <c r="ABI157" s="365"/>
      <c r="ABJ157" s="365"/>
      <c r="ABK157" s="365"/>
      <c r="ABL157" s="365"/>
      <c r="ABM157" s="365"/>
      <c r="ABN157" s="365"/>
      <c r="ABO157" s="365"/>
      <c r="ABP157" s="365"/>
      <c r="ABQ157" s="365"/>
      <c r="ABR157" s="365"/>
      <c r="ABS157" s="365"/>
      <c r="ABT157" s="365"/>
      <c r="ABU157" s="365"/>
      <c r="ABV157" s="365"/>
      <c r="ABW157" s="365"/>
      <c r="ABX157" s="365"/>
      <c r="ABY157" s="365"/>
      <c r="ABZ157" s="365"/>
      <c r="ACA157" s="365"/>
      <c r="ACB157" s="365"/>
      <c r="ACC157" s="365"/>
      <c r="ACD157" s="365"/>
      <c r="ACE157" s="365"/>
      <c r="ACF157" s="365"/>
      <c r="ACG157" s="365"/>
      <c r="ACH157" s="365"/>
      <c r="ACI157" s="365"/>
      <c r="ACJ157" s="365"/>
      <c r="ACK157" s="365"/>
      <c r="ACL157" s="365"/>
      <c r="ACM157" s="365"/>
      <c r="ACN157" s="365"/>
      <c r="ACO157" s="365"/>
      <c r="ACP157" s="365"/>
      <c r="ACQ157" s="365"/>
      <c r="ACR157" s="365"/>
      <c r="ACS157" s="365"/>
      <c r="ACT157" s="365"/>
      <c r="ACU157" s="365"/>
      <c r="ACV157" s="365"/>
      <c r="ACW157" s="365"/>
      <c r="ACX157" s="365"/>
      <c r="ACY157" s="365"/>
      <c r="ACZ157" s="365"/>
      <c r="ADA157" s="365"/>
      <c r="ADB157" s="365"/>
      <c r="ADC157" s="365"/>
      <c r="ADD157" s="365"/>
      <c r="ADE157" s="365"/>
      <c r="ADF157" s="365"/>
      <c r="ADG157" s="365"/>
      <c r="ADH157" s="365"/>
      <c r="ADI157" s="365"/>
      <c r="ADJ157" s="365"/>
      <c r="ADK157" s="365"/>
      <c r="ADL157" s="365"/>
      <c r="ADM157" s="365"/>
      <c r="ADN157" s="365"/>
      <c r="ADO157" s="365"/>
      <c r="ADP157" s="365"/>
      <c r="ADQ157" s="365"/>
      <c r="ADR157" s="365"/>
      <c r="ADS157" s="365"/>
      <c r="ADT157" s="365"/>
      <c r="ADU157" s="365"/>
      <c r="ADV157" s="365"/>
      <c r="ADW157" s="365"/>
      <c r="ADX157" s="365"/>
      <c r="ADY157" s="365"/>
      <c r="ADZ157" s="365"/>
      <c r="AEA157" s="365"/>
      <c r="AEB157" s="365"/>
      <c r="AEC157" s="365"/>
      <c r="AED157" s="365"/>
      <c r="AEE157" s="365"/>
      <c r="AEF157" s="365"/>
      <c r="AEG157" s="365"/>
      <c r="AEH157" s="365"/>
      <c r="AEI157" s="365"/>
      <c r="AEJ157" s="365"/>
      <c r="AEK157" s="365"/>
      <c r="AEL157" s="365"/>
      <c r="AEM157" s="365"/>
      <c r="AEN157" s="365"/>
      <c r="AEO157" s="365"/>
      <c r="AEP157" s="365"/>
      <c r="AEQ157" s="365"/>
      <c r="AER157" s="365"/>
      <c r="AES157" s="365"/>
      <c r="AET157" s="365"/>
      <c r="AEU157" s="365"/>
      <c r="AEV157" s="365"/>
      <c r="AEW157" s="365"/>
      <c r="AEX157" s="365"/>
      <c r="AEY157" s="365"/>
      <c r="AEZ157" s="365"/>
      <c r="AFA157" s="365"/>
      <c r="AFB157" s="365"/>
      <c r="AFC157" s="365"/>
      <c r="AFD157" s="365"/>
      <c r="AFE157" s="365"/>
      <c r="AFF157" s="365"/>
      <c r="AFG157" s="365"/>
      <c r="AFH157" s="365"/>
      <c r="AFI157" s="365"/>
      <c r="AFJ157" s="365"/>
      <c r="AFK157" s="365"/>
      <c r="AFL157" s="365"/>
      <c r="AFM157" s="365"/>
      <c r="AFN157" s="365"/>
      <c r="AFO157" s="365"/>
      <c r="AFP157" s="365"/>
      <c r="AFQ157" s="365"/>
      <c r="AFR157" s="365"/>
      <c r="AFS157" s="365"/>
      <c r="AFT157" s="365"/>
      <c r="AFU157" s="365"/>
      <c r="AFV157" s="365"/>
      <c r="AFW157" s="365"/>
      <c r="AFX157" s="365"/>
      <c r="AFY157" s="365"/>
      <c r="AFZ157" s="365"/>
      <c r="AGA157" s="365"/>
      <c r="AGB157" s="365"/>
      <c r="AGC157" s="365"/>
      <c r="AGD157" s="365"/>
      <c r="AGE157" s="365"/>
      <c r="AGF157" s="365"/>
      <c r="AGG157" s="365"/>
      <c r="AGH157" s="365"/>
      <c r="AGI157" s="365"/>
      <c r="AGJ157" s="365"/>
      <c r="AGK157" s="365"/>
      <c r="AGL157" s="365"/>
      <c r="AGM157" s="365"/>
      <c r="AGN157" s="365"/>
      <c r="AGO157" s="365"/>
      <c r="AGP157" s="365"/>
      <c r="AGQ157" s="365"/>
      <c r="AGR157" s="365"/>
      <c r="AGS157" s="365"/>
      <c r="AGT157" s="365"/>
      <c r="AGU157" s="365"/>
      <c r="AGV157" s="365"/>
      <c r="AGW157" s="365"/>
      <c r="AGX157" s="365"/>
      <c r="AGY157" s="365"/>
      <c r="AGZ157" s="365"/>
      <c r="AHA157" s="365"/>
      <c r="AHB157" s="365"/>
      <c r="AHC157" s="365"/>
      <c r="AHD157" s="365"/>
      <c r="AHE157" s="365"/>
      <c r="AHF157" s="365"/>
      <c r="AHG157" s="365"/>
      <c r="AHH157" s="365"/>
      <c r="AHI157" s="365"/>
      <c r="AHJ157" s="365"/>
      <c r="AHK157" s="365"/>
      <c r="AHL157" s="365"/>
      <c r="AHM157" s="365"/>
      <c r="AHN157" s="365"/>
      <c r="AHO157" s="365"/>
      <c r="AHP157" s="365"/>
      <c r="AHQ157" s="365"/>
      <c r="AHR157" s="365"/>
      <c r="AHS157" s="365"/>
      <c r="AHT157" s="365"/>
      <c r="AHU157" s="365"/>
      <c r="AHV157" s="365"/>
      <c r="AHW157" s="365"/>
      <c r="AHX157" s="365"/>
      <c r="AHY157" s="365"/>
      <c r="AHZ157" s="365"/>
      <c r="AIA157" s="365"/>
      <c r="AIB157" s="365"/>
      <c r="AIC157" s="365"/>
      <c r="AID157" s="365"/>
      <c r="AIE157" s="365"/>
      <c r="AIF157" s="365"/>
      <c r="AIG157" s="365"/>
      <c r="AIH157" s="365"/>
      <c r="AII157" s="365"/>
      <c r="AIJ157" s="365"/>
      <c r="AIK157" s="365"/>
      <c r="AIL157" s="365"/>
      <c r="AIM157" s="365"/>
      <c r="AIN157" s="365"/>
      <c r="AIO157" s="365"/>
      <c r="AIP157" s="365"/>
      <c r="AIQ157" s="365"/>
      <c r="AIR157" s="365"/>
      <c r="AIS157" s="365"/>
      <c r="AIT157" s="365"/>
      <c r="AIU157" s="365"/>
      <c r="AIV157" s="365"/>
      <c r="AIW157" s="365"/>
      <c r="AIX157" s="365"/>
      <c r="AIY157" s="365"/>
      <c r="AIZ157" s="365"/>
      <c r="AJA157" s="365"/>
      <c r="AJB157" s="365"/>
      <c r="AJC157" s="365"/>
      <c r="AJD157" s="365"/>
      <c r="AJE157" s="365"/>
      <c r="AJF157" s="365"/>
      <c r="AJG157" s="365"/>
      <c r="AJH157" s="365"/>
      <c r="AJI157" s="365"/>
      <c r="AJJ157" s="365"/>
      <c r="AJK157" s="365"/>
      <c r="AJL157" s="365"/>
      <c r="AJM157" s="365"/>
      <c r="AJN157" s="365"/>
      <c r="AJO157" s="365"/>
      <c r="AJP157" s="365"/>
      <c r="AJQ157" s="365"/>
      <c r="AJR157" s="365"/>
      <c r="AJS157" s="365"/>
      <c r="AJT157" s="365"/>
      <c r="AJU157" s="365"/>
      <c r="AJV157" s="365"/>
      <c r="AJW157" s="365"/>
      <c r="AJX157" s="365"/>
      <c r="AJY157" s="365"/>
      <c r="AJZ157" s="365"/>
      <c r="AKA157" s="365"/>
      <c r="AKB157" s="365"/>
      <c r="AKC157" s="365"/>
      <c r="AKD157" s="365"/>
      <c r="AKE157" s="365"/>
      <c r="AKF157" s="365"/>
      <c r="AKG157" s="365"/>
      <c r="AKH157" s="365"/>
      <c r="AKI157" s="365"/>
      <c r="AKJ157" s="365"/>
      <c r="AKK157" s="365"/>
      <c r="AKL157" s="365"/>
      <c r="AKM157" s="365"/>
      <c r="AKN157" s="365"/>
      <c r="AKO157" s="365"/>
      <c r="AKP157" s="365"/>
      <c r="AKQ157" s="365"/>
      <c r="AKR157" s="365"/>
      <c r="AKS157" s="365"/>
      <c r="AKT157" s="365"/>
      <c r="AKU157" s="365"/>
      <c r="AKV157" s="365"/>
      <c r="AKW157" s="365"/>
      <c r="AKX157" s="365"/>
      <c r="AKY157" s="365"/>
      <c r="AKZ157" s="365"/>
      <c r="ALA157" s="365"/>
      <c r="ALB157" s="365"/>
      <c r="ALC157" s="365"/>
      <c r="ALD157" s="365"/>
      <c r="ALE157" s="365"/>
      <c r="ALF157" s="365"/>
      <c r="ALG157" s="365"/>
      <c r="ALH157" s="365"/>
      <c r="ALI157" s="365"/>
      <c r="ALJ157" s="365"/>
      <c r="ALK157" s="365"/>
      <c r="ALL157" s="365"/>
      <c r="ALM157" s="365"/>
      <c r="ALN157" s="365"/>
      <c r="ALO157" s="365"/>
      <c r="ALP157" s="365"/>
      <c r="ALQ157" s="365"/>
      <c r="ALR157" s="365"/>
      <c r="ALS157" s="365"/>
      <c r="ALT157" s="365"/>
      <c r="ALU157" s="365"/>
      <c r="ALV157" s="365"/>
      <c r="ALW157" s="365"/>
      <c r="ALX157" s="365"/>
      <c r="ALY157" s="365"/>
      <c r="ALZ157" s="365"/>
      <c r="AMA157" s="365"/>
      <c r="AMB157" s="365"/>
      <c r="AMC157" s="365"/>
      <c r="AMD157" s="365"/>
      <c r="AME157" s="365"/>
      <c r="AMF157" s="365"/>
      <c r="AMG157" s="365"/>
      <c r="AMH157" s="365"/>
      <c r="AMI157" s="365"/>
      <c r="AMJ157" s="365"/>
      <c r="AMK157" s="365"/>
      <c r="AML157" s="365"/>
      <c r="AMM157" s="365"/>
      <c r="AMN157" s="365"/>
      <c r="AMO157" s="365"/>
      <c r="AMP157" s="365"/>
      <c r="AMQ157" s="365"/>
      <c r="AMR157" s="365"/>
      <c r="AMS157" s="365"/>
      <c r="AMT157" s="365"/>
      <c r="AMU157" s="365"/>
      <c r="AMV157" s="365"/>
      <c r="AMW157" s="365"/>
      <c r="AMX157" s="365"/>
      <c r="AMY157" s="365"/>
      <c r="AMZ157" s="365"/>
      <c r="ANA157" s="365"/>
      <c r="ANB157" s="365"/>
      <c r="ANC157" s="365"/>
      <c r="AND157" s="365"/>
      <c r="ANE157" s="365"/>
      <c r="ANF157" s="365"/>
      <c r="ANG157" s="365"/>
      <c r="ANH157" s="365"/>
      <c r="ANI157" s="365"/>
      <c r="ANJ157" s="365"/>
      <c r="ANK157" s="365"/>
      <c r="ANL157" s="365"/>
      <c r="ANM157" s="365"/>
      <c r="ANN157" s="365"/>
      <c r="ANO157" s="365"/>
      <c r="ANP157" s="365"/>
      <c r="ANQ157" s="365"/>
      <c r="ANR157" s="365"/>
      <c r="ANS157" s="365"/>
      <c r="ANT157" s="365"/>
      <c r="ANU157" s="365"/>
      <c r="ANV157" s="365"/>
      <c r="ANW157" s="365"/>
      <c r="ANX157" s="365"/>
      <c r="ANY157" s="365"/>
      <c r="ANZ157" s="365"/>
      <c r="AOA157" s="365"/>
      <c r="AOB157" s="365"/>
      <c r="AOC157" s="365"/>
      <c r="AOD157" s="365"/>
      <c r="AOE157" s="365"/>
      <c r="AOF157" s="365"/>
      <c r="AOG157" s="365"/>
      <c r="AOH157" s="365"/>
      <c r="AOI157" s="365"/>
      <c r="AOJ157" s="365"/>
      <c r="AOK157" s="365"/>
      <c r="AOL157" s="365"/>
      <c r="AOM157" s="365"/>
      <c r="AON157" s="365"/>
      <c r="AOO157" s="365"/>
      <c r="AOP157" s="365"/>
      <c r="AOQ157" s="365"/>
      <c r="AOR157" s="365"/>
      <c r="AOS157" s="365"/>
      <c r="AOT157" s="365"/>
      <c r="AOU157" s="365"/>
      <c r="AOV157" s="365"/>
      <c r="AOW157" s="365"/>
      <c r="AOX157" s="365"/>
      <c r="AOY157" s="365"/>
      <c r="AOZ157" s="365"/>
      <c r="APA157" s="365"/>
      <c r="APB157" s="365"/>
      <c r="APC157" s="365"/>
      <c r="APD157" s="365"/>
      <c r="APE157" s="365"/>
      <c r="APF157" s="365"/>
      <c r="APG157" s="365"/>
      <c r="APH157" s="365"/>
      <c r="API157" s="365"/>
      <c r="APJ157" s="365"/>
      <c r="APK157" s="365"/>
      <c r="APL157" s="365"/>
      <c r="APM157" s="365"/>
      <c r="APN157" s="365"/>
      <c r="APO157" s="365"/>
      <c r="APP157" s="365"/>
      <c r="APQ157" s="365"/>
      <c r="APR157" s="365"/>
      <c r="APS157" s="365"/>
      <c r="APT157" s="365"/>
      <c r="APU157" s="365"/>
      <c r="APV157" s="365"/>
      <c r="APW157" s="365"/>
      <c r="APX157" s="365"/>
      <c r="APY157" s="365"/>
      <c r="APZ157" s="365"/>
      <c r="AQA157" s="365"/>
      <c r="AQB157" s="365"/>
      <c r="AQC157" s="365"/>
      <c r="AQD157" s="365"/>
      <c r="AQE157" s="365"/>
      <c r="AQF157" s="365"/>
      <c r="AQG157" s="365"/>
      <c r="AQH157" s="365"/>
      <c r="AQI157" s="365"/>
      <c r="AQJ157" s="365"/>
      <c r="AQK157" s="365"/>
      <c r="AQL157" s="365"/>
      <c r="AQM157" s="365"/>
      <c r="AQN157" s="365"/>
      <c r="AQO157" s="365"/>
      <c r="AQP157" s="365"/>
      <c r="AQQ157" s="365"/>
      <c r="AQR157" s="365"/>
      <c r="AQS157" s="365"/>
      <c r="AQT157" s="365"/>
      <c r="AQU157" s="365"/>
      <c r="AQV157" s="365"/>
      <c r="AQW157" s="365"/>
      <c r="AQX157" s="365"/>
      <c r="AQY157" s="365"/>
      <c r="AQZ157" s="365"/>
      <c r="ARA157" s="365"/>
      <c r="ARB157" s="365"/>
      <c r="ARC157" s="365"/>
      <c r="ARD157" s="365"/>
      <c r="ARE157" s="365"/>
      <c r="ARF157" s="365"/>
      <c r="ARG157" s="365"/>
      <c r="ARH157" s="365"/>
      <c r="ARI157" s="365"/>
      <c r="ARJ157" s="365"/>
      <c r="ARK157" s="365"/>
      <c r="ARL157" s="365"/>
      <c r="ARM157" s="365"/>
      <c r="ARN157" s="365"/>
      <c r="ARO157" s="365"/>
      <c r="ARP157" s="365"/>
      <c r="ARQ157" s="365"/>
      <c r="ARR157" s="365"/>
      <c r="ARS157" s="365"/>
      <c r="ART157" s="365"/>
      <c r="ARU157" s="365"/>
      <c r="ARV157" s="365"/>
      <c r="ARW157" s="365"/>
      <c r="ARX157" s="365"/>
      <c r="ARY157" s="365"/>
      <c r="ARZ157" s="365"/>
      <c r="ASA157" s="365"/>
      <c r="ASB157" s="365"/>
      <c r="ASC157" s="365"/>
      <c r="ASD157" s="365"/>
      <c r="ASE157" s="365"/>
      <c r="ASF157" s="365"/>
      <c r="ASG157" s="365"/>
      <c r="ASH157" s="365"/>
      <c r="ASI157" s="365"/>
      <c r="ASJ157" s="365"/>
      <c r="ASK157" s="365"/>
      <c r="ASL157" s="365"/>
      <c r="ASM157" s="365"/>
      <c r="ASN157" s="365"/>
      <c r="ASO157" s="365"/>
      <c r="ASP157" s="365"/>
      <c r="ASQ157" s="365"/>
      <c r="ASR157" s="365"/>
      <c r="ASS157" s="365"/>
      <c r="AST157" s="365"/>
      <c r="ASU157" s="365"/>
      <c r="ASV157" s="365"/>
      <c r="ASW157" s="365"/>
      <c r="ASX157" s="365"/>
      <c r="ASY157" s="365"/>
      <c r="ASZ157" s="365"/>
      <c r="ATA157" s="365"/>
      <c r="ATB157" s="365"/>
      <c r="ATC157" s="365"/>
      <c r="ATD157" s="365"/>
      <c r="ATE157" s="365"/>
      <c r="ATF157" s="365"/>
      <c r="ATG157" s="365"/>
      <c r="ATH157" s="365"/>
      <c r="ATI157" s="365"/>
      <c r="ATJ157" s="365"/>
      <c r="ATK157" s="365"/>
      <c r="ATL157" s="365"/>
      <c r="ATM157" s="365"/>
      <c r="ATN157" s="365"/>
      <c r="ATO157" s="365"/>
      <c r="ATP157" s="365"/>
      <c r="ATQ157" s="365"/>
      <c r="ATR157" s="365"/>
      <c r="ATS157" s="365"/>
      <c r="ATT157" s="365"/>
      <c r="ATU157" s="365"/>
      <c r="ATV157" s="365"/>
      <c r="ATW157" s="365"/>
      <c r="ATX157" s="365"/>
      <c r="ATY157" s="365"/>
      <c r="ATZ157" s="365"/>
      <c r="AUA157" s="365"/>
      <c r="AUB157" s="365"/>
      <c r="AUC157" s="365"/>
      <c r="AUD157" s="365"/>
      <c r="AUE157" s="365"/>
      <c r="AUF157" s="365"/>
      <c r="AUG157" s="365"/>
      <c r="AUH157" s="365"/>
      <c r="AUI157" s="365"/>
      <c r="AUJ157" s="365"/>
      <c r="AUK157" s="365"/>
      <c r="AUL157" s="365"/>
      <c r="AUM157" s="365"/>
      <c r="AUN157" s="365"/>
      <c r="AUO157" s="365"/>
      <c r="AUP157" s="365"/>
      <c r="AUQ157" s="365"/>
      <c r="AUR157" s="365"/>
      <c r="AUS157" s="365"/>
      <c r="AUT157" s="365"/>
      <c r="AUU157" s="365"/>
      <c r="AUV157" s="365"/>
      <c r="AUW157" s="365"/>
      <c r="AUX157" s="365"/>
      <c r="AUY157" s="365"/>
      <c r="AUZ157" s="365"/>
      <c r="AVA157" s="365"/>
      <c r="AVB157" s="365"/>
      <c r="AVC157" s="365"/>
      <c r="AVD157" s="365"/>
      <c r="AVE157" s="365"/>
      <c r="AVF157" s="365"/>
      <c r="AVG157" s="365"/>
      <c r="AVH157" s="365"/>
      <c r="AVI157" s="365"/>
      <c r="AVJ157" s="365"/>
      <c r="AVK157" s="365"/>
      <c r="AVL157" s="365"/>
      <c r="AVM157" s="365"/>
      <c r="AVN157" s="365"/>
      <c r="AVO157" s="365"/>
      <c r="AVP157" s="365"/>
      <c r="AVQ157" s="365"/>
      <c r="AVR157" s="365"/>
      <c r="AVS157" s="365"/>
      <c r="AVT157" s="365"/>
      <c r="AVU157" s="365"/>
      <c r="AVV157" s="365"/>
      <c r="AVW157" s="365"/>
      <c r="AVX157" s="365"/>
      <c r="AVY157" s="365"/>
      <c r="AVZ157" s="365"/>
      <c r="AWA157" s="365"/>
      <c r="AWB157" s="365"/>
      <c r="AWC157" s="365"/>
      <c r="AWD157" s="365"/>
      <c r="AWE157" s="365"/>
      <c r="AWF157" s="365"/>
      <c r="AWG157" s="365"/>
      <c r="AWH157" s="365"/>
      <c r="AWI157" s="365"/>
      <c r="AWJ157" s="365"/>
      <c r="AWK157" s="365"/>
      <c r="AWL157" s="365"/>
      <c r="AWM157" s="365"/>
      <c r="AWN157" s="365"/>
      <c r="AWO157" s="365"/>
      <c r="AWP157" s="365"/>
      <c r="AWQ157" s="365"/>
      <c r="AWR157" s="365"/>
      <c r="AWS157" s="365"/>
      <c r="AWT157" s="365"/>
      <c r="AWU157" s="365"/>
      <c r="AWV157" s="365"/>
      <c r="AWW157" s="365"/>
      <c r="AWX157" s="365"/>
      <c r="AWY157" s="365"/>
      <c r="AWZ157" s="365"/>
      <c r="AXA157" s="365"/>
      <c r="AXB157" s="365"/>
      <c r="AXC157" s="365"/>
      <c r="AXD157" s="365"/>
      <c r="AXE157" s="365"/>
      <c r="AXF157" s="365"/>
      <c r="AXG157" s="365"/>
      <c r="AXH157" s="365"/>
      <c r="AXI157" s="365"/>
      <c r="AXJ157" s="365"/>
      <c r="AXK157" s="365"/>
      <c r="AXL157" s="365"/>
      <c r="AXM157" s="365"/>
      <c r="AXN157" s="365"/>
      <c r="AXO157" s="365"/>
      <c r="AXP157" s="365"/>
      <c r="AXQ157" s="365"/>
      <c r="AXR157" s="365"/>
      <c r="AXS157" s="365"/>
      <c r="AXT157" s="365"/>
      <c r="AXU157" s="365"/>
      <c r="AXV157" s="365"/>
      <c r="AXW157" s="365"/>
      <c r="AXX157" s="365"/>
      <c r="AXY157" s="365"/>
      <c r="AXZ157" s="365"/>
      <c r="AYA157" s="365"/>
      <c r="AYB157" s="365"/>
      <c r="AYC157" s="365"/>
      <c r="AYD157" s="365"/>
      <c r="AYE157" s="365"/>
      <c r="AYF157" s="365"/>
      <c r="AYG157" s="365"/>
      <c r="AYH157" s="365"/>
      <c r="AYI157" s="365"/>
      <c r="AYJ157" s="365"/>
      <c r="AYK157" s="365"/>
      <c r="AYL157" s="365"/>
      <c r="AYM157" s="365"/>
      <c r="AYN157" s="365"/>
      <c r="AYO157" s="365"/>
      <c r="AYP157" s="365"/>
      <c r="AYQ157" s="365"/>
      <c r="AYR157" s="365"/>
      <c r="AYS157" s="365"/>
      <c r="AYT157" s="365"/>
      <c r="AYU157" s="365"/>
      <c r="AYV157" s="365"/>
      <c r="AYW157" s="365"/>
      <c r="AYX157" s="365"/>
      <c r="AYY157" s="365"/>
      <c r="AYZ157" s="365"/>
      <c r="AZA157" s="365"/>
      <c r="AZB157" s="365"/>
      <c r="AZC157" s="365"/>
      <c r="AZD157" s="365"/>
      <c r="AZE157" s="365"/>
      <c r="AZF157" s="365"/>
      <c r="AZG157" s="365"/>
      <c r="AZH157" s="365"/>
      <c r="AZI157" s="365"/>
      <c r="AZJ157" s="365"/>
      <c r="AZK157" s="365"/>
      <c r="AZL157" s="365"/>
      <c r="AZM157" s="365"/>
      <c r="AZN157" s="365"/>
      <c r="AZO157" s="365"/>
      <c r="AZP157" s="365"/>
      <c r="AZQ157" s="365"/>
      <c r="AZR157" s="365"/>
      <c r="AZS157" s="365"/>
      <c r="AZT157" s="365"/>
      <c r="AZU157" s="365"/>
      <c r="AZV157" s="365"/>
      <c r="AZW157" s="365"/>
      <c r="AZX157" s="365"/>
      <c r="AZY157" s="365"/>
      <c r="AZZ157" s="365"/>
      <c r="BAA157" s="365"/>
      <c r="BAB157" s="365"/>
      <c r="BAC157" s="365"/>
      <c r="BAD157" s="365"/>
      <c r="BAE157" s="365"/>
      <c r="BAF157" s="365"/>
      <c r="BAG157" s="365"/>
      <c r="BAH157" s="365"/>
      <c r="BAI157" s="365"/>
      <c r="BAJ157" s="365"/>
      <c r="BAK157" s="365"/>
      <c r="BAL157" s="365"/>
      <c r="BAM157" s="365"/>
      <c r="BAN157" s="365"/>
      <c r="BAO157" s="365"/>
      <c r="BAP157" s="365"/>
      <c r="BAQ157" s="365"/>
      <c r="BAR157" s="365"/>
      <c r="BAS157" s="365"/>
      <c r="BAT157" s="365"/>
      <c r="BAU157" s="365"/>
      <c r="BAV157" s="365"/>
      <c r="BAW157" s="365"/>
      <c r="BAX157" s="365"/>
      <c r="BAY157" s="365"/>
      <c r="BAZ157" s="365"/>
      <c r="BBA157" s="365"/>
      <c r="BBB157" s="365"/>
      <c r="BBC157" s="365"/>
      <c r="BBD157" s="365"/>
      <c r="BBE157" s="365"/>
      <c r="BBF157" s="365"/>
      <c r="BBG157" s="365"/>
      <c r="BBH157" s="365"/>
      <c r="BBI157" s="365"/>
      <c r="BBJ157" s="365"/>
      <c r="BBK157" s="365"/>
      <c r="BBL157" s="365"/>
      <c r="BBM157" s="365"/>
      <c r="BBN157" s="365"/>
      <c r="BBO157" s="365"/>
      <c r="BBP157" s="365"/>
      <c r="BBQ157" s="365"/>
      <c r="BBR157" s="365"/>
      <c r="BBS157" s="365"/>
      <c r="BBT157" s="365"/>
      <c r="BBU157" s="365"/>
      <c r="BBV157" s="365"/>
      <c r="BBW157" s="365"/>
      <c r="BBX157" s="365"/>
      <c r="BBY157" s="365"/>
      <c r="BBZ157" s="365"/>
      <c r="BCA157" s="365"/>
      <c r="BCB157" s="365"/>
      <c r="BCC157" s="365"/>
      <c r="BCD157" s="365"/>
      <c r="BCE157" s="365"/>
      <c r="BCF157" s="365"/>
      <c r="BCG157" s="365"/>
      <c r="BCH157" s="365"/>
      <c r="BCI157" s="365"/>
      <c r="BCJ157" s="365"/>
      <c r="BCK157" s="365"/>
      <c r="BCL157" s="365"/>
      <c r="BCM157" s="365"/>
      <c r="BCN157" s="365"/>
      <c r="BCO157" s="365"/>
      <c r="BCP157" s="365"/>
      <c r="BCQ157" s="365"/>
      <c r="BCR157" s="365"/>
      <c r="BCS157" s="365"/>
      <c r="BCT157" s="365"/>
      <c r="BCU157" s="365"/>
      <c r="BCV157" s="365"/>
      <c r="BCW157" s="365"/>
      <c r="BCX157" s="365"/>
      <c r="BCY157" s="365"/>
      <c r="BCZ157" s="365"/>
      <c r="BDA157" s="365"/>
      <c r="BDB157" s="365"/>
      <c r="BDC157" s="365"/>
      <c r="BDD157" s="365"/>
      <c r="BDE157" s="365"/>
      <c r="BDF157" s="365"/>
      <c r="BDG157" s="365"/>
      <c r="BDH157" s="365"/>
      <c r="BDI157" s="365"/>
      <c r="BDJ157" s="365"/>
      <c r="BDK157" s="365"/>
      <c r="BDL157" s="365"/>
      <c r="BDM157" s="365"/>
      <c r="BDN157" s="365"/>
      <c r="BDO157" s="365"/>
      <c r="BDP157" s="365"/>
      <c r="BDQ157" s="365"/>
      <c r="BDR157" s="365"/>
      <c r="BDS157" s="365"/>
      <c r="BDT157" s="365"/>
      <c r="BDU157" s="365"/>
      <c r="BDV157" s="365"/>
      <c r="BDW157" s="365"/>
      <c r="BDX157" s="365"/>
      <c r="BDY157" s="365"/>
      <c r="BDZ157" s="365"/>
      <c r="BEA157" s="365"/>
      <c r="BEB157" s="365"/>
      <c r="BEC157" s="365"/>
      <c r="BED157" s="365"/>
      <c r="BEE157" s="365"/>
      <c r="BEF157" s="365"/>
      <c r="BEG157" s="365"/>
      <c r="BEH157" s="365"/>
      <c r="BEI157" s="365"/>
      <c r="BEJ157" s="365"/>
      <c r="BEK157" s="365"/>
      <c r="BEL157" s="365"/>
      <c r="BEM157" s="365"/>
      <c r="BEN157" s="365"/>
      <c r="BEO157" s="365"/>
      <c r="BEP157" s="365"/>
      <c r="BEQ157" s="365"/>
      <c r="BER157" s="365"/>
      <c r="BES157" s="365"/>
      <c r="BET157" s="365"/>
      <c r="BEU157" s="365"/>
      <c r="BEV157" s="365"/>
      <c r="BEW157" s="365"/>
      <c r="BEX157" s="365"/>
      <c r="BEY157" s="365"/>
      <c r="BEZ157" s="365"/>
      <c r="BFA157" s="365"/>
      <c r="BFB157" s="365"/>
      <c r="BFC157" s="365"/>
      <c r="BFD157" s="365"/>
      <c r="BFE157" s="365"/>
      <c r="BFF157" s="365"/>
      <c r="BFG157" s="365"/>
      <c r="BFH157" s="365"/>
      <c r="BFI157" s="365"/>
      <c r="BFJ157" s="365"/>
      <c r="BFK157" s="365"/>
      <c r="BFL157" s="365"/>
      <c r="BFM157" s="365"/>
      <c r="BFN157" s="365"/>
      <c r="BFO157" s="365"/>
      <c r="BFP157" s="365"/>
      <c r="BFQ157" s="365"/>
      <c r="BFR157" s="365"/>
      <c r="BFS157" s="365"/>
      <c r="BFT157" s="365"/>
      <c r="BFU157" s="365"/>
      <c r="BFV157" s="365"/>
      <c r="BFW157" s="365"/>
      <c r="BFX157" s="365"/>
      <c r="BFY157" s="365"/>
      <c r="BFZ157" s="365"/>
      <c r="BGA157" s="365"/>
      <c r="BGB157" s="365"/>
      <c r="BGC157" s="365"/>
      <c r="BGD157" s="365"/>
      <c r="BGE157" s="365"/>
      <c r="BGF157" s="365"/>
      <c r="BGG157" s="365"/>
      <c r="BGH157" s="365"/>
      <c r="BGI157" s="365"/>
      <c r="BGJ157" s="365"/>
      <c r="BGK157" s="365"/>
      <c r="BGL157" s="365"/>
      <c r="BGM157" s="365"/>
      <c r="BGN157" s="365"/>
      <c r="BGO157" s="365"/>
      <c r="BGP157" s="365"/>
      <c r="BGQ157" s="365"/>
      <c r="BGR157" s="365"/>
      <c r="BGS157" s="365"/>
      <c r="BGT157" s="365"/>
      <c r="BGU157" s="365"/>
      <c r="BGV157" s="365"/>
      <c r="BGW157" s="365"/>
      <c r="BGX157" s="365"/>
      <c r="BGY157" s="365"/>
      <c r="BGZ157" s="365"/>
      <c r="BHA157" s="365"/>
      <c r="BHB157" s="365"/>
      <c r="BHC157" s="365"/>
      <c r="BHD157" s="365"/>
      <c r="BHE157" s="365"/>
      <c r="BHF157" s="365"/>
      <c r="BHG157" s="365"/>
      <c r="BHH157" s="365"/>
      <c r="BHI157" s="365"/>
      <c r="BHJ157" s="365"/>
      <c r="BHK157" s="365"/>
      <c r="BHL157" s="365"/>
      <c r="BHM157" s="365"/>
      <c r="BHN157" s="365"/>
      <c r="BHO157" s="365"/>
      <c r="BHP157" s="365"/>
      <c r="BHQ157" s="365"/>
      <c r="BHR157" s="365"/>
      <c r="BHS157" s="365"/>
      <c r="BHT157" s="365"/>
      <c r="BHU157" s="365"/>
      <c r="BHV157" s="365"/>
      <c r="BHW157" s="365"/>
      <c r="BHX157" s="365"/>
      <c r="BHY157" s="365"/>
      <c r="BHZ157" s="365"/>
      <c r="BIA157" s="365"/>
      <c r="BIB157" s="365"/>
      <c r="BIC157" s="365"/>
      <c r="BID157" s="365"/>
      <c r="BIE157" s="365"/>
      <c r="BIF157" s="365"/>
      <c r="BIG157" s="365"/>
      <c r="BIH157" s="365"/>
      <c r="BII157" s="365"/>
      <c r="BIJ157" s="365"/>
      <c r="BIK157" s="365"/>
      <c r="BIL157" s="365"/>
      <c r="BIM157" s="365"/>
      <c r="BIN157" s="365"/>
      <c r="BIO157" s="365"/>
      <c r="BIP157" s="365"/>
      <c r="BIQ157" s="365"/>
      <c r="BIR157" s="365"/>
      <c r="BIS157" s="365"/>
      <c r="BIT157" s="365"/>
      <c r="BIU157" s="365"/>
      <c r="BIV157" s="365"/>
      <c r="BIW157" s="365"/>
      <c r="BIX157" s="365"/>
      <c r="BIY157" s="365"/>
      <c r="BIZ157" s="365"/>
      <c r="BJA157" s="365"/>
      <c r="BJB157" s="365"/>
      <c r="BJC157" s="365"/>
      <c r="BJD157" s="365"/>
      <c r="BJE157" s="365"/>
      <c r="BJF157" s="365"/>
      <c r="BJG157" s="365"/>
      <c r="BJH157" s="365"/>
      <c r="BJI157" s="365"/>
      <c r="BJJ157" s="365"/>
      <c r="BJK157" s="365"/>
      <c r="BJL157" s="365"/>
      <c r="BJM157" s="365"/>
      <c r="BJN157" s="365"/>
      <c r="BJO157" s="365"/>
      <c r="BJP157" s="365"/>
      <c r="BJQ157" s="365"/>
      <c r="BJR157" s="365"/>
      <c r="BJS157" s="365"/>
      <c r="BJT157" s="365"/>
      <c r="BJU157" s="365"/>
      <c r="BJV157" s="365"/>
      <c r="BJW157" s="365"/>
      <c r="BJX157" s="365"/>
      <c r="BJY157" s="365"/>
      <c r="BJZ157" s="365"/>
      <c r="BKA157" s="365"/>
      <c r="BKB157" s="365"/>
      <c r="BKC157" s="365"/>
      <c r="BKD157" s="365"/>
      <c r="BKE157" s="365"/>
      <c r="BKF157" s="365"/>
      <c r="BKG157" s="365"/>
      <c r="BKH157" s="365"/>
      <c r="BKI157" s="365"/>
      <c r="BKJ157" s="365"/>
      <c r="BKK157" s="365"/>
      <c r="BKL157" s="365"/>
      <c r="BKM157" s="365"/>
      <c r="BKN157" s="365"/>
      <c r="BKO157" s="365"/>
      <c r="BKP157" s="365"/>
      <c r="BKQ157" s="365"/>
      <c r="BKR157" s="365"/>
      <c r="BKS157" s="365"/>
      <c r="BKT157" s="365"/>
      <c r="BKU157" s="365"/>
      <c r="BKV157" s="365"/>
      <c r="BKW157" s="365"/>
      <c r="BKX157" s="365"/>
      <c r="BKY157" s="365"/>
      <c r="BKZ157" s="365"/>
      <c r="BLA157" s="365"/>
      <c r="BLB157" s="365"/>
      <c r="BLC157" s="365"/>
      <c r="BLD157" s="365"/>
      <c r="BLE157" s="365"/>
      <c r="BLF157" s="365"/>
      <c r="BLG157" s="365"/>
      <c r="BLH157" s="365"/>
      <c r="BLI157" s="365"/>
      <c r="BLJ157" s="365"/>
      <c r="BLK157" s="365"/>
      <c r="BLL157" s="365"/>
      <c r="BLM157" s="365"/>
      <c r="BLN157" s="365"/>
      <c r="BLO157" s="365"/>
      <c r="BLP157" s="365"/>
      <c r="BLQ157" s="365"/>
      <c r="BLR157" s="365"/>
      <c r="BLS157" s="365"/>
      <c r="BLT157" s="365"/>
      <c r="BLU157" s="365"/>
      <c r="BLV157" s="365"/>
      <c r="BLW157" s="365"/>
      <c r="BLX157" s="365"/>
      <c r="BLY157" s="365"/>
      <c r="BLZ157" s="365"/>
      <c r="BMA157" s="365"/>
      <c r="BMB157" s="365"/>
      <c r="BMC157" s="365"/>
      <c r="BMD157" s="365"/>
      <c r="BME157" s="365"/>
      <c r="BMF157" s="365"/>
      <c r="BMG157" s="365"/>
      <c r="BMH157" s="365"/>
      <c r="BMI157" s="365"/>
      <c r="BMJ157" s="365"/>
      <c r="BMK157" s="365"/>
      <c r="BML157" s="365"/>
      <c r="BMM157" s="365"/>
      <c r="BMN157" s="365"/>
      <c r="BMO157" s="365"/>
      <c r="BMP157" s="365"/>
      <c r="BMQ157" s="365"/>
      <c r="BMR157" s="365"/>
      <c r="BMS157" s="365"/>
      <c r="BMT157" s="365"/>
      <c r="BMU157" s="365"/>
      <c r="BMV157" s="365"/>
      <c r="BMW157" s="365"/>
      <c r="BMX157" s="365"/>
      <c r="BMY157" s="365"/>
      <c r="BMZ157" s="365"/>
      <c r="BNA157" s="365"/>
      <c r="BNB157" s="365"/>
      <c r="BNC157" s="365"/>
      <c r="BND157" s="365"/>
      <c r="BNE157" s="365"/>
      <c r="BNF157" s="365"/>
      <c r="BNG157" s="365"/>
      <c r="BNH157" s="365"/>
      <c r="BNI157" s="365"/>
      <c r="BNJ157" s="365"/>
      <c r="BNK157" s="365"/>
      <c r="BNL157" s="365"/>
      <c r="BNM157" s="365"/>
      <c r="BNN157" s="365"/>
      <c r="BNO157" s="365"/>
      <c r="BNP157" s="365"/>
      <c r="BNQ157" s="365"/>
      <c r="BNR157" s="365"/>
      <c r="BNS157" s="365"/>
      <c r="BNT157" s="365"/>
      <c r="BNU157" s="365"/>
      <c r="BNV157" s="365"/>
      <c r="BNW157" s="365"/>
      <c r="BNX157" s="365"/>
      <c r="BNY157" s="365"/>
      <c r="BNZ157" s="365"/>
      <c r="BOA157" s="365"/>
      <c r="BOB157" s="365"/>
      <c r="BOC157" s="365"/>
      <c r="BOD157" s="365"/>
      <c r="BOE157" s="365"/>
      <c r="BOF157" s="365"/>
      <c r="BOG157" s="365"/>
      <c r="BOH157" s="365"/>
      <c r="BOI157" s="365"/>
      <c r="BOJ157" s="365"/>
      <c r="BOK157" s="365"/>
      <c r="BOL157" s="365"/>
      <c r="BOM157" s="365"/>
      <c r="BON157" s="365"/>
      <c r="BOO157" s="365"/>
      <c r="BOP157" s="365"/>
      <c r="BOQ157" s="365"/>
      <c r="BOR157" s="365"/>
      <c r="BOS157" s="365"/>
      <c r="BOT157" s="365"/>
      <c r="BOU157" s="365"/>
      <c r="BOV157" s="365"/>
      <c r="BOW157" s="365"/>
      <c r="BOX157" s="365"/>
      <c r="BOY157" s="365"/>
      <c r="BOZ157" s="365"/>
      <c r="BPA157" s="365"/>
      <c r="BPB157" s="365"/>
      <c r="BPC157" s="365"/>
      <c r="BPD157" s="365"/>
      <c r="BPE157" s="365"/>
      <c r="BPF157" s="365"/>
      <c r="BPG157" s="365"/>
      <c r="BPH157" s="365"/>
      <c r="BPI157" s="365"/>
      <c r="BPJ157" s="365"/>
      <c r="BPK157" s="365"/>
      <c r="BPL157" s="365"/>
      <c r="BPM157" s="365"/>
      <c r="BPN157" s="365"/>
      <c r="BPO157" s="365"/>
      <c r="BPP157" s="365"/>
      <c r="BPQ157" s="365"/>
      <c r="BPR157" s="365"/>
      <c r="BPS157" s="365"/>
      <c r="BPT157" s="365"/>
      <c r="BPU157" s="365"/>
      <c r="BPV157" s="365"/>
      <c r="BPW157" s="365"/>
      <c r="BPX157" s="365"/>
      <c r="BPY157" s="365"/>
      <c r="BPZ157" s="365"/>
      <c r="BQA157" s="365"/>
      <c r="BQB157" s="365"/>
      <c r="BQC157" s="365"/>
      <c r="BQD157" s="365"/>
      <c r="BQE157" s="365"/>
      <c r="BQF157" s="365"/>
      <c r="BQG157" s="365"/>
      <c r="BQH157" s="365"/>
      <c r="BQI157" s="365"/>
      <c r="BQJ157" s="365"/>
      <c r="BQK157" s="365"/>
      <c r="BQL157" s="365"/>
      <c r="BQM157" s="365"/>
      <c r="BQN157" s="365"/>
      <c r="BQO157" s="365"/>
      <c r="BQP157" s="365"/>
      <c r="BQQ157" s="365"/>
      <c r="BQR157" s="365"/>
      <c r="BQS157" s="365"/>
      <c r="BQT157" s="365"/>
      <c r="BQU157" s="365"/>
      <c r="BQV157" s="365"/>
      <c r="BQW157" s="365"/>
      <c r="BQX157" s="365"/>
      <c r="BQY157" s="365"/>
      <c r="BQZ157" s="365"/>
      <c r="BRA157" s="365"/>
      <c r="BRB157" s="365"/>
      <c r="BRC157" s="365"/>
      <c r="BRD157" s="365"/>
      <c r="BRE157" s="365"/>
      <c r="BRF157" s="365"/>
      <c r="BRG157" s="365"/>
      <c r="BRH157" s="365"/>
      <c r="BRI157" s="365"/>
      <c r="BRJ157" s="365"/>
      <c r="BRK157" s="365"/>
      <c r="BRL157" s="365"/>
      <c r="BRM157" s="365"/>
      <c r="BRN157" s="365"/>
      <c r="BRO157" s="365"/>
      <c r="BRP157" s="365"/>
      <c r="BRQ157" s="365"/>
      <c r="BRR157" s="365"/>
      <c r="BRS157" s="365"/>
      <c r="BRT157" s="365"/>
      <c r="BRU157" s="365"/>
      <c r="BRV157" s="365"/>
      <c r="BRW157" s="365"/>
      <c r="BRX157" s="365"/>
      <c r="BRY157" s="365"/>
      <c r="BRZ157" s="365"/>
      <c r="BSA157" s="365"/>
      <c r="BSB157" s="365"/>
      <c r="BSC157" s="365"/>
      <c r="BSD157" s="365"/>
      <c r="BSE157" s="365"/>
      <c r="BSF157" s="365"/>
      <c r="BSG157" s="365"/>
      <c r="BSH157" s="365"/>
      <c r="BSI157" s="365"/>
      <c r="BSJ157" s="365"/>
      <c r="BSK157" s="365"/>
      <c r="BSL157" s="365"/>
      <c r="BSM157" s="365"/>
      <c r="BSN157" s="365"/>
      <c r="BSO157" s="365"/>
      <c r="BSP157" s="365"/>
      <c r="BSQ157" s="365"/>
      <c r="BSR157" s="365"/>
      <c r="BSS157" s="365"/>
      <c r="BST157" s="365"/>
      <c r="BSU157" s="365"/>
      <c r="BSV157" s="365"/>
      <c r="BSW157" s="365"/>
      <c r="BSX157" s="365"/>
      <c r="BSY157" s="365"/>
      <c r="BSZ157" s="365"/>
      <c r="BTA157" s="365"/>
      <c r="BTB157" s="365"/>
      <c r="BTC157" s="365"/>
      <c r="BTD157" s="365"/>
      <c r="BTE157" s="365"/>
      <c r="BTF157" s="365"/>
      <c r="BTG157" s="365"/>
      <c r="BTH157" s="365"/>
      <c r="BTI157" s="365"/>
      <c r="BTJ157" s="365"/>
      <c r="BTK157" s="365"/>
      <c r="BTL157" s="365"/>
      <c r="BTM157" s="365"/>
      <c r="BTN157" s="365"/>
      <c r="BTO157" s="365"/>
      <c r="BTP157" s="365"/>
      <c r="BTQ157" s="365"/>
      <c r="BTR157" s="365"/>
      <c r="BTS157" s="365"/>
      <c r="BTT157" s="365"/>
      <c r="BTU157" s="365"/>
      <c r="BTV157" s="365"/>
      <c r="BTW157" s="365"/>
      <c r="BTX157" s="365"/>
      <c r="BTY157" s="365"/>
      <c r="BTZ157" s="365"/>
      <c r="BUA157" s="365"/>
      <c r="BUB157" s="365"/>
      <c r="BUC157" s="365"/>
      <c r="BUD157" s="365"/>
      <c r="BUE157" s="365"/>
      <c r="BUF157" s="365"/>
      <c r="BUG157" s="365"/>
      <c r="BUH157" s="365"/>
      <c r="BUI157" s="365"/>
      <c r="BUJ157" s="365"/>
      <c r="BUK157" s="365"/>
      <c r="BUL157" s="365"/>
      <c r="BUM157" s="365"/>
      <c r="BUN157" s="365"/>
      <c r="BUO157" s="365"/>
      <c r="BUP157" s="365"/>
      <c r="BUQ157" s="365"/>
      <c r="BUR157" s="365"/>
      <c r="BUS157" s="365"/>
      <c r="BUT157" s="365"/>
      <c r="BUU157" s="365"/>
      <c r="BUV157" s="365"/>
      <c r="BUW157" s="365"/>
      <c r="BUX157" s="365"/>
      <c r="BUY157" s="365"/>
      <c r="BUZ157" s="365"/>
      <c r="BVA157" s="365"/>
      <c r="BVB157" s="365"/>
      <c r="BVC157" s="365"/>
      <c r="BVD157" s="365"/>
      <c r="BVE157" s="365"/>
      <c r="BVF157" s="365"/>
      <c r="BVG157" s="365"/>
      <c r="BVH157" s="365"/>
      <c r="BVI157" s="365"/>
      <c r="BVJ157" s="365"/>
      <c r="BVK157" s="365"/>
      <c r="BVL157" s="365"/>
      <c r="BVM157" s="365"/>
      <c r="BVN157" s="365"/>
      <c r="BVO157" s="365"/>
      <c r="BVP157" s="365"/>
      <c r="BVQ157" s="365"/>
      <c r="BVR157" s="365"/>
      <c r="BVS157" s="365"/>
      <c r="BVT157" s="365"/>
      <c r="BVU157" s="365"/>
      <c r="BVV157" s="365"/>
      <c r="BVW157" s="365"/>
      <c r="BVX157" s="365"/>
      <c r="BVY157" s="365"/>
      <c r="BVZ157" s="365"/>
      <c r="BWA157" s="365"/>
      <c r="BWB157" s="365"/>
      <c r="BWC157" s="365"/>
      <c r="BWD157" s="365"/>
      <c r="BWE157" s="365"/>
      <c r="BWF157" s="365"/>
      <c r="BWG157" s="365"/>
      <c r="BWH157" s="365"/>
      <c r="BWI157" s="365"/>
      <c r="BWJ157" s="365"/>
      <c r="BWK157" s="365"/>
      <c r="BWL157" s="365"/>
      <c r="BWM157" s="365"/>
      <c r="BWN157" s="365"/>
      <c r="BWO157" s="365"/>
      <c r="BWP157" s="365"/>
      <c r="BWQ157" s="365"/>
      <c r="BWR157" s="365"/>
      <c r="BWS157" s="365"/>
      <c r="BWT157" s="365"/>
      <c r="BWU157" s="365"/>
      <c r="BWV157" s="365"/>
      <c r="BWW157" s="365"/>
      <c r="BWX157" s="365"/>
      <c r="BWY157" s="365"/>
      <c r="BWZ157" s="365"/>
      <c r="BXA157" s="365"/>
      <c r="BXB157" s="365"/>
      <c r="BXC157" s="365"/>
      <c r="BXD157" s="365"/>
      <c r="BXE157" s="365"/>
      <c r="BXF157" s="365"/>
      <c r="BXG157" s="365"/>
      <c r="BXH157" s="365"/>
      <c r="BXI157" s="365"/>
      <c r="BXJ157" s="365"/>
      <c r="BXK157" s="365"/>
      <c r="BXL157" s="365"/>
      <c r="BXM157" s="365"/>
      <c r="BXN157" s="365"/>
      <c r="BXO157" s="365"/>
      <c r="BXP157" s="365"/>
      <c r="BXQ157" s="365"/>
      <c r="BXR157" s="365"/>
      <c r="BXS157" s="365"/>
      <c r="BXT157" s="365"/>
      <c r="BXU157" s="365"/>
      <c r="BXV157" s="365"/>
      <c r="BXW157" s="365"/>
      <c r="BXX157" s="365"/>
      <c r="BXY157" s="365"/>
      <c r="BXZ157" s="365"/>
      <c r="BYA157" s="365"/>
      <c r="BYB157" s="365"/>
      <c r="BYC157" s="365"/>
      <c r="BYD157" s="365"/>
      <c r="BYE157" s="365"/>
      <c r="BYF157" s="365"/>
      <c r="BYG157" s="365"/>
      <c r="BYH157" s="365"/>
      <c r="BYI157" s="365"/>
      <c r="BYJ157" s="365"/>
      <c r="BYK157" s="365"/>
      <c r="BYL157" s="365"/>
      <c r="BYM157" s="365"/>
      <c r="BYN157" s="365"/>
      <c r="BYO157" s="365"/>
      <c r="BYP157" s="365"/>
      <c r="BYQ157" s="365"/>
      <c r="BYR157" s="365"/>
      <c r="BYS157" s="365"/>
      <c r="BYT157" s="365"/>
      <c r="BYU157" s="365"/>
      <c r="BYV157" s="365"/>
      <c r="BYW157" s="365"/>
      <c r="BYX157" s="365"/>
      <c r="BYY157" s="365"/>
      <c r="BYZ157" s="365"/>
      <c r="BZA157" s="365"/>
      <c r="BZB157" s="365"/>
      <c r="BZC157" s="365"/>
      <c r="BZD157" s="365"/>
      <c r="BZE157" s="365"/>
      <c r="BZF157" s="365"/>
      <c r="BZG157" s="365"/>
      <c r="BZH157" s="365"/>
      <c r="BZI157" s="365"/>
      <c r="BZJ157" s="365"/>
      <c r="BZK157" s="365"/>
      <c r="BZL157" s="365"/>
      <c r="BZM157" s="365"/>
      <c r="BZN157" s="365"/>
      <c r="BZO157" s="365"/>
      <c r="BZP157" s="365"/>
      <c r="BZQ157" s="365"/>
      <c r="BZR157" s="365"/>
      <c r="BZS157" s="365"/>
      <c r="BZT157" s="365"/>
      <c r="BZU157" s="365"/>
      <c r="BZV157" s="365"/>
      <c r="BZW157" s="365"/>
      <c r="BZX157" s="365"/>
      <c r="BZY157" s="365"/>
      <c r="BZZ157" s="365"/>
      <c r="CAA157" s="365"/>
      <c r="CAB157" s="365"/>
      <c r="CAC157" s="365"/>
      <c r="CAD157" s="365"/>
      <c r="CAE157" s="365"/>
      <c r="CAF157" s="365"/>
      <c r="CAG157" s="365"/>
      <c r="CAH157" s="365"/>
      <c r="CAI157" s="365"/>
      <c r="CAJ157" s="365"/>
      <c r="CAK157" s="365"/>
      <c r="CAL157" s="365"/>
      <c r="CAM157" s="365"/>
      <c r="CAN157" s="365"/>
      <c r="CAO157" s="365"/>
      <c r="CAP157" s="365"/>
      <c r="CAQ157" s="365"/>
      <c r="CAR157" s="365"/>
      <c r="CAS157" s="365"/>
      <c r="CAT157" s="365"/>
      <c r="CAU157" s="365"/>
      <c r="CAV157" s="365"/>
      <c r="CAW157" s="365"/>
      <c r="CAX157" s="365"/>
      <c r="CAY157" s="365"/>
      <c r="CAZ157" s="365"/>
      <c r="CBA157" s="365"/>
      <c r="CBB157" s="365"/>
      <c r="CBC157" s="365"/>
      <c r="CBD157" s="365"/>
      <c r="CBE157" s="365"/>
      <c r="CBF157" s="365"/>
      <c r="CBG157" s="365"/>
      <c r="CBH157" s="365"/>
      <c r="CBI157" s="365"/>
      <c r="CBJ157" s="365"/>
      <c r="CBK157" s="365"/>
      <c r="CBL157" s="365"/>
      <c r="CBM157" s="365"/>
      <c r="CBN157" s="365"/>
      <c r="CBO157" s="365"/>
      <c r="CBP157" s="365"/>
      <c r="CBQ157" s="365"/>
      <c r="CBR157" s="365"/>
      <c r="CBS157" s="365"/>
      <c r="CBT157" s="365"/>
      <c r="CBU157" s="365"/>
      <c r="CBV157" s="365"/>
      <c r="CBW157" s="365"/>
      <c r="CBX157" s="365"/>
      <c r="CBY157" s="365"/>
      <c r="CBZ157" s="365"/>
      <c r="CCA157" s="365"/>
      <c r="CCB157" s="365"/>
      <c r="CCC157" s="365"/>
      <c r="CCD157" s="365"/>
      <c r="CCE157" s="365"/>
      <c r="CCF157" s="365"/>
      <c r="CCG157" s="365"/>
      <c r="CCH157" s="365"/>
      <c r="CCI157" s="365"/>
      <c r="CCJ157" s="365"/>
      <c r="CCK157" s="365"/>
      <c r="CCL157" s="365"/>
      <c r="CCM157" s="365"/>
      <c r="CCN157" s="365"/>
      <c r="CCO157" s="365"/>
      <c r="CCP157" s="365"/>
      <c r="CCQ157" s="365"/>
      <c r="CCR157" s="365"/>
      <c r="CCS157" s="365"/>
      <c r="CCT157" s="365"/>
      <c r="CCU157" s="365"/>
      <c r="CCV157" s="365"/>
      <c r="CCW157" s="365"/>
      <c r="CCX157" s="365"/>
      <c r="CCY157" s="365"/>
      <c r="CCZ157" s="365"/>
      <c r="CDA157" s="365"/>
      <c r="CDB157" s="365"/>
      <c r="CDC157" s="365"/>
      <c r="CDD157" s="365"/>
      <c r="CDE157" s="365"/>
      <c r="CDF157" s="365"/>
      <c r="CDG157" s="365"/>
      <c r="CDH157" s="365"/>
      <c r="CDI157" s="365"/>
      <c r="CDJ157" s="365"/>
      <c r="CDK157" s="365"/>
      <c r="CDL157" s="365"/>
      <c r="CDM157" s="365"/>
      <c r="CDN157" s="365"/>
      <c r="CDO157" s="365"/>
      <c r="CDP157" s="365"/>
      <c r="CDQ157" s="365"/>
      <c r="CDR157" s="365"/>
      <c r="CDS157" s="365"/>
      <c r="CDT157" s="365"/>
      <c r="CDU157" s="365"/>
      <c r="CDV157" s="365"/>
      <c r="CDW157" s="365"/>
      <c r="CDX157" s="365"/>
      <c r="CDY157" s="365"/>
      <c r="CDZ157" s="365"/>
      <c r="CEA157" s="365"/>
      <c r="CEB157" s="365"/>
      <c r="CEC157" s="365"/>
      <c r="CED157" s="365"/>
      <c r="CEE157" s="365"/>
      <c r="CEF157" s="365"/>
      <c r="CEG157" s="365"/>
      <c r="CEH157" s="365"/>
      <c r="CEI157" s="365"/>
      <c r="CEJ157" s="365"/>
      <c r="CEK157" s="365"/>
      <c r="CEL157" s="365"/>
      <c r="CEM157" s="365"/>
      <c r="CEN157" s="365"/>
      <c r="CEO157" s="365"/>
      <c r="CEP157" s="365"/>
      <c r="CEQ157" s="365"/>
      <c r="CER157" s="365"/>
      <c r="CES157" s="365"/>
      <c r="CET157" s="365"/>
      <c r="CEU157" s="365"/>
      <c r="CEV157" s="365"/>
      <c r="CEW157" s="365"/>
      <c r="CEX157" s="365"/>
      <c r="CEY157" s="365"/>
      <c r="CEZ157" s="365"/>
      <c r="CFA157" s="365"/>
      <c r="CFB157" s="365"/>
      <c r="CFC157" s="365"/>
      <c r="CFD157" s="365"/>
      <c r="CFE157" s="365"/>
      <c r="CFF157" s="365"/>
      <c r="CFG157" s="365"/>
      <c r="CFH157" s="365"/>
      <c r="CFI157" s="365"/>
      <c r="CFJ157" s="365"/>
      <c r="CFK157" s="365"/>
      <c r="CFL157" s="365"/>
      <c r="CFM157" s="365"/>
      <c r="CFN157" s="365"/>
      <c r="CFO157" s="365"/>
      <c r="CFP157" s="365"/>
      <c r="CFQ157" s="365"/>
      <c r="CFR157" s="365"/>
      <c r="CFS157" s="365"/>
      <c r="CFT157" s="365"/>
      <c r="CFU157" s="365"/>
      <c r="CFV157" s="365"/>
      <c r="CFW157" s="365"/>
      <c r="CFX157" s="365"/>
      <c r="CFY157" s="365"/>
      <c r="CFZ157" s="365"/>
      <c r="CGA157" s="365"/>
      <c r="CGB157" s="365"/>
      <c r="CGC157" s="365"/>
      <c r="CGD157" s="365"/>
      <c r="CGE157" s="365"/>
      <c r="CGF157" s="365"/>
      <c r="CGG157" s="365"/>
      <c r="CGH157" s="365"/>
      <c r="CGI157" s="365"/>
      <c r="CGJ157" s="365"/>
      <c r="CGK157" s="365"/>
      <c r="CGL157" s="365"/>
      <c r="CGM157" s="365"/>
      <c r="CGN157" s="365"/>
      <c r="CGO157" s="365"/>
      <c r="CGP157" s="365"/>
      <c r="CGQ157" s="365"/>
      <c r="CGR157" s="365"/>
      <c r="CGS157" s="365"/>
      <c r="CGT157" s="365"/>
      <c r="CGU157" s="365"/>
      <c r="CGV157" s="365"/>
      <c r="CGW157" s="365"/>
      <c r="CGX157" s="365"/>
      <c r="CGY157" s="365"/>
      <c r="CGZ157" s="365"/>
      <c r="CHA157" s="365"/>
      <c r="CHB157" s="365"/>
      <c r="CHC157" s="365"/>
      <c r="CHD157" s="365"/>
      <c r="CHE157" s="365"/>
      <c r="CHF157" s="365"/>
      <c r="CHG157" s="365"/>
      <c r="CHH157" s="365"/>
      <c r="CHI157" s="365"/>
      <c r="CHJ157" s="365"/>
      <c r="CHK157" s="365"/>
      <c r="CHL157" s="365"/>
      <c r="CHM157" s="365"/>
      <c r="CHN157" s="365"/>
      <c r="CHO157" s="365"/>
      <c r="CHP157" s="365"/>
      <c r="CHQ157" s="365"/>
      <c r="CHR157" s="365"/>
      <c r="CHS157" s="365"/>
      <c r="CHT157" s="365"/>
      <c r="CHU157" s="365"/>
      <c r="CHV157" s="365"/>
      <c r="CHW157" s="365"/>
      <c r="CHX157" s="365"/>
      <c r="CHY157" s="365"/>
      <c r="CHZ157" s="365"/>
      <c r="CIA157" s="365"/>
      <c r="CIB157" s="365"/>
      <c r="CIC157" s="365"/>
      <c r="CID157" s="365"/>
      <c r="CIE157" s="365"/>
      <c r="CIF157" s="365"/>
      <c r="CIG157" s="365"/>
      <c r="CIH157" s="365"/>
      <c r="CII157" s="365"/>
      <c r="CIJ157" s="365"/>
      <c r="CIK157" s="365"/>
      <c r="CIL157" s="365"/>
      <c r="CIM157" s="365"/>
      <c r="CIN157" s="365"/>
      <c r="CIO157" s="365"/>
      <c r="CIP157" s="365"/>
      <c r="CIQ157" s="365"/>
      <c r="CIR157" s="365"/>
      <c r="CIS157" s="365"/>
      <c r="CIT157" s="365"/>
      <c r="CIU157" s="365"/>
      <c r="CIV157" s="365"/>
      <c r="CIW157" s="365"/>
      <c r="CIX157" s="365"/>
      <c r="CIY157" s="365"/>
      <c r="CIZ157" s="365"/>
      <c r="CJA157" s="365"/>
      <c r="CJB157" s="365"/>
      <c r="CJC157" s="365"/>
      <c r="CJD157" s="365"/>
      <c r="CJE157" s="365"/>
      <c r="CJF157" s="365"/>
      <c r="CJG157" s="365"/>
      <c r="CJH157" s="365"/>
      <c r="CJI157" s="365"/>
      <c r="CJJ157" s="365"/>
      <c r="CJK157" s="365"/>
      <c r="CJL157" s="365"/>
      <c r="CJM157" s="365"/>
      <c r="CJN157" s="365"/>
      <c r="CJO157" s="365"/>
      <c r="CJP157" s="365"/>
      <c r="CJQ157" s="365"/>
      <c r="CJR157" s="365"/>
      <c r="CJS157" s="365"/>
      <c r="CJT157" s="365"/>
      <c r="CJU157" s="365"/>
      <c r="CJV157" s="365"/>
      <c r="CJW157" s="365"/>
      <c r="CJX157" s="365"/>
      <c r="CJY157" s="365"/>
      <c r="CJZ157" s="365"/>
      <c r="CKA157" s="365"/>
      <c r="CKB157" s="365"/>
      <c r="CKC157" s="365"/>
      <c r="CKD157" s="365"/>
      <c r="CKE157" s="365"/>
      <c r="CKF157" s="365"/>
      <c r="CKG157" s="365"/>
      <c r="CKH157" s="365"/>
      <c r="CKI157" s="365"/>
      <c r="CKJ157" s="365"/>
      <c r="CKK157" s="365"/>
      <c r="CKL157" s="365"/>
      <c r="CKM157" s="365"/>
      <c r="CKN157" s="365"/>
      <c r="CKO157" s="365"/>
      <c r="CKP157" s="365"/>
      <c r="CKQ157" s="365"/>
      <c r="CKR157" s="365"/>
      <c r="CKS157" s="365"/>
      <c r="CKT157" s="365"/>
      <c r="CKU157" s="365"/>
      <c r="CKV157" s="365"/>
      <c r="CKW157" s="365"/>
      <c r="CKX157" s="365"/>
      <c r="CKY157" s="365"/>
      <c r="CKZ157" s="365"/>
      <c r="CLA157" s="365"/>
      <c r="CLB157" s="365"/>
      <c r="CLC157" s="365"/>
      <c r="CLD157" s="365"/>
      <c r="CLE157" s="365"/>
      <c r="CLF157" s="365"/>
      <c r="CLG157" s="365"/>
      <c r="CLH157" s="365"/>
      <c r="CLI157" s="365"/>
      <c r="CLJ157" s="365"/>
      <c r="CLK157" s="365"/>
      <c r="CLL157" s="365"/>
      <c r="CLM157" s="365"/>
      <c r="CLN157" s="365"/>
      <c r="CLO157" s="365"/>
      <c r="CLP157" s="365"/>
      <c r="CLQ157" s="365"/>
      <c r="CLR157" s="365"/>
      <c r="CLS157" s="365"/>
      <c r="CLT157" s="365"/>
      <c r="CLU157" s="365"/>
      <c r="CLV157" s="365"/>
      <c r="CLW157" s="365"/>
      <c r="CLX157" s="365"/>
      <c r="CLY157" s="365"/>
      <c r="CLZ157" s="365"/>
      <c r="CMA157" s="365"/>
      <c r="CMB157" s="365"/>
      <c r="CMC157" s="365"/>
      <c r="CMD157" s="365"/>
      <c r="CME157" s="365"/>
      <c r="CMF157" s="365"/>
      <c r="CMG157" s="365"/>
      <c r="CMH157" s="365"/>
      <c r="CMI157" s="365"/>
      <c r="CMJ157" s="365"/>
      <c r="CMK157" s="365"/>
      <c r="CML157" s="365"/>
      <c r="CMM157" s="365"/>
      <c r="CMN157" s="365"/>
      <c r="CMO157" s="365"/>
      <c r="CMP157" s="365"/>
      <c r="CMQ157" s="365"/>
      <c r="CMR157" s="365"/>
      <c r="CMS157" s="365"/>
      <c r="CMT157" s="365"/>
      <c r="CMU157" s="365"/>
      <c r="CMV157" s="365"/>
      <c r="CMW157" s="365"/>
      <c r="CMX157" s="365"/>
      <c r="CMY157" s="365"/>
      <c r="CMZ157" s="365"/>
      <c r="CNA157" s="365"/>
      <c r="CNB157" s="365"/>
      <c r="CNC157" s="365"/>
      <c r="CND157" s="365"/>
      <c r="CNE157" s="365"/>
      <c r="CNF157" s="365"/>
      <c r="CNG157" s="365"/>
      <c r="CNH157" s="365"/>
      <c r="CNI157" s="365"/>
      <c r="CNJ157" s="365"/>
      <c r="CNK157" s="365"/>
      <c r="CNL157" s="365"/>
      <c r="CNM157" s="365"/>
      <c r="CNN157" s="365"/>
      <c r="CNO157" s="365"/>
      <c r="CNP157" s="365"/>
      <c r="CNQ157" s="365"/>
      <c r="CNR157" s="365"/>
      <c r="CNS157" s="365"/>
      <c r="CNT157" s="365"/>
      <c r="CNU157" s="365"/>
      <c r="CNV157" s="365"/>
      <c r="CNW157" s="365"/>
      <c r="CNX157" s="365"/>
      <c r="CNY157" s="365"/>
      <c r="CNZ157" s="365"/>
      <c r="COA157" s="365"/>
      <c r="COB157" s="365"/>
      <c r="COC157" s="365"/>
      <c r="COD157" s="365"/>
      <c r="COE157" s="365"/>
      <c r="COF157" s="365"/>
      <c r="COG157" s="365"/>
      <c r="COH157" s="365"/>
      <c r="COI157" s="365"/>
      <c r="COJ157" s="365"/>
      <c r="COK157" s="365"/>
      <c r="COL157" s="365"/>
      <c r="COM157" s="365"/>
      <c r="CON157" s="365"/>
      <c r="COO157" s="365"/>
      <c r="COP157" s="365"/>
      <c r="COQ157" s="365"/>
      <c r="COR157" s="365"/>
      <c r="COS157" s="365"/>
      <c r="COT157" s="365"/>
      <c r="COU157" s="365"/>
      <c r="COV157" s="365"/>
      <c r="COW157" s="365"/>
      <c r="COX157" s="365"/>
      <c r="COY157" s="365"/>
      <c r="COZ157" s="365"/>
      <c r="CPA157" s="365"/>
      <c r="CPB157" s="365"/>
      <c r="CPC157" s="365"/>
      <c r="CPD157" s="365"/>
      <c r="CPE157" s="365"/>
      <c r="CPF157" s="365"/>
      <c r="CPG157" s="365"/>
      <c r="CPH157" s="365"/>
      <c r="CPI157" s="365"/>
      <c r="CPJ157" s="365"/>
      <c r="CPK157" s="365"/>
      <c r="CPL157" s="365"/>
      <c r="CPM157" s="365"/>
      <c r="CPN157" s="365"/>
      <c r="CPO157" s="365"/>
      <c r="CPP157" s="365"/>
      <c r="CPQ157" s="365"/>
      <c r="CPR157" s="365"/>
      <c r="CPS157" s="365"/>
      <c r="CPT157" s="365"/>
      <c r="CPU157" s="365"/>
      <c r="CPV157" s="365"/>
      <c r="CPW157" s="365"/>
      <c r="CPX157" s="365"/>
      <c r="CPY157" s="365"/>
      <c r="CPZ157" s="365"/>
      <c r="CQA157" s="365"/>
      <c r="CQB157" s="365"/>
      <c r="CQC157" s="365"/>
      <c r="CQD157" s="365"/>
      <c r="CQE157" s="365"/>
      <c r="CQF157" s="365"/>
      <c r="CQG157" s="365"/>
      <c r="CQH157" s="365"/>
      <c r="CQI157" s="365"/>
      <c r="CQJ157" s="365"/>
      <c r="CQK157" s="365"/>
      <c r="CQL157" s="365"/>
      <c r="CQM157" s="365"/>
      <c r="CQN157" s="365"/>
      <c r="CQO157" s="365"/>
      <c r="CQP157" s="365"/>
      <c r="CQQ157" s="365"/>
      <c r="CQR157" s="365"/>
      <c r="CQS157" s="365"/>
      <c r="CQT157" s="365"/>
      <c r="CQU157" s="365"/>
      <c r="CQV157" s="365"/>
      <c r="CQW157" s="365"/>
      <c r="CQX157" s="365"/>
      <c r="CQY157" s="365"/>
      <c r="CQZ157" s="365"/>
      <c r="CRA157" s="365"/>
      <c r="CRB157" s="365"/>
      <c r="CRC157" s="365"/>
      <c r="CRD157" s="365"/>
      <c r="CRE157" s="365"/>
      <c r="CRF157" s="365"/>
      <c r="CRG157" s="365"/>
      <c r="CRH157" s="365"/>
      <c r="CRI157" s="365"/>
      <c r="CRJ157" s="365"/>
      <c r="CRK157" s="365"/>
      <c r="CRL157" s="365"/>
      <c r="CRM157" s="365"/>
      <c r="CRN157" s="365"/>
      <c r="CRO157" s="365"/>
      <c r="CRP157" s="365"/>
      <c r="CRQ157" s="365"/>
      <c r="CRR157" s="365"/>
      <c r="CRS157" s="365"/>
      <c r="CRT157" s="365"/>
      <c r="CRU157" s="365"/>
      <c r="CRV157" s="365"/>
      <c r="CRW157" s="365"/>
      <c r="CRX157" s="365"/>
      <c r="CRY157" s="365"/>
      <c r="CRZ157" s="365"/>
      <c r="CSA157" s="365"/>
      <c r="CSB157" s="365"/>
      <c r="CSC157" s="365"/>
      <c r="CSD157" s="365"/>
      <c r="CSE157" s="365"/>
      <c r="CSF157" s="365"/>
      <c r="CSG157" s="365"/>
      <c r="CSH157" s="365"/>
      <c r="CSI157" s="365"/>
      <c r="CSJ157" s="365"/>
      <c r="CSK157" s="365"/>
      <c r="CSL157" s="365"/>
      <c r="CSM157" s="365"/>
      <c r="CSN157" s="365"/>
      <c r="CSO157" s="365"/>
      <c r="CSP157" s="365"/>
      <c r="CSQ157" s="365"/>
      <c r="CSR157" s="365"/>
      <c r="CSS157" s="365"/>
      <c r="CST157" s="365"/>
      <c r="CSU157" s="365"/>
      <c r="CSV157" s="365"/>
      <c r="CSW157" s="365"/>
      <c r="CSX157" s="365"/>
      <c r="CSY157" s="365"/>
      <c r="CSZ157" s="365"/>
      <c r="CTA157" s="365"/>
      <c r="CTB157" s="365"/>
      <c r="CTC157" s="365"/>
      <c r="CTD157" s="365"/>
      <c r="CTE157" s="365"/>
      <c r="CTF157" s="365"/>
      <c r="CTG157" s="365"/>
      <c r="CTH157" s="365"/>
      <c r="CTI157" s="365"/>
      <c r="CTJ157" s="365"/>
      <c r="CTK157" s="365"/>
      <c r="CTL157" s="365"/>
      <c r="CTM157" s="365"/>
      <c r="CTN157" s="365"/>
      <c r="CTO157" s="365"/>
      <c r="CTP157" s="365"/>
      <c r="CTQ157" s="365"/>
      <c r="CTR157" s="365"/>
      <c r="CTS157" s="365"/>
      <c r="CTT157" s="365"/>
      <c r="CTU157" s="365"/>
      <c r="CTV157" s="365"/>
      <c r="CTW157" s="365"/>
      <c r="CTX157" s="365"/>
      <c r="CTY157" s="365"/>
      <c r="CTZ157" s="365"/>
      <c r="CUA157" s="365"/>
      <c r="CUB157" s="365"/>
      <c r="CUC157" s="365"/>
      <c r="CUD157" s="365"/>
      <c r="CUE157" s="365"/>
      <c r="CUF157" s="365"/>
      <c r="CUG157" s="365"/>
      <c r="CUH157" s="365"/>
      <c r="CUI157" s="365"/>
      <c r="CUJ157" s="365"/>
      <c r="CUK157" s="365"/>
      <c r="CUL157" s="365"/>
      <c r="CUM157" s="365"/>
      <c r="CUN157" s="365"/>
      <c r="CUO157" s="365"/>
      <c r="CUP157" s="365"/>
      <c r="CUQ157" s="365"/>
      <c r="CUR157" s="365"/>
      <c r="CUS157" s="365"/>
      <c r="CUT157" s="365"/>
      <c r="CUU157" s="365"/>
      <c r="CUV157" s="365"/>
      <c r="CUW157" s="365"/>
      <c r="CUX157" s="365"/>
      <c r="CUY157" s="365"/>
      <c r="CUZ157" s="365"/>
      <c r="CVA157" s="365"/>
      <c r="CVB157" s="365"/>
      <c r="CVC157" s="365"/>
      <c r="CVD157" s="365"/>
      <c r="CVE157" s="365"/>
      <c r="CVF157" s="365"/>
      <c r="CVG157" s="365"/>
      <c r="CVH157" s="365"/>
      <c r="CVI157" s="365"/>
      <c r="CVJ157" s="365"/>
      <c r="CVK157" s="365"/>
      <c r="CVL157" s="365"/>
      <c r="CVM157" s="365"/>
      <c r="CVN157" s="365"/>
      <c r="CVO157" s="365"/>
      <c r="CVP157" s="365"/>
      <c r="CVQ157" s="365"/>
      <c r="CVR157" s="365"/>
      <c r="CVS157" s="365"/>
      <c r="CVT157" s="365"/>
      <c r="CVU157" s="365"/>
      <c r="CVV157" s="365"/>
      <c r="CVW157" s="365"/>
      <c r="CVX157" s="365"/>
      <c r="CVY157" s="365"/>
      <c r="CVZ157" s="365"/>
      <c r="CWA157" s="365"/>
      <c r="CWB157" s="365"/>
      <c r="CWC157" s="365"/>
      <c r="CWD157" s="365"/>
      <c r="CWE157" s="365"/>
      <c r="CWF157" s="365"/>
      <c r="CWG157" s="365"/>
      <c r="CWH157" s="365"/>
      <c r="CWI157" s="365"/>
      <c r="CWJ157" s="365"/>
      <c r="CWK157" s="365"/>
      <c r="CWL157" s="365"/>
      <c r="CWM157" s="365"/>
      <c r="CWN157" s="365"/>
      <c r="CWO157" s="365"/>
      <c r="CWP157" s="365"/>
      <c r="CWQ157" s="365"/>
      <c r="CWR157" s="365"/>
      <c r="CWS157" s="365"/>
      <c r="CWT157" s="365"/>
      <c r="CWU157" s="365"/>
      <c r="CWV157" s="365"/>
      <c r="CWW157" s="365"/>
      <c r="CWX157" s="365"/>
      <c r="CWY157" s="365"/>
      <c r="CWZ157" s="365"/>
      <c r="CXA157" s="365"/>
      <c r="CXB157" s="365"/>
      <c r="CXC157" s="365"/>
      <c r="CXD157" s="365"/>
      <c r="CXE157" s="365"/>
      <c r="CXF157" s="365"/>
      <c r="CXG157" s="365"/>
      <c r="CXH157" s="365"/>
      <c r="CXI157" s="365"/>
      <c r="CXJ157" s="365"/>
      <c r="CXK157" s="365"/>
      <c r="CXL157" s="365"/>
      <c r="CXM157" s="365"/>
      <c r="CXN157" s="365"/>
      <c r="CXO157" s="365"/>
      <c r="CXP157" s="365"/>
      <c r="CXQ157" s="365"/>
      <c r="CXR157" s="365"/>
      <c r="CXS157" s="365"/>
      <c r="CXT157" s="365"/>
      <c r="CXU157" s="365"/>
      <c r="CXV157" s="365"/>
      <c r="CXW157" s="365"/>
      <c r="CXX157" s="365"/>
      <c r="CXY157" s="365"/>
      <c r="CXZ157" s="365"/>
      <c r="CYA157" s="365"/>
      <c r="CYB157" s="365"/>
      <c r="CYC157" s="365"/>
      <c r="CYD157" s="365"/>
      <c r="CYE157" s="365"/>
      <c r="CYF157" s="365"/>
      <c r="CYG157" s="365"/>
      <c r="CYH157" s="365"/>
      <c r="CYI157" s="365"/>
      <c r="CYJ157" s="365"/>
      <c r="CYK157" s="365"/>
      <c r="CYL157" s="365"/>
      <c r="CYM157" s="365"/>
      <c r="CYN157" s="365"/>
      <c r="CYO157" s="365"/>
      <c r="CYP157" s="365"/>
      <c r="CYQ157" s="365"/>
      <c r="CYR157" s="365"/>
      <c r="CYS157" s="365"/>
      <c r="CYT157" s="365"/>
      <c r="CYU157" s="365"/>
      <c r="CYV157" s="365"/>
      <c r="CYW157" s="365"/>
      <c r="CYX157" s="365"/>
      <c r="CYY157" s="365"/>
      <c r="CYZ157" s="365"/>
      <c r="CZA157" s="365"/>
      <c r="CZB157" s="365"/>
      <c r="CZC157" s="365"/>
      <c r="CZD157" s="365"/>
      <c r="CZE157" s="365"/>
      <c r="CZF157" s="365"/>
      <c r="CZG157" s="365"/>
      <c r="CZH157" s="365"/>
      <c r="CZI157" s="365"/>
      <c r="CZJ157" s="365"/>
      <c r="CZK157" s="365"/>
      <c r="CZL157" s="365"/>
      <c r="CZM157" s="365"/>
      <c r="CZN157" s="365"/>
      <c r="CZO157" s="365"/>
      <c r="CZP157" s="365"/>
      <c r="CZQ157" s="365"/>
      <c r="CZR157" s="365"/>
      <c r="CZS157" s="365"/>
      <c r="CZT157" s="365"/>
      <c r="CZU157" s="365"/>
      <c r="CZV157" s="365"/>
      <c r="CZW157" s="365"/>
      <c r="CZX157" s="365"/>
      <c r="CZY157" s="365"/>
      <c r="CZZ157" s="365"/>
      <c r="DAA157" s="365"/>
      <c r="DAB157" s="365"/>
      <c r="DAC157" s="365"/>
      <c r="DAD157" s="365"/>
      <c r="DAE157" s="365"/>
      <c r="DAF157" s="365"/>
      <c r="DAG157" s="365"/>
      <c r="DAH157" s="365"/>
      <c r="DAI157" s="365"/>
      <c r="DAJ157" s="365"/>
      <c r="DAK157" s="365"/>
      <c r="DAL157" s="365"/>
      <c r="DAM157" s="365"/>
      <c r="DAN157" s="365"/>
      <c r="DAO157" s="365"/>
      <c r="DAP157" s="365"/>
      <c r="DAQ157" s="365"/>
      <c r="DAR157" s="365"/>
      <c r="DAS157" s="365"/>
      <c r="DAT157" s="365"/>
      <c r="DAU157" s="365"/>
      <c r="DAV157" s="365"/>
      <c r="DAW157" s="365"/>
      <c r="DAX157" s="365"/>
      <c r="DAY157" s="365"/>
      <c r="DAZ157" s="365"/>
      <c r="DBA157" s="365"/>
      <c r="DBB157" s="365"/>
      <c r="DBC157" s="365"/>
      <c r="DBD157" s="365"/>
      <c r="DBE157" s="365"/>
      <c r="DBF157" s="365"/>
      <c r="DBG157" s="365"/>
      <c r="DBH157" s="365"/>
      <c r="DBI157" s="365"/>
      <c r="DBJ157" s="365"/>
      <c r="DBK157" s="365"/>
      <c r="DBL157" s="365"/>
      <c r="DBM157" s="365"/>
      <c r="DBN157" s="365"/>
      <c r="DBO157" s="365"/>
      <c r="DBP157" s="365"/>
      <c r="DBQ157" s="365"/>
      <c r="DBR157" s="365"/>
      <c r="DBS157" s="365"/>
      <c r="DBT157" s="365"/>
      <c r="DBU157" s="365"/>
      <c r="DBV157" s="365"/>
      <c r="DBW157" s="365"/>
      <c r="DBX157" s="365"/>
      <c r="DBY157" s="365"/>
      <c r="DBZ157" s="365"/>
      <c r="DCA157" s="365"/>
      <c r="DCB157" s="365"/>
      <c r="DCC157" s="365"/>
      <c r="DCD157" s="365"/>
      <c r="DCE157" s="365"/>
      <c r="DCF157" s="365"/>
      <c r="DCG157" s="365"/>
      <c r="DCH157" s="365"/>
      <c r="DCI157" s="365"/>
      <c r="DCJ157" s="365"/>
      <c r="DCK157" s="365"/>
      <c r="DCL157" s="365"/>
      <c r="DCM157" s="365"/>
      <c r="DCN157" s="365"/>
      <c r="DCO157" s="365"/>
      <c r="DCP157" s="365"/>
      <c r="DCQ157" s="365"/>
      <c r="DCR157" s="365"/>
      <c r="DCS157" s="365"/>
      <c r="DCT157" s="365"/>
      <c r="DCU157" s="365"/>
      <c r="DCV157" s="365"/>
      <c r="DCW157" s="365"/>
      <c r="DCX157" s="365"/>
      <c r="DCY157" s="365"/>
      <c r="DCZ157" s="365"/>
      <c r="DDA157" s="365"/>
      <c r="DDB157" s="365"/>
      <c r="DDC157" s="365"/>
      <c r="DDD157" s="365"/>
      <c r="DDE157" s="365"/>
      <c r="DDF157" s="365"/>
      <c r="DDG157" s="365"/>
      <c r="DDH157" s="365"/>
      <c r="DDI157" s="365"/>
      <c r="DDJ157" s="365"/>
      <c r="DDK157" s="365"/>
      <c r="DDL157" s="365"/>
      <c r="DDM157" s="365"/>
      <c r="DDN157" s="365"/>
      <c r="DDO157" s="365"/>
      <c r="DDP157" s="365"/>
      <c r="DDQ157" s="365"/>
      <c r="DDR157" s="365"/>
      <c r="DDS157" s="365"/>
      <c r="DDT157" s="365"/>
      <c r="DDU157" s="365"/>
      <c r="DDV157" s="365"/>
      <c r="DDW157" s="365"/>
      <c r="DDX157" s="365"/>
      <c r="DDY157" s="365"/>
      <c r="DDZ157" s="365"/>
      <c r="DEA157" s="365"/>
      <c r="DEB157" s="365"/>
      <c r="DEC157" s="365"/>
      <c r="DED157" s="365"/>
      <c r="DEE157" s="365"/>
      <c r="DEF157" s="365"/>
      <c r="DEG157" s="365"/>
      <c r="DEH157" s="365"/>
      <c r="DEI157" s="365"/>
      <c r="DEJ157" s="365"/>
      <c r="DEK157" s="365"/>
      <c r="DEL157" s="365"/>
      <c r="DEM157" s="365"/>
      <c r="DEN157" s="365"/>
      <c r="DEO157" s="365"/>
      <c r="DEP157" s="365"/>
      <c r="DEQ157" s="365"/>
      <c r="DER157" s="365"/>
      <c r="DES157" s="365"/>
      <c r="DET157" s="365"/>
      <c r="DEU157" s="365"/>
      <c r="DEV157" s="365"/>
      <c r="DEW157" s="365"/>
      <c r="DEX157" s="365"/>
      <c r="DEY157" s="365"/>
      <c r="DEZ157" s="365"/>
      <c r="DFA157" s="365"/>
      <c r="DFB157" s="365"/>
      <c r="DFC157" s="365"/>
      <c r="DFD157" s="365"/>
      <c r="DFE157" s="365"/>
      <c r="DFF157" s="365"/>
      <c r="DFG157" s="365"/>
      <c r="DFH157" s="365"/>
      <c r="DFI157" s="365"/>
      <c r="DFJ157" s="365"/>
      <c r="DFK157" s="365"/>
      <c r="DFL157" s="365"/>
      <c r="DFM157" s="365"/>
      <c r="DFN157" s="365"/>
      <c r="DFO157" s="365"/>
      <c r="DFP157" s="365"/>
      <c r="DFQ157" s="365"/>
      <c r="DFR157" s="365"/>
      <c r="DFS157" s="365"/>
      <c r="DFT157" s="365"/>
      <c r="DFU157" s="365"/>
      <c r="DFV157" s="365"/>
      <c r="DFW157" s="365"/>
      <c r="DFX157" s="365"/>
      <c r="DFY157" s="365"/>
      <c r="DFZ157" s="365"/>
      <c r="DGA157" s="365"/>
      <c r="DGB157" s="365"/>
      <c r="DGC157" s="365"/>
      <c r="DGD157" s="365"/>
      <c r="DGE157" s="365"/>
      <c r="DGF157" s="365"/>
      <c r="DGG157" s="365"/>
      <c r="DGH157" s="365"/>
      <c r="DGI157" s="365"/>
      <c r="DGJ157" s="365"/>
      <c r="DGK157" s="365"/>
      <c r="DGL157" s="365"/>
      <c r="DGM157" s="365"/>
      <c r="DGN157" s="365"/>
      <c r="DGO157" s="365"/>
      <c r="DGP157" s="365"/>
      <c r="DGQ157" s="365"/>
      <c r="DGR157" s="365"/>
      <c r="DGS157" s="365"/>
      <c r="DGT157" s="365"/>
      <c r="DGU157" s="365"/>
      <c r="DGV157" s="365"/>
      <c r="DGW157" s="365"/>
      <c r="DGX157" s="365"/>
      <c r="DGY157" s="365"/>
      <c r="DGZ157" s="365"/>
      <c r="DHA157" s="365"/>
      <c r="DHB157" s="365"/>
      <c r="DHC157" s="365"/>
      <c r="DHD157" s="365"/>
      <c r="DHE157" s="365"/>
      <c r="DHF157" s="365"/>
      <c r="DHG157" s="365"/>
      <c r="DHH157" s="365"/>
      <c r="DHI157" s="365"/>
      <c r="DHJ157" s="365"/>
      <c r="DHK157" s="365"/>
      <c r="DHL157" s="365"/>
      <c r="DHM157" s="365"/>
      <c r="DHN157" s="365"/>
      <c r="DHO157" s="365"/>
      <c r="DHP157" s="365"/>
      <c r="DHQ157" s="365"/>
      <c r="DHR157" s="365"/>
      <c r="DHS157" s="365"/>
      <c r="DHT157" s="365"/>
      <c r="DHU157" s="365"/>
      <c r="DHV157" s="365"/>
      <c r="DHW157" s="365"/>
      <c r="DHX157" s="365"/>
      <c r="DHY157" s="365"/>
      <c r="DHZ157" s="365"/>
      <c r="DIA157" s="365"/>
      <c r="DIB157" s="365"/>
      <c r="DIC157" s="365"/>
      <c r="DID157" s="365"/>
      <c r="DIE157" s="365"/>
      <c r="DIF157" s="365"/>
      <c r="DIG157" s="365"/>
      <c r="DIH157" s="365"/>
      <c r="DII157" s="365"/>
      <c r="DIJ157" s="365"/>
      <c r="DIK157" s="365"/>
      <c r="DIL157" s="365"/>
      <c r="DIM157" s="365"/>
      <c r="DIN157" s="365"/>
      <c r="DIO157" s="365"/>
      <c r="DIP157" s="365"/>
      <c r="DIQ157" s="365"/>
      <c r="DIR157" s="365"/>
      <c r="DIS157" s="365"/>
      <c r="DIT157" s="365"/>
      <c r="DIU157" s="365"/>
      <c r="DIV157" s="365"/>
      <c r="DIW157" s="365"/>
      <c r="DIX157" s="365"/>
      <c r="DIY157" s="365"/>
      <c r="DIZ157" s="365"/>
      <c r="DJA157" s="365"/>
      <c r="DJB157" s="365"/>
      <c r="DJC157" s="365"/>
      <c r="DJD157" s="365"/>
      <c r="DJE157" s="365"/>
      <c r="DJF157" s="365"/>
      <c r="DJG157" s="365"/>
      <c r="DJH157" s="365"/>
      <c r="DJI157" s="365"/>
      <c r="DJJ157" s="365"/>
      <c r="DJK157" s="365"/>
      <c r="DJL157" s="365"/>
      <c r="DJM157" s="365"/>
      <c r="DJN157" s="365"/>
      <c r="DJO157" s="365"/>
      <c r="DJP157" s="365"/>
      <c r="DJQ157" s="365"/>
      <c r="DJR157" s="365"/>
      <c r="DJS157" s="365"/>
      <c r="DJT157" s="365"/>
      <c r="DJU157" s="365"/>
      <c r="DJV157" s="365"/>
      <c r="DJW157" s="365"/>
      <c r="DJX157" s="365"/>
      <c r="DJY157" s="365"/>
      <c r="DJZ157" s="365"/>
      <c r="DKA157" s="365"/>
      <c r="DKB157" s="365"/>
      <c r="DKC157" s="365"/>
      <c r="DKD157" s="365"/>
      <c r="DKE157" s="365"/>
      <c r="DKF157" s="365"/>
      <c r="DKG157" s="365"/>
      <c r="DKH157" s="365"/>
      <c r="DKI157" s="365"/>
      <c r="DKJ157" s="365"/>
      <c r="DKK157" s="365"/>
      <c r="DKL157" s="365"/>
      <c r="DKM157" s="365"/>
      <c r="DKN157" s="365"/>
      <c r="DKO157" s="365"/>
      <c r="DKP157" s="365"/>
      <c r="DKQ157" s="365"/>
      <c r="DKR157" s="365"/>
      <c r="DKS157" s="365"/>
      <c r="DKT157" s="365"/>
      <c r="DKU157" s="365"/>
      <c r="DKV157" s="365"/>
      <c r="DKW157" s="365"/>
      <c r="DKX157" s="365"/>
      <c r="DKY157" s="365"/>
      <c r="DKZ157" s="365"/>
      <c r="DLA157" s="365"/>
      <c r="DLB157" s="365"/>
      <c r="DLC157" s="365"/>
      <c r="DLD157" s="365"/>
      <c r="DLE157" s="365"/>
      <c r="DLF157" s="365"/>
      <c r="DLG157" s="365"/>
      <c r="DLH157" s="365"/>
      <c r="DLI157" s="365"/>
      <c r="DLJ157" s="365"/>
      <c r="DLK157" s="365"/>
      <c r="DLL157" s="365"/>
      <c r="DLM157" s="365"/>
      <c r="DLN157" s="365"/>
      <c r="DLO157" s="365"/>
      <c r="DLP157" s="365"/>
      <c r="DLQ157" s="365"/>
      <c r="DLR157" s="365"/>
      <c r="DLS157" s="365"/>
      <c r="DLT157" s="365"/>
      <c r="DLU157" s="365"/>
      <c r="DLV157" s="365"/>
      <c r="DLW157" s="365"/>
      <c r="DLX157" s="365"/>
      <c r="DLY157" s="365"/>
      <c r="DLZ157" s="365"/>
      <c r="DMA157" s="365"/>
      <c r="DMB157" s="365"/>
      <c r="DMC157" s="365"/>
      <c r="DMD157" s="365"/>
      <c r="DME157" s="365"/>
      <c r="DMF157" s="365"/>
      <c r="DMG157" s="365"/>
      <c r="DMH157" s="365"/>
      <c r="DMI157" s="365"/>
      <c r="DMJ157" s="365"/>
      <c r="DMK157" s="365"/>
      <c r="DML157" s="365"/>
      <c r="DMM157" s="365"/>
      <c r="DMN157" s="365"/>
      <c r="DMO157" s="365"/>
      <c r="DMP157" s="365"/>
      <c r="DMQ157" s="365"/>
      <c r="DMR157" s="365"/>
      <c r="DMS157" s="365"/>
      <c r="DMT157" s="365"/>
      <c r="DMU157" s="365"/>
      <c r="DMV157" s="365"/>
      <c r="DMW157" s="365"/>
      <c r="DMX157" s="365"/>
      <c r="DMY157" s="365"/>
      <c r="DMZ157" s="365"/>
      <c r="DNA157" s="365"/>
      <c r="DNB157" s="365"/>
      <c r="DNC157" s="365"/>
      <c r="DND157" s="365"/>
      <c r="DNE157" s="365"/>
      <c r="DNF157" s="365"/>
      <c r="DNG157" s="365"/>
      <c r="DNH157" s="365"/>
      <c r="DNI157" s="365"/>
      <c r="DNJ157" s="365"/>
      <c r="DNK157" s="365"/>
      <c r="DNL157" s="365"/>
      <c r="DNM157" s="365"/>
      <c r="DNN157" s="365"/>
      <c r="DNO157" s="365"/>
      <c r="DNP157" s="365"/>
      <c r="DNQ157" s="365"/>
      <c r="DNR157" s="365"/>
      <c r="DNS157" s="365"/>
      <c r="DNT157" s="365"/>
      <c r="DNU157" s="365"/>
      <c r="DNV157" s="365"/>
      <c r="DNW157" s="365"/>
      <c r="DNX157" s="365"/>
      <c r="DNY157" s="365"/>
      <c r="DNZ157" s="365"/>
      <c r="DOA157" s="365"/>
      <c r="DOB157" s="365"/>
      <c r="DOC157" s="365"/>
      <c r="DOD157" s="365"/>
      <c r="DOE157" s="365"/>
      <c r="DOF157" s="365"/>
      <c r="DOG157" s="365"/>
      <c r="DOH157" s="365"/>
      <c r="DOI157" s="365"/>
      <c r="DOJ157" s="365"/>
      <c r="DOK157" s="365"/>
      <c r="DOL157" s="365"/>
      <c r="DOM157" s="365"/>
      <c r="DON157" s="365"/>
      <c r="DOO157" s="365"/>
      <c r="DOP157" s="365"/>
      <c r="DOQ157" s="365"/>
      <c r="DOR157" s="365"/>
      <c r="DOS157" s="365"/>
      <c r="DOT157" s="365"/>
      <c r="DOU157" s="365"/>
      <c r="DOV157" s="365"/>
      <c r="DOW157" s="365"/>
      <c r="DOX157" s="365"/>
      <c r="DOY157" s="365"/>
      <c r="DOZ157" s="365"/>
      <c r="DPA157" s="365"/>
      <c r="DPB157" s="365"/>
      <c r="DPC157" s="365"/>
      <c r="DPD157" s="365"/>
      <c r="DPE157" s="365"/>
      <c r="DPF157" s="365"/>
      <c r="DPG157" s="365"/>
      <c r="DPH157" s="365"/>
      <c r="DPI157" s="365"/>
      <c r="DPJ157" s="365"/>
      <c r="DPK157" s="365"/>
      <c r="DPL157" s="365"/>
      <c r="DPM157" s="365"/>
      <c r="DPN157" s="365"/>
      <c r="DPO157" s="365"/>
      <c r="DPP157" s="365"/>
      <c r="DPQ157" s="365"/>
      <c r="DPR157" s="365"/>
      <c r="DPS157" s="365"/>
      <c r="DPT157" s="365"/>
      <c r="DPU157" s="365"/>
      <c r="DPV157" s="365"/>
      <c r="DPW157" s="365"/>
      <c r="DPX157" s="365"/>
      <c r="DPY157" s="365"/>
      <c r="DPZ157" s="365"/>
      <c r="DQA157" s="365"/>
      <c r="DQB157" s="365"/>
      <c r="DQC157" s="365"/>
      <c r="DQD157" s="365"/>
      <c r="DQE157" s="365"/>
      <c r="DQF157" s="365"/>
      <c r="DQG157" s="365"/>
      <c r="DQH157" s="365"/>
      <c r="DQI157" s="365"/>
      <c r="DQJ157" s="365"/>
      <c r="DQK157" s="365"/>
      <c r="DQL157" s="365"/>
      <c r="DQM157" s="365"/>
      <c r="DQN157" s="365"/>
      <c r="DQO157" s="365"/>
      <c r="DQP157" s="365"/>
      <c r="DQQ157" s="365"/>
      <c r="DQR157" s="365"/>
      <c r="DQS157" s="365"/>
      <c r="DQT157" s="365"/>
      <c r="DQU157" s="365"/>
      <c r="DQV157" s="365"/>
      <c r="DQW157" s="365"/>
      <c r="DQX157" s="365"/>
      <c r="DQY157" s="365"/>
      <c r="DQZ157" s="365"/>
      <c r="DRA157" s="365"/>
      <c r="DRB157" s="365"/>
      <c r="DRC157" s="365"/>
      <c r="DRD157" s="365"/>
      <c r="DRE157" s="365"/>
      <c r="DRF157" s="365"/>
      <c r="DRG157" s="365"/>
      <c r="DRH157" s="365"/>
      <c r="DRI157" s="365"/>
      <c r="DRJ157" s="365"/>
      <c r="DRK157" s="365"/>
      <c r="DRL157" s="365"/>
      <c r="DRM157" s="365"/>
      <c r="DRN157" s="365"/>
      <c r="DRO157" s="365"/>
      <c r="DRP157" s="365"/>
      <c r="DRQ157" s="365"/>
      <c r="DRR157" s="365"/>
      <c r="DRS157" s="365"/>
      <c r="DRT157" s="365"/>
      <c r="DRU157" s="365"/>
      <c r="DRV157" s="365"/>
      <c r="DRW157" s="365"/>
      <c r="DRX157" s="365"/>
      <c r="DRY157" s="365"/>
      <c r="DRZ157" s="365"/>
      <c r="DSA157" s="365"/>
      <c r="DSB157" s="365"/>
      <c r="DSC157" s="365"/>
      <c r="DSD157" s="365"/>
      <c r="DSE157" s="365"/>
      <c r="DSF157" s="365"/>
      <c r="DSG157" s="365"/>
      <c r="DSH157" s="365"/>
      <c r="DSI157" s="365"/>
      <c r="DSJ157" s="365"/>
      <c r="DSK157" s="365"/>
      <c r="DSL157" s="365"/>
      <c r="DSM157" s="365"/>
      <c r="DSN157" s="365"/>
      <c r="DSO157" s="365"/>
      <c r="DSP157" s="365"/>
      <c r="DSQ157" s="365"/>
      <c r="DSR157" s="365"/>
      <c r="DSS157" s="365"/>
      <c r="DST157" s="365"/>
      <c r="DSU157" s="365"/>
      <c r="DSV157" s="365"/>
      <c r="DSW157" s="365"/>
      <c r="DSX157" s="365"/>
      <c r="DSY157" s="365"/>
      <c r="DSZ157" s="365"/>
      <c r="DTA157" s="365"/>
      <c r="DTB157" s="365"/>
      <c r="DTC157" s="365"/>
      <c r="DTD157" s="365"/>
      <c r="DTE157" s="365"/>
      <c r="DTF157" s="365"/>
      <c r="DTG157" s="365"/>
      <c r="DTH157" s="365"/>
      <c r="DTI157" s="365"/>
      <c r="DTJ157" s="365"/>
      <c r="DTK157" s="365"/>
      <c r="DTL157" s="365"/>
      <c r="DTM157" s="365"/>
      <c r="DTN157" s="365"/>
      <c r="DTO157" s="365"/>
      <c r="DTP157" s="365"/>
      <c r="DTQ157" s="365"/>
      <c r="DTR157" s="365"/>
      <c r="DTS157" s="365"/>
      <c r="DTT157" s="365"/>
      <c r="DTU157" s="365"/>
      <c r="DTV157" s="365"/>
      <c r="DTW157" s="365"/>
      <c r="DTX157" s="365"/>
      <c r="DTY157" s="365"/>
      <c r="DTZ157" s="365"/>
      <c r="DUA157" s="365"/>
      <c r="DUB157" s="365"/>
      <c r="DUC157" s="365"/>
      <c r="DUD157" s="365"/>
      <c r="DUE157" s="365"/>
      <c r="DUF157" s="365"/>
      <c r="DUG157" s="365"/>
      <c r="DUH157" s="365"/>
      <c r="DUI157" s="365"/>
      <c r="DUJ157" s="365"/>
      <c r="DUK157" s="365"/>
      <c r="DUL157" s="365"/>
      <c r="DUM157" s="365"/>
      <c r="DUN157" s="365"/>
      <c r="DUO157" s="365"/>
      <c r="DUP157" s="365"/>
      <c r="DUQ157" s="365"/>
      <c r="DUR157" s="365"/>
      <c r="DUS157" s="365"/>
      <c r="DUT157" s="365"/>
      <c r="DUU157" s="365"/>
      <c r="DUV157" s="365"/>
      <c r="DUW157" s="365"/>
      <c r="DUX157" s="365"/>
      <c r="DUY157" s="365"/>
      <c r="DUZ157" s="365"/>
      <c r="DVA157" s="365"/>
      <c r="DVB157" s="365"/>
      <c r="DVC157" s="365"/>
      <c r="DVD157" s="365"/>
      <c r="DVE157" s="365"/>
      <c r="DVF157" s="365"/>
      <c r="DVG157" s="365"/>
      <c r="DVH157" s="365"/>
      <c r="DVI157" s="365"/>
      <c r="DVJ157" s="365"/>
      <c r="DVK157" s="365"/>
      <c r="DVL157" s="365"/>
      <c r="DVM157" s="365"/>
      <c r="DVN157" s="365"/>
      <c r="DVO157" s="365"/>
      <c r="DVP157" s="365"/>
      <c r="DVQ157" s="365"/>
      <c r="DVR157" s="365"/>
      <c r="DVS157" s="365"/>
      <c r="DVT157" s="365"/>
      <c r="DVU157" s="365"/>
      <c r="DVV157" s="365"/>
      <c r="DVW157" s="365"/>
      <c r="DVX157" s="365"/>
      <c r="DVY157" s="365"/>
      <c r="DVZ157" s="365"/>
      <c r="DWA157" s="365"/>
      <c r="DWB157" s="365"/>
      <c r="DWC157" s="365"/>
      <c r="DWD157" s="365"/>
      <c r="DWE157" s="365"/>
      <c r="DWF157" s="365"/>
      <c r="DWG157" s="365"/>
      <c r="DWH157" s="365"/>
      <c r="DWI157" s="365"/>
      <c r="DWJ157" s="365"/>
      <c r="DWK157" s="365"/>
      <c r="DWL157" s="365"/>
      <c r="DWM157" s="365"/>
      <c r="DWN157" s="365"/>
      <c r="DWO157" s="365"/>
      <c r="DWP157" s="365"/>
      <c r="DWQ157" s="365"/>
      <c r="DWR157" s="365"/>
      <c r="DWS157" s="365"/>
      <c r="DWT157" s="365"/>
      <c r="DWU157" s="365"/>
      <c r="DWV157" s="365"/>
      <c r="DWW157" s="365"/>
      <c r="DWX157" s="365"/>
      <c r="DWY157" s="365"/>
      <c r="DWZ157" s="365"/>
      <c r="DXA157" s="365"/>
      <c r="DXB157" s="365"/>
      <c r="DXC157" s="365"/>
      <c r="DXD157" s="365"/>
      <c r="DXE157" s="365"/>
      <c r="DXF157" s="365"/>
      <c r="DXG157" s="365"/>
      <c r="DXH157" s="365"/>
      <c r="DXI157" s="365"/>
      <c r="DXJ157" s="365"/>
      <c r="DXK157" s="365"/>
      <c r="DXL157" s="365"/>
      <c r="DXM157" s="365"/>
      <c r="DXN157" s="365"/>
      <c r="DXO157" s="365"/>
      <c r="DXP157" s="365"/>
      <c r="DXQ157" s="365"/>
      <c r="DXR157" s="365"/>
      <c r="DXS157" s="365"/>
      <c r="DXT157" s="365"/>
      <c r="DXU157" s="365"/>
      <c r="DXV157" s="365"/>
      <c r="DXW157" s="365"/>
      <c r="DXX157" s="365"/>
      <c r="DXY157" s="365"/>
      <c r="DXZ157" s="365"/>
      <c r="DYA157" s="365"/>
      <c r="DYB157" s="365"/>
      <c r="DYC157" s="365"/>
      <c r="DYD157" s="365"/>
      <c r="DYE157" s="365"/>
      <c r="DYF157" s="365"/>
      <c r="DYG157" s="365"/>
      <c r="DYH157" s="365"/>
      <c r="DYI157" s="365"/>
      <c r="DYJ157" s="365"/>
      <c r="DYK157" s="365"/>
      <c r="DYL157" s="365"/>
      <c r="DYM157" s="365"/>
      <c r="DYN157" s="365"/>
      <c r="DYO157" s="365"/>
      <c r="DYP157" s="365"/>
      <c r="DYQ157" s="365"/>
      <c r="DYR157" s="365"/>
      <c r="DYS157" s="365"/>
      <c r="DYT157" s="365"/>
      <c r="DYU157" s="365"/>
      <c r="DYV157" s="365"/>
      <c r="DYW157" s="365"/>
      <c r="DYX157" s="365"/>
      <c r="DYY157" s="365"/>
      <c r="DYZ157" s="365"/>
      <c r="DZA157" s="365"/>
      <c r="DZB157" s="365"/>
      <c r="DZC157" s="365"/>
      <c r="DZD157" s="365"/>
      <c r="DZE157" s="365"/>
      <c r="DZF157" s="365"/>
      <c r="DZG157" s="365"/>
      <c r="DZH157" s="365"/>
      <c r="DZI157" s="365"/>
      <c r="DZJ157" s="365"/>
      <c r="DZK157" s="365"/>
      <c r="DZL157" s="365"/>
      <c r="DZM157" s="365"/>
      <c r="DZN157" s="365"/>
      <c r="DZO157" s="365"/>
      <c r="DZP157" s="365"/>
      <c r="DZQ157" s="365"/>
      <c r="DZR157" s="365"/>
      <c r="DZS157" s="365"/>
      <c r="DZT157" s="365"/>
      <c r="DZU157" s="365"/>
      <c r="DZV157" s="365"/>
      <c r="DZW157" s="365"/>
      <c r="DZX157" s="365"/>
      <c r="DZY157" s="365"/>
      <c r="DZZ157" s="365"/>
      <c r="EAA157" s="365"/>
      <c r="EAB157" s="365"/>
      <c r="EAC157" s="365"/>
      <c r="EAD157" s="365"/>
      <c r="EAE157" s="365"/>
      <c r="EAF157" s="365"/>
      <c r="EAG157" s="365"/>
      <c r="EAH157" s="365"/>
      <c r="EAI157" s="365"/>
      <c r="EAJ157" s="365"/>
      <c r="EAK157" s="365"/>
      <c r="EAL157" s="365"/>
      <c r="EAM157" s="365"/>
      <c r="EAN157" s="365"/>
      <c r="EAO157" s="365"/>
      <c r="EAP157" s="365"/>
      <c r="EAQ157" s="365"/>
      <c r="EAR157" s="365"/>
      <c r="EAS157" s="365"/>
      <c r="EAT157" s="365"/>
      <c r="EAU157" s="365"/>
      <c r="EAV157" s="365"/>
      <c r="EAW157" s="365"/>
      <c r="EAX157" s="365"/>
      <c r="EAY157" s="365"/>
      <c r="EAZ157" s="365"/>
      <c r="EBA157" s="365"/>
      <c r="EBB157" s="365"/>
      <c r="EBC157" s="365"/>
      <c r="EBD157" s="365"/>
      <c r="EBE157" s="365"/>
      <c r="EBF157" s="365"/>
      <c r="EBG157" s="365"/>
      <c r="EBH157" s="365"/>
      <c r="EBI157" s="365"/>
      <c r="EBJ157" s="365"/>
      <c r="EBK157" s="365"/>
      <c r="EBL157" s="365"/>
      <c r="EBM157" s="365"/>
      <c r="EBN157" s="365"/>
      <c r="EBO157" s="365"/>
      <c r="EBP157" s="365"/>
      <c r="EBQ157" s="365"/>
      <c r="EBR157" s="365"/>
      <c r="EBS157" s="365"/>
      <c r="EBT157" s="365"/>
      <c r="EBU157" s="365"/>
      <c r="EBV157" s="365"/>
      <c r="EBW157" s="365"/>
      <c r="EBX157" s="365"/>
      <c r="EBY157" s="365"/>
      <c r="EBZ157" s="365"/>
      <c r="ECA157" s="365"/>
      <c r="ECB157" s="365"/>
      <c r="ECC157" s="365"/>
      <c r="ECD157" s="365"/>
      <c r="ECE157" s="365"/>
      <c r="ECF157" s="365"/>
      <c r="ECG157" s="365"/>
      <c r="ECH157" s="365"/>
      <c r="ECI157" s="365"/>
      <c r="ECJ157" s="365"/>
      <c r="ECK157" s="365"/>
      <c r="ECL157" s="365"/>
      <c r="ECM157" s="365"/>
      <c r="ECN157" s="365"/>
      <c r="ECO157" s="365"/>
      <c r="ECP157" s="365"/>
      <c r="ECQ157" s="365"/>
      <c r="ECR157" s="365"/>
      <c r="ECS157" s="365"/>
      <c r="ECT157" s="365"/>
      <c r="ECU157" s="365"/>
      <c r="ECV157" s="365"/>
      <c r="ECW157" s="365"/>
      <c r="ECX157" s="365"/>
      <c r="ECY157" s="365"/>
      <c r="ECZ157" s="365"/>
      <c r="EDA157" s="365"/>
      <c r="EDB157" s="365"/>
      <c r="EDC157" s="365"/>
      <c r="EDD157" s="365"/>
      <c r="EDE157" s="365"/>
      <c r="EDF157" s="365"/>
      <c r="EDG157" s="365"/>
      <c r="EDH157" s="365"/>
      <c r="EDI157" s="365"/>
      <c r="EDJ157" s="365"/>
      <c r="EDK157" s="365"/>
      <c r="EDL157" s="365"/>
      <c r="EDM157" s="365"/>
      <c r="EDN157" s="365"/>
      <c r="EDO157" s="365"/>
      <c r="EDP157" s="365"/>
      <c r="EDQ157" s="365"/>
      <c r="EDR157" s="365"/>
      <c r="EDS157" s="365"/>
      <c r="EDT157" s="365"/>
      <c r="EDU157" s="365"/>
      <c r="EDV157" s="365"/>
      <c r="EDW157" s="365"/>
      <c r="EDX157" s="365"/>
      <c r="EDY157" s="365"/>
      <c r="EDZ157" s="365"/>
      <c r="EEA157" s="365"/>
      <c r="EEB157" s="365"/>
      <c r="EEC157" s="365"/>
      <c r="EED157" s="365"/>
      <c r="EEE157" s="365"/>
      <c r="EEF157" s="365"/>
      <c r="EEG157" s="365"/>
      <c r="EEH157" s="365"/>
      <c r="EEI157" s="365"/>
      <c r="EEJ157" s="365"/>
      <c r="EEK157" s="365"/>
      <c r="EEL157" s="365"/>
      <c r="EEM157" s="365"/>
      <c r="EEN157" s="365"/>
      <c r="EEO157" s="365"/>
      <c r="EEP157" s="365"/>
      <c r="EEQ157" s="365"/>
      <c r="EER157" s="365"/>
      <c r="EES157" s="365"/>
      <c r="EET157" s="365"/>
      <c r="EEU157" s="365"/>
      <c r="EEV157" s="365"/>
      <c r="EEW157" s="365"/>
      <c r="EEX157" s="365"/>
      <c r="EEY157" s="365"/>
      <c r="EEZ157" s="365"/>
      <c r="EFA157" s="365"/>
      <c r="EFB157" s="365"/>
      <c r="EFC157" s="365"/>
      <c r="EFD157" s="365"/>
      <c r="EFE157" s="365"/>
      <c r="EFF157" s="365"/>
      <c r="EFG157" s="365"/>
      <c r="EFH157" s="365"/>
      <c r="EFI157" s="365"/>
      <c r="EFJ157" s="365"/>
      <c r="EFK157" s="365"/>
      <c r="EFL157" s="365"/>
      <c r="EFM157" s="365"/>
      <c r="EFN157" s="365"/>
      <c r="EFO157" s="365"/>
      <c r="EFP157" s="365"/>
      <c r="EFQ157" s="365"/>
      <c r="EFR157" s="365"/>
      <c r="EFS157" s="365"/>
      <c r="EFT157" s="365"/>
      <c r="EFU157" s="365"/>
      <c r="EFV157" s="365"/>
      <c r="EFW157" s="365"/>
      <c r="EFX157" s="365"/>
      <c r="EFY157" s="365"/>
      <c r="EFZ157" s="365"/>
      <c r="EGA157" s="365"/>
      <c r="EGB157" s="365"/>
      <c r="EGC157" s="365"/>
      <c r="EGD157" s="365"/>
      <c r="EGE157" s="365"/>
      <c r="EGF157" s="365"/>
      <c r="EGG157" s="365"/>
      <c r="EGH157" s="365"/>
      <c r="EGI157" s="365"/>
      <c r="EGJ157" s="365"/>
      <c r="EGK157" s="365"/>
      <c r="EGL157" s="365"/>
      <c r="EGM157" s="365"/>
      <c r="EGN157" s="365"/>
      <c r="EGO157" s="365"/>
      <c r="EGP157" s="365"/>
      <c r="EGQ157" s="365"/>
      <c r="EGR157" s="365"/>
      <c r="EGS157" s="365"/>
      <c r="EGT157" s="365"/>
      <c r="EGU157" s="365"/>
      <c r="EGV157" s="365"/>
      <c r="EGW157" s="365"/>
      <c r="EGX157" s="365"/>
      <c r="EGY157" s="365"/>
      <c r="EGZ157" s="365"/>
      <c r="EHA157" s="365"/>
      <c r="EHB157" s="365"/>
      <c r="EHC157" s="365"/>
      <c r="EHD157" s="365"/>
      <c r="EHE157" s="365"/>
      <c r="EHF157" s="365"/>
      <c r="EHG157" s="365"/>
      <c r="EHH157" s="365"/>
      <c r="EHI157" s="365"/>
      <c r="EHJ157" s="365"/>
      <c r="EHK157" s="365"/>
      <c r="EHL157" s="365"/>
      <c r="EHM157" s="365"/>
      <c r="EHN157" s="365"/>
      <c r="EHO157" s="365"/>
      <c r="EHP157" s="365"/>
      <c r="EHQ157" s="365"/>
      <c r="EHR157" s="365"/>
      <c r="EHS157" s="365"/>
      <c r="EHT157" s="365"/>
      <c r="EHU157" s="365"/>
      <c r="EHV157" s="365"/>
      <c r="EHW157" s="365"/>
      <c r="EHX157" s="365"/>
      <c r="EHY157" s="365"/>
      <c r="EHZ157" s="365"/>
      <c r="EIA157" s="365"/>
      <c r="EIB157" s="365"/>
      <c r="EIC157" s="365"/>
      <c r="EID157" s="365"/>
      <c r="EIE157" s="365"/>
      <c r="EIF157" s="365"/>
      <c r="EIG157" s="365"/>
      <c r="EIH157" s="365"/>
      <c r="EII157" s="365"/>
      <c r="EIJ157" s="365"/>
      <c r="EIK157" s="365"/>
      <c r="EIL157" s="365"/>
      <c r="EIM157" s="365"/>
      <c r="EIN157" s="365"/>
      <c r="EIO157" s="365"/>
      <c r="EIP157" s="365"/>
      <c r="EIQ157" s="365"/>
      <c r="EIR157" s="365"/>
      <c r="EIS157" s="365"/>
      <c r="EIT157" s="365"/>
      <c r="EIU157" s="365"/>
      <c r="EIV157" s="365"/>
      <c r="EIW157" s="365"/>
      <c r="EIX157" s="365"/>
      <c r="EIY157" s="365"/>
      <c r="EIZ157" s="365"/>
      <c r="EJA157" s="365"/>
      <c r="EJB157" s="365"/>
      <c r="EJC157" s="365"/>
      <c r="EJD157" s="365"/>
      <c r="EJE157" s="365"/>
      <c r="EJF157" s="365"/>
      <c r="EJG157" s="365"/>
      <c r="EJH157" s="365"/>
      <c r="EJI157" s="365"/>
      <c r="EJJ157" s="365"/>
      <c r="EJK157" s="365"/>
      <c r="EJL157" s="365"/>
      <c r="EJM157" s="365"/>
      <c r="EJN157" s="365"/>
      <c r="EJO157" s="365"/>
      <c r="EJP157" s="365"/>
      <c r="EJQ157" s="365"/>
      <c r="EJR157" s="365"/>
      <c r="EJS157" s="365"/>
      <c r="EJT157" s="365"/>
      <c r="EJU157" s="365"/>
      <c r="EJV157" s="365"/>
      <c r="EJW157" s="365"/>
      <c r="EJX157" s="365"/>
      <c r="EJY157" s="365"/>
      <c r="EJZ157" s="365"/>
      <c r="EKA157" s="365"/>
      <c r="EKB157" s="365"/>
      <c r="EKC157" s="365"/>
      <c r="EKD157" s="365"/>
      <c r="EKE157" s="365"/>
      <c r="EKF157" s="365"/>
      <c r="EKG157" s="365"/>
      <c r="EKH157" s="365"/>
      <c r="EKI157" s="365"/>
      <c r="EKJ157" s="365"/>
      <c r="EKK157" s="365"/>
      <c r="EKL157" s="365"/>
      <c r="EKM157" s="365"/>
      <c r="EKN157" s="365"/>
      <c r="EKO157" s="365"/>
      <c r="EKP157" s="365"/>
      <c r="EKQ157" s="365"/>
      <c r="EKR157" s="365"/>
      <c r="EKS157" s="365"/>
      <c r="EKT157" s="365"/>
      <c r="EKU157" s="365"/>
      <c r="EKV157" s="365"/>
      <c r="EKW157" s="365"/>
      <c r="EKX157" s="365"/>
      <c r="EKY157" s="365"/>
      <c r="EKZ157" s="365"/>
      <c r="ELA157" s="365"/>
      <c r="ELB157" s="365"/>
      <c r="ELC157" s="365"/>
      <c r="ELD157" s="365"/>
      <c r="ELE157" s="365"/>
      <c r="ELF157" s="365"/>
      <c r="ELG157" s="365"/>
      <c r="ELH157" s="365"/>
      <c r="ELI157" s="365"/>
      <c r="ELJ157" s="365"/>
      <c r="ELK157" s="365"/>
      <c r="ELL157" s="365"/>
      <c r="ELM157" s="365"/>
      <c r="ELN157" s="365"/>
      <c r="ELO157" s="365"/>
      <c r="ELP157" s="365"/>
      <c r="ELQ157" s="365"/>
      <c r="ELR157" s="365"/>
      <c r="ELS157" s="365"/>
      <c r="ELT157" s="365"/>
      <c r="ELU157" s="365"/>
      <c r="ELV157" s="365"/>
      <c r="ELW157" s="365"/>
      <c r="ELX157" s="365"/>
      <c r="ELY157" s="365"/>
      <c r="ELZ157" s="365"/>
      <c r="EMA157" s="365"/>
      <c r="EMB157" s="365"/>
      <c r="EMC157" s="365"/>
      <c r="EMD157" s="365"/>
      <c r="EME157" s="365"/>
      <c r="EMF157" s="365"/>
      <c r="EMG157" s="365"/>
      <c r="EMH157" s="365"/>
      <c r="EMI157" s="365"/>
      <c r="EMJ157" s="365"/>
      <c r="EMK157" s="365"/>
      <c r="EML157" s="365"/>
      <c r="EMM157" s="365"/>
      <c r="EMN157" s="365"/>
      <c r="EMO157" s="365"/>
      <c r="EMP157" s="365"/>
      <c r="EMQ157" s="365"/>
      <c r="EMR157" s="365"/>
      <c r="EMS157" s="365"/>
      <c r="EMT157" s="365"/>
      <c r="EMU157" s="365"/>
      <c r="EMV157" s="365"/>
      <c r="EMW157" s="365"/>
      <c r="EMX157" s="365"/>
      <c r="EMY157" s="365"/>
      <c r="EMZ157" s="365"/>
      <c r="ENA157" s="365"/>
      <c r="ENB157" s="365"/>
      <c r="ENC157" s="365"/>
      <c r="END157" s="365"/>
      <c r="ENE157" s="365"/>
      <c r="ENF157" s="365"/>
      <c r="ENG157" s="365"/>
      <c r="ENH157" s="365"/>
      <c r="ENI157" s="365"/>
      <c r="ENJ157" s="365"/>
      <c r="ENK157" s="365"/>
      <c r="ENL157" s="365"/>
      <c r="ENM157" s="365"/>
      <c r="ENN157" s="365"/>
      <c r="ENO157" s="365"/>
      <c r="ENP157" s="365"/>
      <c r="ENQ157" s="365"/>
      <c r="ENR157" s="365"/>
      <c r="ENS157" s="365"/>
      <c r="ENT157" s="365"/>
      <c r="ENU157" s="365"/>
      <c r="ENV157" s="365"/>
      <c r="ENW157" s="365"/>
      <c r="ENX157" s="365"/>
      <c r="ENY157" s="365"/>
      <c r="ENZ157" s="365"/>
      <c r="EOA157" s="365"/>
      <c r="EOB157" s="365"/>
      <c r="EOC157" s="365"/>
      <c r="EOD157" s="365"/>
      <c r="EOE157" s="365"/>
      <c r="EOF157" s="365"/>
      <c r="EOG157" s="365"/>
      <c r="EOH157" s="365"/>
      <c r="EOI157" s="365"/>
      <c r="EOJ157" s="365"/>
      <c r="EOK157" s="365"/>
      <c r="EOL157" s="365"/>
      <c r="EOM157" s="365"/>
      <c r="EON157" s="365"/>
      <c r="EOO157" s="365"/>
      <c r="EOP157" s="365"/>
      <c r="EOQ157" s="365"/>
      <c r="EOR157" s="365"/>
      <c r="EOS157" s="365"/>
      <c r="EOT157" s="365"/>
      <c r="EOU157" s="365"/>
      <c r="EOV157" s="365"/>
      <c r="EOW157" s="365"/>
      <c r="EOX157" s="365"/>
      <c r="EOY157" s="365"/>
      <c r="EOZ157" s="365"/>
      <c r="EPA157" s="365"/>
      <c r="EPB157" s="365"/>
      <c r="EPC157" s="365"/>
      <c r="EPD157" s="365"/>
      <c r="EPE157" s="365"/>
      <c r="EPF157" s="365"/>
      <c r="EPG157" s="365"/>
      <c r="EPH157" s="365"/>
      <c r="EPI157" s="365"/>
      <c r="EPJ157" s="365"/>
      <c r="EPK157" s="365"/>
      <c r="EPL157" s="365"/>
      <c r="EPM157" s="365"/>
      <c r="EPN157" s="365"/>
      <c r="EPO157" s="365"/>
      <c r="EPP157" s="365"/>
      <c r="EPQ157" s="365"/>
      <c r="EPR157" s="365"/>
      <c r="EPS157" s="365"/>
      <c r="EPT157" s="365"/>
      <c r="EPU157" s="365"/>
      <c r="EPV157" s="365"/>
      <c r="EPW157" s="365"/>
      <c r="EPX157" s="365"/>
      <c r="EPY157" s="365"/>
      <c r="EPZ157" s="365"/>
      <c r="EQA157" s="365"/>
      <c r="EQB157" s="365"/>
      <c r="EQC157" s="365"/>
      <c r="EQD157" s="365"/>
      <c r="EQE157" s="365"/>
      <c r="EQF157" s="365"/>
      <c r="EQG157" s="365"/>
      <c r="EQH157" s="365"/>
      <c r="EQI157" s="365"/>
      <c r="EQJ157" s="365"/>
      <c r="EQK157" s="365"/>
      <c r="EQL157" s="365"/>
      <c r="EQM157" s="365"/>
      <c r="EQN157" s="365"/>
      <c r="EQO157" s="365"/>
      <c r="EQP157" s="365"/>
      <c r="EQQ157" s="365"/>
      <c r="EQR157" s="365"/>
      <c r="EQS157" s="365"/>
      <c r="EQT157" s="365"/>
      <c r="EQU157" s="365"/>
      <c r="EQV157" s="365"/>
      <c r="EQW157" s="365"/>
      <c r="EQX157" s="365"/>
      <c r="EQY157" s="365"/>
      <c r="EQZ157" s="365"/>
      <c r="ERA157" s="365"/>
      <c r="ERB157" s="365"/>
      <c r="ERC157" s="365"/>
      <c r="ERD157" s="365"/>
      <c r="ERE157" s="365"/>
      <c r="ERF157" s="365"/>
      <c r="ERG157" s="365"/>
      <c r="ERH157" s="365"/>
      <c r="ERI157" s="365"/>
      <c r="ERJ157" s="365"/>
      <c r="ERK157" s="365"/>
      <c r="ERL157" s="365"/>
      <c r="ERM157" s="365"/>
      <c r="ERN157" s="365"/>
      <c r="ERO157" s="365"/>
      <c r="ERP157" s="365"/>
      <c r="ERQ157" s="365"/>
      <c r="ERR157" s="365"/>
      <c r="ERS157" s="365"/>
      <c r="ERT157" s="365"/>
      <c r="ERU157" s="365"/>
      <c r="ERV157" s="365"/>
      <c r="ERW157" s="365"/>
      <c r="ERX157" s="365"/>
      <c r="ERY157" s="365"/>
      <c r="ERZ157" s="365"/>
      <c r="ESA157" s="365"/>
      <c r="ESB157" s="365"/>
      <c r="ESC157" s="365"/>
      <c r="ESD157" s="365"/>
      <c r="ESE157" s="365"/>
      <c r="ESF157" s="365"/>
      <c r="ESG157" s="365"/>
      <c r="ESH157" s="365"/>
      <c r="ESI157" s="365"/>
      <c r="ESJ157" s="365"/>
      <c r="ESK157" s="365"/>
      <c r="ESL157" s="365"/>
      <c r="ESM157" s="365"/>
      <c r="ESN157" s="365"/>
      <c r="ESO157" s="365"/>
      <c r="ESP157" s="365"/>
      <c r="ESQ157" s="365"/>
      <c r="ESR157" s="365"/>
      <c r="ESS157" s="365"/>
      <c r="EST157" s="365"/>
      <c r="ESU157" s="365"/>
      <c r="ESV157" s="365"/>
      <c r="ESW157" s="365"/>
      <c r="ESX157" s="365"/>
      <c r="ESY157" s="365"/>
      <c r="ESZ157" s="365"/>
      <c r="ETA157" s="365"/>
      <c r="ETB157" s="365"/>
      <c r="ETC157" s="365"/>
      <c r="ETD157" s="365"/>
      <c r="ETE157" s="365"/>
      <c r="ETF157" s="365"/>
      <c r="ETG157" s="365"/>
      <c r="ETH157" s="365"/>
      <c r="ETI157" s="365"/>
      <c r="ETJ157" s="365"/>
      <c r="ETK157" s="365"/>
      <c r="ETL157" s="365"/>
      <c r="ETM157" s="365"/>
      <c r="ETN157" s="365"/>
      <c r="ETO157" s="365"/>
      <c r="ETP157" s="365"/>
      <c r="ETQ157" s="365"/>
      <c r="ETR157" s="365"/>
      <c r="ETS157" s="365"/>
      <c r="ETT157" s="365"/>
      <c r="ETU157" s="365"/>
      <c r="ETV157" s="365"/>
      <c r="ETW157" s="365"/>
      <c r="ETX157" s="365"/>
      <c r="ETY157" s="365"/>
      <c r="ETZ157" s="365"/>
      <c r="EUA157" s="365"/>
      <c r="EUB157" s="365"/>
      <c r="EUC157" s="365"/>
      <c r="EUD157" s="365"/>
      <c r="EUE157" s="365"/>
      <c r="EUF157" s="365"/>
      <c r="EUG157" s="365"/>
      <c r="EUH157" s="365"/>
      <c r="EUI157" s="365"/>
      <c r="EUJ157" s="365"/>
      <c r="EUK157" s="365"/>
      <c r="EUL157" s="365"/>
      <c r="EUM157" s="365"/>
      <c r="EUN157" s="365"/>
      <c r="EUO157" s="365"/>
      <c r="EUP157" s="365"/>
      <c r="EUQ157" s="365"/>
      <c r="EUR157" s="365"/>
      <c r="EUS157" s="365"/>
      <c r="EUT157" s="365"/>
      <c r="EUU157" s="365"/>
      <c r="EUV157" s="365"/>
      <c r="EUW157" s="365"/>
      <c r="EUX157" s="365"/>
      <c r="EUY157" s="365"/>
      <c r="EUZ157" s="365"/>
      <c r="EVA157" s="365"/>
      <c r="EVB157" s="365"/>
      <c r="EVC157" s="365"/>
      <c r="EVD157" s="365"/>
      <c r="EVE157" s="365"/>
      <c r="EVF157" s="365"/>
      <c r="EVG157" s="365"/>
      <c r="EVH157" s="365"/>
      <c r="EVI157" s="365"/>
      <c r="EVJ157" s="365"/>
      <c r="EVK157" s="365"/>
      <c r="EVL157" s="365"/>
      <c r="EVM157" s="365"/>
      <c r="EVN157" s="365"/>
      <c r="EVO157" s="365"/>
      <c r="EVP157" s="365"/>
      <c r="EVQ157" s="365"/>
      <c r="EVR157" s="365"/>
      <c r="EVS157" s="365"/>
      <c r="EVT157" s="365"/>
      <c r="EVU157" s="365"/>
      <c r="EVV157" s="365"/>
      <c r="EVW157" s="365"/>
      <c r="EVX157" s="365"/>
      <c r="EVY157" s="365"/>
      <c r="EVZ157" s="365"/>
      <c r="EWA157" s="365"/>
      <c r="EWB157" s="365"/>
      <c r="EWC157" s="365"/>
      <c r="EWD157" s="365"/>
      <c r="EWE157" s="365"/>
      <c r="EWF157" s="365"/>
      <c r="EWG157" s="365"/>
      <c r="EWH157" s="365"/>
      <c r="EWI157" s="365"/>
      <c r="EWJ157" s="365"/>
      <c r="EWK157" s="365"/>
      <c r="EWL157" s="365"/>
      <c r="EWM157" s="365"/>
      <c r="EWN157" s="365"/>
      <c r="EWO157" s="365"/>
      <c r="EWP157" s="365"/>
      <c r="EWQ157" s="365"/>
      <c r="EWR157" s="365"/>
      <c r="EWS157" s="365"/>
      <c r="EWT157" s="365"/>
      <c r="EWU157" s="365"/>
      <c r="EWV157" s="365"/>
      <c r="EWW157" s="365"/>
      <c r="EWX157" s="365"/>
      <c r="EWY157" s="365"/>
      <c r="EWZ157" s="365"/>
      <c r="EXA157" s="365"/>
      <c r="EXB157" s="365"/>
      <c r="EXC157" s="365"/>
      <c r="EXD157" s="365"/>
      <c r="EXE157" s="365"/>
      <c r="EXF157" s="365"/>
      <c r="EXG157" s="365"/>
      <c r="EXH157" s="365"/>
      <c r="EXI157" s="365"/>
      <c r="EXJ157" s="365"/>
      <c r="EXK157" s="365"/>
      <c r="EXL157" s="365"/>
      <c r="EXM157" s="365"/>
      <c r="EXN157" s="365"/>
      <c r="EXO157" s="365"/>
      <c r="EXP157" s="365"/>
      <c r="EXQ157" s="365"/>
      <c r="EXR157" s="365"/>
      <c r="EXS157" s="365"/>
      <c r="EXT157" s="365"/>
      <c r="EXU157" s="365"/>
      <c r="EXV157" s="365"/>
      <c r="EXW157" s="365"/>
      <c r="EXX157" s="365"/>
      <c r="EXY157" s="365"/>
      <c r="EXZ157" s="365"/>
      <c r="EYA157" s="365"/>
      <c r="EYB157" s="365"/>
      <c r="EYC157" s="365"/>
      <c r="EYD157" s="365"/>
      <c r="EYE157" s="365"/>
      <c r="EYF157" s="365"/>
      <c r="EYG157" s="365"/>
      <c r="EYH157" s="365"/>
      <c r="EYI157" s="365"/>
      <c r="EYJ157" s="365"/>
      <c r="EYK157" s="365"/>
      <c r="EYL157" s="365"/>
      <c r="EYM157" s="365"/>
      <c r="EYN157" s="365"/>
      <c r="EYO157" s="365"/>
      <c r="EYP157" s="365"/>
      <c r="EYQ157" s="365"/>
      <c r="EYR157" s="365"/>
      <c r="EYS157" s="365"/>
      <c r="EYT157" s="365"/>
      <c r="EYU157" s="365"/>
      <c r="EYV157" s="365"/>
      <c r="EYW157" s="365"/>
      <c r="EYX157" s="365"/>
      <c r="EYY157" s="365"/>
      <c r="EYZ157" s="365"/>
      <c r="EZA157" s="365"/>
      <c r="EZB157" s="365"/>
      <c r="EZC157" s="365"/>
      <c r="EZD157" s="365"/>
      <c r="EZE157" s="365"/>
      <c r="EZF157" s="365"/>
      <c r="EZG157" s="365"/>
      <c r="EZH157" s="365"/>
      <c r="EZI157" s="365"/>
      <c r="EZJ157" s="365"/>
      <c r="EZK157" s="365"/>
      <c r="EZL157" s="365"/>
      <c r="EZM157" s="365"/>
      <c r="EZN157" s="365"/>
      <c r="EZO157" s="365"/>
      <c r="EZP157" s="365"/>
      <c r="EZQ157" s="365"/>
      <c r="EZR157" s="365"/>
      <c r="EZS157" s="365"/>
      <c r="EZT157" s="365"/>
      <c r="EZU157" s="365"/>
      <c r="EZV157" s="365"/>
      <c r="EZW157" s="365"/>
      <c r="EZX157" s="365"/>
      <c r="EZY157" s="365"/>
      <c r="EZZ157" s="365"/>
      <c r="FAA157" s="365"/>
      <c r="FAB157" s="365"/>
      <c r="FAC157" s="365"/>
      <c r="FAD157" s="365"/>
      <c r="FAE157" s="365"/>
      <c r="FAF157" s="365"/>
      <c r="FAG157" s="365"/>
      <c r="FAH157" s="365"/>
      <c r="FAI157" s="365"/>
      <c r="FAJ157" s="365"/>
      <c r="FAK157" s="365"/>
      <c r="FAL157" s="365"/>
      <c r="FAM157" s="365"/>
      <c r="FAN157" s="365"/>
      <c r="FAO157" s="365"/>
      <c r="FAP157" s="365"/>
      <c r="FAQ157" s="365"/>
      <c r="FAR157" s="365"/>
      <c r="FAS157" s="365"/>
      <c r="FAT157" s="365"/>
      <c r="FAU157" s="365"/>
      <c r="FAV157" s="365"/>
      <c r="FAW157" s="365"/>
      <c r="FAX157" s="365"/>
      <c r="FAY157" s="365"/>
      <c r="FAZ157" s="365"/>
      <c r="FBA157" s="365"/>
      <c r="FBB157" s="365"/>
      <c r="FBC157" s="365"/>
      <c r="FBD157" s="365"/>
      <c r="FBE157" s="365"/>
      <c r="FBF157" s="365"/>
      <c r="FBG157" s="365"/>
      <c r="FBH157" s="365"/>
      <c r="FBI157" s="365"/>
      <c r="FBJ157" s="365"/>
      <c r="FBK157" s="365"/>
      <c r="FBL157" s="365"/>
      <c r="FBM157" s="365"/>
      <c r="FBN157" s="365"/>
      <c r="FBO157" s="365"/>
      <c r="FBP157" s="365"/>
      <c r="FBQ157" s="365"/>
      <c r="FBR157" s="365"/>
      <c r="FBS157" s="365"/>
      <c r="FBT157" s="365"/>
      <c r="FBU157" s="365"/>
      <c r="FBV157" s="365"/>
      <c r="FBW157" s="365"/>
      <c r="FBX157" s="365"/>
      <c r="FBY157" s="365"/>
      <c r="FBZ157" s="365"/>
      <c r="FCA157" s="365"/>
      <c r="FCB157" s="365"/>
      <c r="FCC157" s="365"/>
      <c r="FCD157" s="365"/>
      <c r="FCE157" s="365"/>
      <c r="FCF157" s="365"/>
      <c r="FCG157" s="365"/>
      <c r="FCH157" s="365"/>
      <c r="FCI157" s="365"/>
      <c r="FCJ157" s="365"/>
      <c r="FCK157" s="365"/>
      <c r="FCL157" s="365"/>
      <c r="FCM157" s="365"/>
      <c r="FCN157" s="365"/>
      <c r="FCO157" s="365"/>
      <c r="FCP157" s="365"/>
      <c r="FCQ157" s="365"/>
      <c r="FCR157" s="365"/>
      <c r="FCS157" s="365"/>
      <c r="FCT157" s="365"/>
      <c r="FCU157" s="365"/>
      <c r="FCV157" s="365"/>
      <c r="FCW157" s="365"/>
      <c r="FCX157" s="365"/>
      <c r="FCY157" s="365"/>
      <c r="FCZ157" s="365"/>
      <c r="FDA157" s="365"/>
      <c r="FDB157" s="365"/>
      <c r="FDC157" s="365"/>
      <c r="FDD157" s="365"/>
      <c r="FDE157" s="365"/>
      <c r="FDF157" s="365"/>
      <c r="FDG157" s="365"/>
      <c r="FDH157" s="365"/>
      <c r="FDI157" s="365"/>
      <c r="FDJ157" s="365"/>
      <c r="FDK157" s="365"/>
      <c r="FDL157" s="365"/>
      <c r="FDM157" s="365"/>
      <c r="FDN157" s="365"/>
      <c r="FDO157" s="365"/>
      <c r="FDP157" s="365"/>
      <c r="FDQ157" s="365"/>
      <c r="FDR157" s="365"/>
      <c r="FDS157" s="365"/>
      <c r="FDT157" s="365"/>
      <c r="FDU157" s="365"/>
      <c r="FDV157" s="365"/>
      <c r="FDW157" s="365"/>
      <c r="FDX157" s="365"/>
      <c r="FDY157" s="365"/>
      <c r="FDZ157" s="365"/>
      <c r="FEA157" s="365"/>
      <c r="FEB157" s="365"/>
      <c r="FEC157" s="365"/>
      <c r="FED157" s="365"/>
      <c r="FEE157" s="365"/>
      <c r="FEF157" s="365"/>
      <c r="FEG157" s="365"/>
      <c r="FEH157" s="365"/>
      <c r="FEI157" s="365"/>
      <c r="FEJ157" s="365"/>
      <c r="FEK157" s="365"/>
      <c r="FEL157" s="365"/>
      <c r="FEM157" s="365"/>
      <c r="FEN157" s="365"/>
      <c r="FEO157" s="365"/>
      <c r="FEP157" s="365"/>
      <c r="FEQ157" s="365"/>
      <c r="FER157" s="365"/>
      <c r="FES157" s="365"/>
      <c r="FET157" s="365"/>
      <c r="FEU157" s="365"/>
      <c r="FEV157" s="365"/>
      <c r="FEW157" s="365"/>
      <c r="FEX157" s="365"/>
      <c r="FEY157" s="365"/>
      <c r="FEZ157" s="365"/>
      <c r="FFA157" s="365"/>
      <c r="FFB157" s="365"/>
      <c r="FFC157" s="365"/>
      <c r="FFD157" s="365"/>
      <c r="FFE157" s="365"/>
      <c r="FFF157" s="365"/>
      <c r="FFG157" s="365"/>
      <c r="FFH157" s="365"/>
      <c r="FFI157" s="365"/>
      <c r="FFJ157" s="365"/>
      <c r="FFK157" s="365"/>
      <c r="FFL157" s="365"/>
      <c r="FFM157" s="365"/>
      <c r="FFN157" s="365"/>
      <c r="FFO157" s="365"/>
      <c r="FFP157" s="365"/>
      <c r="FFQ157" s="365"/>
      <c r="FFR157" s="365"/>
      <c r="FFS157" s="365"/>
      <c r="FFT157" s="365"/>
      <c r="FFU157" s="365"/>
      <c r="FFV157" s="365"/>
      <c r="FFW157" s="365"/>
      <c r="FFX157" s="365"/>
      <c r="FFY157" s="365"/>
      <c r="FFZ157" s="365"/>
      <c r="FGA157" s="365"/>
      <c r="FGB157" s="365"/>
      <c r="FGC157" s="365"/>
      <c r="FGD157" s="365"/>
      <c r="FGE157" s="365"/>
      <c r="FGF157" s="365"/>
      <c r="FGG157" s="365"/>
      <c r="FGH157" s="365"/>
      <c r="FGI157" s="365"/>
      <c r="FGJ157" s="365"/>
      <c r="FGK157" s="365"/>
      <c r="FGL157" s="365"/>
      <c r="FGM157" s="365"/>
      <c r="FGN157" s="365"/>
      <c r="FGO157" s="365"/>
      <c r="FGP157" s="365"/>
      <c r="FGQ157" s="365"/>
      <c r="FGR157" s="365"/>
      <c r="FGS157" s="365"/>
      <c r="FGT157" s="365"/>
      <c r="FGU157" s="365"/>
      <c r="FGV157" s="365"/>
      <c r="FGW157" s="365"/>
      <c r="FGX157" s="365"/>
      <c r="FGY157" s="365"/>
      <c r="FGZ157" s="365"/>
      <c r="FHA157" s="365"/>
      <c r="FHB157" s="365"/>
      <c r="FHC157" s="365"/>
      <c r="FHD157" s="365"/>
      <c r="FHE157" s="365"/>
      <c r="FHF157" s="365"/>
      <c r="FHG157" s="365"/>
      <c r="FHH157" s="365"/>
      <c r="FHI157" s="365"/>
      <c r="FHJ157" s="365"/>
      <c r="FHK157" s="365"/>
      <c r="FHL157" s="365"/>
      <c r="FHM157" s="365"/>
      <c r="FHN157" s="365"/>
      <c r="FHO157" s="365"/>
      <c r="FHP157" s="365"/>
      <c r="FHQ157" s="365"/>
      <c r="FHR157" s="365"/>
      <c r="FHS157" s="365"/>
      <c r="FHT157" s="365"/>
      <c r="FHU157" s="365"/>
      <c r="FHV157" s="365"/>
      <c r="FHW157" s="365"/>
      <c r="FHX157" s="365"/>
      <c r="FHY157" s="365"/>
      <c r="FHZ157" s="365"/>
      <c r="FIA157" s="365"/>
      <c r="FIB157" s="365"/>
      <c r="FIC157" s="365"/>
      <c r="FID157" s="365"/>
      <c r="FIE157" s="365"/>
      <c r="FIF157" s="365"/>
      <c r="FIG157" s="365"/>
      <c r="FIH157" s="365"/>
      <c r="FII157" s="365"/>
      <c r="FIJ157" s="365"/>
      <c r="FIK157" s="365"/>
      <c r="FIL157" s="365"/>
      <c r="FIM157" s="365"/>
      <c r="FIN157" s="365"/>
      <c r="FIO157" s="365"/>
      <c r="FIP157" s="365"/>
      <c r="FIQ157" s="365"/>
      <c r="FIR157" s="365"/>
      <c r="FIS157" s="365"/>
      <c r="FIT157" s="365"/>
      <c r="FIU157" s="365"/>
      <c r="FIV157" s="365"/>
      <c r="FIW157" s="365"/>
      <c r="FIX157" s="365"/>
      <c r="FIY157" s="365"/>
      <c r="FIZ157" s="365"/>
      <c r="FJA157" s="365"/>
      <c r="FJB157" s="365"/>
      <c r="FJC157" s="365"/>
      <c r="FJD157" s="365"/>
      <c r="FJE157" s="365"/>
      <c r="FJF157" s="365"/>
      <c r="FJG157" s="365"/>
      <c r="FJH157" s="365"/>
      <c r="FJI157" s="365"/>
      <c r="FJJ157" s="365"/>
      <c r="FJK157" s="365"/>
      <c r="FJL157" s="365"/>
      <c r="FJM157" s="365"/>
      <c r="FJN157" s="365"/>
      <c r="FJO157" s="365"/>
      <c r="FJP157" s="365"/>
      <c r="FJQ157" s="365"/>
      <c r="FJR157" s="365"/>
      <c r="FJS157" s="365"/>
      <c r="FJT157" s="365"/>
      <c r="FJU157" s="365"/>
      <c r="FJV157" s="365"/>
      <c r="FJW157" s="365"/>
      <c r="FJX157" s="365"/>
      <c r="FJY157" s="365"/>
      <c r="FJZ157" s="365"/>
      <c r="FKA157" s="365"/>
      <c r="FKB157" s="365"/>
      <c r="FKC157" s="365"/>
      <c r="FKD157" s="365"/>
      <c r="FKE157" s="365"/>
      <c r="FKF157" s="365"/>
      <c r="FKG157" s="365"/>
      <c r="FKH157" s="365"/>
      <c r="FKI157" s="365"/>
      <c r="FKJ157" s="365"/>
      <c r="FKK157" s="365"/>
      <c r="FKL157" s="365"/>
      <c r="FKM157" s="365"/>
      <c r="FKN157" s="365"/>
      <c r="FKO157" s="365"/>
      <c r="FKP157" s="365"/>
      <c r="FKQ157" s="365"/>
      <c r="FKR157" s="365"/>
      <c r="FKS157" s="365"/>
      <c r="FKT157" s="365"/>
      <c r="FKU157" s="365"/>
      <c r="FKV157" s="365"/>
      <c r="FKW157" s="365"/>
      <c r="FKX157" s="365"/>
      <c r="FKY157" s="365"/>
      <c r="FKZ157" s="365"/>
      <c r="FLA157" s="365"/>
      <c r="FLB157" s="365"/>
      <c r="FLC157" s="365"/>
      <c r="FLD157" s="365"/>
      <c r="FLE157" s="365"/>
      <c r="FLF157" s="365"/>
      <c r="FLG157" s="365"/>
      <c r="FLH157" s="365"/>
      <c r="FLI157" s="365"/>
      <c r="FLJ157" s="365"/>
      <c r="FLK157" s="365"/>
      <c r="FLL157" s="365"/>
      <c r="FLM157" s="365"/>
      <c r="FLN157" s="365"/>
      <c r="FLO157" s="365"/>
      <c r="FLP157" s="365"/>
      <c r="FLQ157" s="365"/>
      <c r="FLR157" s="365"/>
      <c r="FLS157" s="365"/>
      <c r="FLT157" s="365"/>
      <c r="FLU157" s="365"/>
      <c r="FLV157" s="365"/>
      <c r="FLW157" s="365"/>
      <c r="FLX157" s="365"/>
      <c r="FLY157" s="365"/>
      <c r="FLZ157" s="365"/>
      <c r="FMA157" s="365"/>
      <c r="FMB157" s="365"/>
      <c r="FMC157" s="365"/>
      <c r="FMD157" s="365"/>
      <c r="FME157" s="365"/>
      <c r="FMF157" s="365"/>
      <c r="FMG157" s="365"/>
      <c r="FMH157" s="365"/>
      <c r="FMI157" s="365"/>
      <c r="FMJ157" s="365"/>
      <c r="FMK157" s="365"/>
      <c r="FML157" s="365"/>
      <c r="FMM157" s="365"/>
      <c r="FMN157" s="365"/>
      <c r="FMO157" s="365"/>
      <c r="FMP157" s="365"/>
      <c r="FMQ157" s="365"/>
      <c r="FMR157" s="365"/>
      <c r="FMS157" s="365"/>
      <c r="FMT157" s="365"/>
      <c r="FMU157" s="365"/>
      <c r="FMV157" s="365"/>
      <c r="FMW157" s="365"/>
      <c r="FMX157" s="365"/>
      <c r="FMY157" s="365"/>
      <c r="FMZ157" s="365"/>
      <c r="FNA157" s="365"/>
      <c r="FNB157" s="365"/>
      <c r="FNC157" s="365"/>
      <c r="FND157" s="365"/>
      <c r="FNE157" s="365"/>
      <c r="FNF157" s="365"/>
      <c r="FNG157" s="365"/>
      <c r="FNH157" s="365"/>
      <c r="FNI157" s="365"/>
      <c r="FNJ157" s="365"/>
      <c r="FNK157" s="365"/>
      <c r="FNL157" s="365"/>
      <c r="FNM157" s="365"/>
      <c r="FNN157" s="365"/>
      <c r="FNO157" s="365"/>
      <c r="FNP157" s="365"/>
      <c r="FNQ157" s="365"/>
      <c r="FNR157" s="365"/>
      <c r="FNS157" s="365"/>
      <c r="FNT157" s="365"/>
      <c r="FNU157" s="365"/>
      <c r="FNV157" s="365"/>
      <c r="FNW157" s="365"/>
      <c r="FNX157" s="365"/>
      <c r="FNY157" s="365"/>
      <c r="FNZ157" s="365"/>
      <c r="FOA157" s="365"/>
      <c r="FOB157" s="365"/>
      <c r="FOC157" s="365"/>
      <c r="FOD157" s="365"/>
      <c r="FOE157" s="365"/>
      <c r="FOF157" s="365"/>
      <c r="FOG157" s="365"/>
      <c r="FOH157" s="365"/>
      <c r="FOI157" s="365"/>
      <c r="FOJ157" s="365"/>
      <c r="FOK157" s="365"/>
      <c r="FOL157" s="365"/>
      <c r="FOM157" s="365"/>
      <c r="FON157" s="365"/>
      <c r="FOO157" s="365"/>
      <c r="FOP157" s="365"/>
      <c r="FOQ157" s="365"/>
      <c r="FOR157" s="365"/>
      <c r="FOS157" s="365"/>
      <c r="FOT157" s="365"/>
      <c r="FOU157" s="365"/>
      <c r="FOV157" s="365"/>
      <c r="FOW157" s="365"/>
      <c r="FOX157" s="365"/>
      <c r="FOY157" s="365"/>
      <c r="FOZ157" s="365"/>
      <c r="FPA157" s="365"/>
      <c r="FPB157" s="365"/>
      <c r="FPC157" s="365"/>
      <c r="FPD157" s="365"/>
      <c r="FPE157" s="365"/>
      <c r="FPF157" s="365"/>
      <c r="FPG157" s="365"/>
      <c r="FPH157" s="365"/>
      <c r="FPI157" s="365"/>
      <c r="FPJ157" s="365"/>
      <c r="FPK157" s="365"/>
      <c r="FPL157" s="365"/>
      <c r="FPM157" s="365"/>
      <c r="FPN157" s="365"/>
      <c r="FPO157" s="365"/>
      <c r="FPP157" s="365"/>
      <c r="FPQ157" s="365"/>
      <c r="FPR157" s="365"/>
      <c r="FPS157" s="365"/>
      <c r="FPT157" s="365"/>
      <c r="FPU157" s="365"/>
      <c r="FPV157" s="365"/>
      <c r="FPW157" s="365"/>
      <c r="FPX157" s="365"/>
      <c r="FPY157" s="365"/>
      <c r="FPZ157" s="365"/>
      <c r="FQA157" s="365"/>
      <c r="FQB157" s="365"/>
      <c r="FQC157" s="365"/>
      <c r="FQD157" s="365"/>
      <c r="FQE157" s="365"/>
      <c r="FQF157" s="365"/>
      <c r="FQG157" s="365"/>
      <c r="FQH157" s="365"/>
      <c r="FQI157" s="365"/>
      <c r="FQJ157" s="365"/>
      <c r="FQK157" s="365"/>
      <c r="FQL157" s="365"/>
      <c r="FQM157" s="365"/>
      <c r="FQN157" s="365"/>
      <c r="FQO157" s="365"/>
      <c r="FQP157" s="365"/>
      <c r="FQQ157" s="365"/>
      <c r="FQR157" s="365"/>
      <c r="FQS157" s="365"/>
      <c r="FQT157" s="365"/>
      <c r="FQU157" s="365"/>
      <c r="FQV157" s="365"/>
      <c r="FQW157" s="365"/>
      <c r="FQX157" s="365"/>
      <c r="FQY157" s="365"/>
      <c r="FQZ157" s="365"/>
      <c r="FRA157" s="365"/>
      <c r="FRB157" s="365"/>
      <c r="FRC157" s="365"/>
      <c r="FRD157" s="365"/>
      <c r="FRE157" s="365"/>
      <c r="FRF157" s="365"/>
      <c r="FRG157" s="365"/>
      <c r="FRH157" s="365"/>
      <c r="FRI157" s="365"/>
      <c r="FRJ157" s="365"/>
      <c r="FRK157" s="365"/>
      <c r="FRL157" s="365"/>
      <c r="FRM157" s="365"/>
      <c r="FRN157" s="365"/>
      <c r="FRO157" s="365"/>
      <c r="FRP157" s="365"/>
      <c r="FRQ157" s="365"/>
      <c r="FRR157" s="365"/>
      <c r="FRS157" s="365"/>
      <c r="FRT157" s="365"/>
      <c r="FRU157" s="365"/>
      <c r="FRV157" s="365"/>
      <c r="FRW157" s="365"/>
      <c r="FRX157" s="365"/>
      <c r="FRY157" s="365"/>
      <c r="FRZ157" s="365"/>
      <c r="FSA157" s="365"/>
      <c r="FSB157" s="365"/>
      <c r="FSC157" s="365"/>
      <c r="FSD157" s="365"/>
      <c r="FSE157" s="365"/>
      <c r="FSF157" s="365"/>
      <c r="FSG157" s="365"/>
      <c r="FSH157" s="365"/>
      <c r="FSI157" s="365"/>
      <c r="FSJ157" s="365"/>
      <c r="FSK157" s="365"/>
      <c r="FSL157" s="365"/>
      <c r="FSM157" s="365"/>
      <c r="FSN157" s="365"/>
      <c r="FSO157" s="365"/>
      <c r="FSP157" s="365"/>
      <c r="FSQ157" s="365"/>
      <c r="FSR157" s="365"/>
      <c r="FSS157" s="365"/>
      <c r="FST157" s="365"/>
      <c r="FSU157" s="365"/>
      <c r="FSV157" s="365"/>
      <c r="FSW157" s="365"/>
      <c r="FSX157" s="365"/>
      <c r="FSY157" s="365"/>
      <c r="FSZ157" s="365"/>
      <c r="FTA157" s="365"/>
      <c r="FTB157" s="365"/>
      <c r="FTC157" s="365"/>
      <c r="FTD157" s="365"/>
      <c r="FTE157" s="365"/>
      <c r="FTF157" s="365"/>
      <c r="FTG157" s="365"/>
      <c r="FTH157" s="365"/>
      <c r="FTI157" s="365"/>
      <c r="FTJ157" s="365"/>
      <c r="FTK157" s="365"/>
      <c r="FTL157" s="365"/>
      <c r="FTM157" s="365"/>
      <c r="FTN157" s="365"/>
      <c r="FTO157" s="365"/>
      <c r="FTP157" s="365"/>
      <c r="FTQ157" s="365"/>
      <c r="FTR157" s="365"/>
      <c r="FTS157" s="365"/>
      <c r="FTT157" s="365"/>
      <c r="FTU157" s="365"/>
      <c r="FTV157" s="365"/>
      <c r="FTW157" s="365"/>
      <c r="FTX157" s="365"/>
      <c r="FTY157" s="365"/>
      <c r="FTZ157" s="365"/>
      <c r="FUA157" s="365"/>
      <c r="FUB157" s="365"/>
      <c r="FUC157" s="365"/>
      <c r="FUD157" s="365"/>
      <c r="FUE157" s="365"/>
      <c r="FUF157" s="365"/>
      <c r="FUG157" s="365"/>
      <c r="FUH157" s="365"/>
      <c r="FUI157" s="365"/>
      <c r="FUJ157" s="365"/>
      <c r="FUK157" s="365"/>
      <c r="FUL157" s="365"/>
      <c r="FUM157" s="365"/>
      <c r="FUN157" s="365"/>
      <c r="FUO157" s="365"/>
      <c r="FUP157" s="365"/>
      <c r="FUQ157" s="365"/>
      <c r="FUR157" s="365"/>
      <c r="FUS157" s="365"/>
      <c r="FUT157" s="365"/>
      <c r="FUU157" s="365"/>
      <c r="FUV157" s="365"/>
      <c r="FUW157" s="365"/>
      <c r="FUX157" s="365"/>
      <c r="FUY157" s="365"/>
      <c r="FUZ157" s="365"/>
      <c r="FVA157" s="365"/>
      <c r="FVB157" s="365"/>
      <c r="FVC157" s="365"/>
      <c r="FVD157" s="365"/>
      <c r="FVE157" s="365"/>
      <c r="FVF157" s="365"/>
      <c r="FVG157" s="365"/>
      <c r="FVH157" s="365"/>
      <c r="FVI157" s="365"/>
      <c r="FVJ157" s="365"/>
      <c r="FVK157" s="365"/>
      <c r="FVL157" s="365"/>
      <c r="FVM157" s="365"/>
      <c r="FVN157" s="365"/>
      <c r="FVO157" s="365"/>
      <c r="FVP157" s="365"/>
      <c r="FVQ157" s="365"/>
      <c r="FVR157" s="365"/>
      <c r="FVS157" s="365"/>
      <c r="FVT157" s="365"/>
      <c r="FVU157" s="365"/>
      <c r="FVV157" s="365"/>
      <c r="FVW157" s="365"/>
      <c r="FVX157" s="365"/>
      <c r="FVY157" s="365"/>
      <c r="FVZ157" s="365"/>
      <c r="FWA157" s="365"/>
      <c r="FWB157" s="365"/>
      <c r="FWC157" s="365"/>
      <c r="FWD157" s="365"/>
      <c r="FWE157" s="365"/>
      <c r="FWF157" s="365"/>
      <c r="FWG157" s="365"/>
      <c r="FWH157" s="365"/>
      <c r="FWI157" s="365"/>
      <c r="FWJ157" s="365"/>
      <c r="FWK157" s="365"/>
      <c r="FWL157" s="365"/>
      <c r="FWM157" s="365"/>
      <c r="FWN157" s="365"/>
      <c r="FWO157" s="365"/>
      <c r="FWP157" s="365"/>
      <c r="FWQ157" s="365"/>
      <c r="FWR157" s="365"/>
      <c r="FWS157" s="365"/>
      <c r="FWT157" s="365"/>
      <c r="FWU157" s="365"/>
      <c r="FWV157" s="365"/>
      <c r="FWW157" s="365"/>
      <c r="FWX157" s="365"/>
      <c r="FWY157" s="365"/>
      <c r="FWZ157" s="365"/>
      <c r="FXA157" s="365"/>
      <c r="FXB157" s="365"/>
      <c r="FXC157" s="365"/>
      <c r="FXD157" s="365"/>
      <c r="FXE157" s="365"/>
      <c r="FXF157" s="365"/>
      <c r="FXG157" s="365"/>
      <c r="FXH157" s="365"/>
      <c r="FXI157" s="365"/>
      <c r="FXJ157" s="365"/>
      <c r="FXK157" s="365"/>
      <c r="FXL157" s="365"/>
      <c r="FXM157" s="365"/>
      <c r="FXN157" s="365"/>
      <c r="FXO157" s="365"/>
      <c r="FXP157" s="365"/>
      <c r="FXQ157" s="365"/>
      <c r="FXR157" s="365"/>
      <c r="FXS157" s="365"/>
      <c r="FXT157" s="365"/>
      <c r="FXU157" s="365"/>
      <c r="FXV157" s="365"/>
      <c r="FXW157" s="365"/>
      <c r="FXX157" s="365"/>
      <c r="FXY157" s="365"/>
      <c r="FXZ157" s="365"/>
      <c r="FYA157" s="365"/>
      <c r="FYB157" s="365"/>
      <c r="FYC157" s="365"/>
      <c r="FYD157" s="365"/>
      <c r="FYE157" s="365"/>
      <c r="FYF157" s="365"/>
      <c r="FYG157" s="365"/>
      <c r="FYH157" s="365"/>
      <c r="FYI157" s="365"/>
      <c r="FYJ157" s="365"/>
      <c r="FYK157" s="365"/>
      <c r="FYL157" s="365"/>
      <c r="FYM157" s="365"/>
      <c r="FYN157" s="365"/>
      <c r="FYO157" s="365"/>
      <c r="FYP157" s="365"/>
      <c r="FYQ157" s="365"/>
      <c r="FYR157" s="365"/>
      <c r="FYS157" s="365"/>
      <c r="FYT157" s="365"/>
      <c r="FYU157" s="365"/>
      <c r="FYV157" s="365"/>
      <c r="FYW157" s="365"/>
      <c r="FYX157" s="365"/>
      <c r="FYY157" s="365"/>
      <c r="FYZ157" s="365"/>
      <c r="FZA157" s="365"/>
      <c r="FZB157" s="365"/>
      <c r="FZC157" s="365"/>
      <c r="FZD157" s="365"/>
      <c r="FZE157" s="365"/>
      <c r="FZF157" s="365"/>
      <c r="FZG157" s="365"/>
      <c r="FZH157" s="365"/>
      <c r="FZI157" s="365"/>
      <c r="FZJ157" s="365"/>
      <c r="FZK157" s="365"/>
      <c r="FZL157" s="365"/>
      <c r="FZM157" s="365"/>
      <c r="FZN157" s="365"/>
      <c r="FZO157" s="365"/>
      <c r="FZP157" s="365"/>
      <c r="FZQ157" s="365"/>
      <c r="FZR157" s="365"/>
      <c r="FZS157" s="365"/>
      <c r="FZT157" s="365"/>
      <c r="FZU157" s="365"/>
      <c r="FZV157" s="365"/>
      <c r="FZW157" s="365"/>
      <c r="FZX157" s="365"/>
      <c r="FZY157" s="365"/>
      <c r="FZZ157" s="365"/>
      <c r="GAA157" s="365"/>
      <c r="GAB157" s="365"/>
      <c r="GAC157" s="365"/>
      <c r="GAD157" s="365"/>
      <c r="GAE157" s="365"/>
      <c r="GAF157" s="365"/>
      <c r="GAG157" s="365"/>
      <c r="GAH157" s="365"/>
      <c r="GAI157" s="365"/>
      <c r="GAJ157" s="365"/>
      <c r="GAK157" s="365"/>
      <c r="GAL157" s="365"/>
      <c r="GAM157" s="365"/>
      <c r="GAN157" s="365"/>
      <c r="GAO157" s="365"/>
      <c r="GAP157" s="365"/>
      <c r="GAQ157" s="365"/>
      <c r="GAR157" s="365"/>
      <c r="GAS157" s="365"/>
      <c r="GAT157" s="365"/>
      <c r="GAU157" s="365"/>
      <c r="GAV157" s="365"/>
      <c r="GAW157" s="365"/>
      <c r="GAX157" s="365"/>
      <c r="GAY157" s="365"/>
      <c r="GAZ157" s="365"/>
      <c r="GBA157" s="365"/>
      <c r="GBB157" s="365"/>
      <c r="GBC157" s="365"/>
      <c r="GBD157" s="365"/>
      <c r="GBE157" s="365"/>
      <c r="GBF157" s="365"/>
      <c r="GBG157" s="365"/>
      <c r="GBH157" s="365"/>
      <c r="GBI157" s="365"/>
      <c r="GBJ157" s="365"/>
      <c r="GBK157" s="365"/>
      <c r="GBL157" s="365"/>
      <c r="GBM157" s="365"/>
      <c r="GBN157" s="365"/>
      <c r="GBO157" s="365"/>
      <c r="GBP157" s="365"/>
      <c r="GBQ157" s="365"/>
      <c r="GBR157" s="365"/>
      <c r="GBS157" s="365"/>
      <c r="GBT157" s="365"/>
      <c r="GBU157" s="365"/>
      <c r="GBV157" s="365"/>
      <c r="GBW157" s="365"/>
      <c r="GBX157" s="365"/>
      <c r="GBY157" s="365"/>
      <c r="GBZ157" s="365"/>
      <c r="GCA157" s="365"/>
      <c r="GCB157" s="365"/>
      <c r="GCC157" s="365"/>
      <c r="GCD157" s="365"/>
      <c r="GCE157" s="365"/>
      <c r="GCF157" s="365"/>
      <c r="GCG157" s="365"/>
      <c r="GCH157" s="365"/>
      <c r="GCI157" s="365"/>
      <c r="GCJ157" s="365"/>
      <c r="GCK157" s="365"/>
      <c r="GCL157" s="365"/>
      <c r="GCM157" s="365"/>
      <c r="GCN157" s="365"/>
      <c r="GCO157" s="365"/>
      <c r="GCP157" s="365"/>
      <c r="GCQ157" s="365"/>
      <c r="GCR157" s="365"/>
      <c r="GCS157" s="365"/>
      <c r="GCT157" s="365"/>
      <c r="GCU157" s="365"/>
      <c r="GCV157" s="365"/>
      <c r="GCW157" s="365"/>
      <c r="GCX157" s="365"/>
      <c r="GCY157" s="365"/>
      <c r="GCZ157" s="365"/>
      <c r="GDA157" s="365"/>
      <c r="GDB157" s="365"/>
      <c r="GDC157" s="365"/>
      <c r="GDD157" s="365"/>
      <c r="GDE157" s="365"/>
      <c r="GDF157" s="365"/>
      <c r="GDG157" s="365"/>
      <c r="GDH157" s="365"/>
      <c r="GDI157" s="365"/>
      <c r="GDJ157" s="365"/>
      <c r="GDK157" s="365"/>
      <c r="GDL157" s="365"/>
      <c r="GDM157" s="365"/>
      <c r="GDN157" s="365"/>
      <c r="GDO157" s="365"/>
      <c r="GDP157" s="365"/>
      <c r="GDQ157" s="365"/>
      <c r="GDR157" s="365"/>
      <c r="GDS157" s="365"/>
      <c r="GDT157" s="365"/>
      <c r="GDU157" s="365"/>
      <c r="GDV157" s="365"/>
      <c r="GDW157" s="365"/>
      <c r="GDX157" s="365"/>
      <c r="GDY157" s="365"/>
      <c r="GDZ157" s="365"/>
      <c r="GEA157" s="365"/>
      <c r="GEB157" s="365"/>
      <c r="GEC157" s="365"/>
      <c r="GED157" s="365"/>
      <c r="GEE157" s="365"/>
      <c r="GEF157" s="365"/>
      <c r="GEG157" s="365"/>
      <c r="GEH157" s="365"/>
      <c r="GEI157" s="365"/>
      <c r="GEJ157" s="365"/>
      <c r="GEK157" s="365"/>
      <c r="GEL157" s="365"/>
      <c r="GEM157" s="365"/>
      <c r="GEN157" s="365"/>
      <c r="GEO157" s="365"/>
      <c r="GEP157" s="365"/>
      <c r="GEQ157" s="365"/>
      <c r="GER157" s="365"/>
      <c r="GES157" s="365"/>
      <c r="GET157" s="365"/>
      <c r="GEU157" s="365"/>
      <c r="GEV157" s="365"/>
      <c r="GEW157" s="365"/>
      <c r="GEX157" s="365"/>
      <c r="GEY157" s="365"/>
      <c r="GEZ157" s="365"/>
      <c r="GFA157" s="365"/>
      <c r="GFB157" s="365"/>
      <c r="GFC157" s="365"/>
      <c r="GFD157" s="365"/>
      <c r="GFE157" s="365"/>
      <c r="GFF157" s="365"/>
      <c r="GFG157" s="365"/>
      <c r="GFH157" s="365"/>
      <c r="GFI157" s="365"/>
      <c r="GFJ157" s="365"/>
      <c r="GFK157" s="365"/>
      <c r="GFL157" s="365"/>
      <c r="GFM157" s="365"/>
      <c r="GFN157" s="365"/>
      <c r="GFO157" s="365"/>
      <c r="GFP157" s="365"/>
      <c r="GFQ157" s="365"/>
      <c r="GFR157" s="365"/>
      <c r="GFS157" s="365"/>
      <c r="GFT157" s="365"/>
      <c r="GFU157" s="365"/>
      <c r="GFV157" s="365"/>
      <c r="GFW157" s="365"/>
      <c r="GFX157" s="365"/>
      <c r="GFY157" s="365"/>
      <c r="GFZ157" s="365"/>
      <c r="GGA157" s="365"/>
      <c r="GGB157" s="365"/>
      <c r="GGC157" s="365"/>
      <c r="GGD157" s="365"/>
      <c r="GGE157" s="365"/>
      <c r="GGF157" s="365"/>
      <c r="GGG157" s="365"/>
      <c r="GGH157" s="365"/>
      <c r="GGI157" s="365"/>
      <c r="GGJ157" s="365"/>
      <c r="GGK157" s="365"/>
      <c r="GGL157" s="365"/>
      <c r="GGM157" s="365"/>
      <c r="GGN157" s="365"/>
      <c r="GGO157" s="365"/>
      <c r="GGP157" s="365"/>
      <c r="GGQ157" s="365"/>
      <c r="GGR157" s="365"/>
      <c r="GGS157" s="365"/>
      <c r="GGT157" s="365"/>
      <c r="GGU157" s="365"/>
      <c r="GGV157" s="365"/>
      <c r="GGW157" s="365"/>
      <c r="GGX157" s="365"/>
      <c r="GGY157" s="365"/>
      <c r="GGZ157" s="365"/>
      <c r="GHA157" s="365"/>
      <c r="GHB157" s="365"/>
      <c r="GHC157" s="365"/>
      <c r="GHD157" s="365"/>
      <c r="GHE157" s="365"/>
      <c r="GHF157" s="365"/>
      <c r="GHG157" s="365"/>
      <c r="GHH157" s="365"/>
      <c r="GHI157" s="365"/>
      <c r="GHJ157" s="365"/>
      <c r="GHK157" s="365"/>
      <c r="GHL157" s="365"/>
      <c r="GHM157" s="365"/>
      <c r="GHN157" s="365"/>
      <c r="GHO157" s="365"/>
      <c r="GHP157" s="365"/>
      <c r="GHQ157" s="365"/>
      <c r="GHR157" s="365"/>
      <c r="GHS157" s="365"/>
      <c r="GHT157" s="365"/>
      <c r="GHU157" s="365"/>
      <c r="GHV157" s="365"/>
      <c r="GHW157" s="365"/>
      <c r="GHX157" s="365"/>
      <c r="GHY157" s="365"/>
      <c r="GHZ157" s="365"/>
      <c r="GIA157" s="365"/>
      <c r="GIB157" s="365"/>
      <c r="GIC157" s="365"/>
      <c r="GID157" s="365"/>
      <c r="GIE157" s="365"/>
      <c r="GIF157" s="365"/>
      <c r="GIG157" s="365"/>
      <c r="GIH157" s="365"/>
      <c r="GII157" s="365"/>
      <c r="GIJ157" s="365"/>
      <c r="GIK157" s="365"/>
      <c r="GIL157" s="365"/>
      <c r="GIM157" s="365"/>
      <c r="GIN157" s="365"/>
      <c r="GIO157" s="365"/>
      <c r="GIP157" s="365"/>
      <c r="GIQ157" s="365"/>
      <c r="GIR157" s="365"/>
      <c r="GIS157" s="365"/>
      <c r="GIT157" s="365"/>
      <c r="GIU157" s="365"/>
      <c r="GIV157" s="365"/>
      <c r="GIW157" s="365"/>
      <c r="GIX157" s="365"/>
      <c r="GIY157" s="365"/>
      <c r="GIZ157" s="365"/>
      <c r="GJA157" s="365"/>
      <c r="GJB157" s="365"/>
      <c r="GJC157" s="365"/>
      <c r="GJD157" s="365"/>
      <c r="GJE157" s="365"/>
      <c r="GJF157" s="365"/>
      <c r="GJG157" s="365"/>
      <c r="GJH157" s="365"/>
      <c r="GJI157" s="365"/>
      <c r="GJJ157" s="365"/>
      <c r="GJK157" s="365"/>
      <c r="GJL157" s="365"/>
      <c r="GJM157" s="365"/>
      <c r="GJN157" s="365"/>
      <c r="GJO157" s="365"/>
      <c r="GJP157" s="365"/>
      <c r="GJQ157" s="365"/>
      <c r="GJR157" s="365"/>
      <c r="GJS157" s="365"/>
      <c r="GJT157" s="365"/>
      <c r="GJU157" s="365"/>
      <c r="GJV157" s="365"/>
      <c r="GJW157" s="365"/>
      <c r="GJX157" s="365"/>
      <c r="GJY157" s="365"/>
      <c r="GJZ157" s="365"/>
      <c r="GKA157" s="365"/>
      <c r="GKB157" s="365"/>
      <c r="GKC157" s="365"/>
      <c r="GKD157" s="365"/>
      <c r="GKE157" s="365"/>
      <c r="GKF157" s="365"/>
      <c r="GKG157" s="365"/>
      <c r="GKH157" s="365"/>
      <c r="GKI157" s="365"/>
      <c r="GKJ157" s="365"/>
      <c r="GKK157" s="365"/>
      <c r="GKL157" s="365"/>
      <c r="GKM157" s="365"/>
      <c r="GKN157" s="365"/>
      <c r="GKO157" s="365"/>
      <c r="GKP157" s="365"/>
      <c r="GKQ157" s="365"/>
      <c r="GKR157" s="365"/>
      <c r="GKS157" s="365"/>
      <c r="GKT157" s="365"/>
      <c r="GKU157" s="365"/>
      <c r="GKV157" s="365"/>
      <c r="GKW157" s="365"/>
      <c r="GKX157" s="365"/>
      <c r="GKY157" s="365"/>
      <c r="GKZ157" s="365"/>
      <c r="GLA157" s="365"/>
      <c r="GLB157" s="365"/>
      <c r="GLC157" s="365"/>
      <c r="GLD157" s="365"/>
      <c r="GLE157" s="365"/>
      <c r="GLF157" s="365"/>
      <c r="GLG157" s="365"/>
      <c r="GLH157" s="365"/>
      <c r="GLI157" s="365"/>
      <c r="GLJ157" s="365"/>
      <c r="GLK157" s="365"/>
      <c r="GLL157" s="365"/>
      <c r="GLM157" s="365"/>
      <c r="GLN157" s="365"/>
      <c r="GLO157" s="365"/>
      <c r="GLP157" s="365"/>
      <c r="GLQ157" s="365"/>
      <c r="GLR157" s="365"/>
      <c r="GLS157" s="365"/>
      <c r="GLT157" s="365"/>
      <c r="GLU157" s="365"/>
      <c r="GLV157" s="365"/>
      <c r="GLW157" s="365"/>
      <c r="GLX157" s="365"/>
      <c r="GLY157" s="365"/>
      <c r="GLZ157" s="365"/>
      <c r="GMA157" s="365"/>
      <c r="GMB157" s="365"/>
      <c r="GMC157" s="365"/>
      <c r="GMD157" s="365"/>
      <c r="GME157" s="365"/>
      <c r="GMF157" s="365"/>
      <c r="GMG157" s="365"/>
      <c r="GMH157" s="365"/>
      <c r="GMI157" s="365"/>
      <c r="GMJ157" s="365"/>
      <c r="GMK157" s="365"/>
      <c r="GML157" s="365"/>
      <c r="GMM157" s="365"/>
      <c r="GMN157" s="365"/>
      <c r="GMO157" s="365"/>
      <c r="GMP157" s="365"/>
      <c r="GMQ157" s="365"/>
      <c r="GMR157" s="365"/>
      <c r="GMS157" s="365"/>
      <c r="GMT157" s="365"/>
      <c r="GMU157" s="365"/>
      <c r="GMV157" s="365"/>
      <c r="GMW157" s="365"/>
      <c r="GMX157" s="365"/>
      <c r="GMY157" s="365"/>
      <c r="GMZ157" s="365"/>
      <c r="GNA157" s="365"/>
      <c r="GNB157" s="365"/>
      <c r="GNC157" s="365"/>
      <c r="GND157" s="365"/>
      <c r="GNE157" s="365"/>
      <c r="GNF157" s="365"/>
      <c r="GNG157" s="365"/>
      <c r="GNH157" s="365"/>
      <c r="GNI157" s="365"/>
      <c r="GNJ157" s="365"/>
      <c r="GNK157" s="365"/>
      <c r="GNL157" s="365"/>
      <c r="GNM157" s="365"/>
      <c r="GNN157" s="365"/>
      <c r="GNO157" s="365"/>
      <c r="GNP157" s="365"/>
      <c r="GNQ157" s="365"/>
      <c r="GNR157" s="365"/>
      <c r="GNS157" s="365"/>
      <c r="GNT157" s="365"/>
      <c r="GNU157" s="365"/>
      <c r="GNV157" s="365"/>
      <c r="GNW157" s="365"/>
      <c r="GNX157" s="365"/>
      <c r="GNY157" s="365"/>
      <c r="GNZ157" s="365"/>
      <c r="GOA157" s="365"/>
      <c r="GOB157" s="365"/>
      <c r="GOC157" s="365"/>
      <c r="GOD157" s="365"/>
      <c r="GOE157" s="365"/>
      <c r="GOF157" s="365"/>
      <c r="GOG157" s="365"/>
      <c r="GOH157" s="365"/>
      <c r="GOI157" s="365"/>
      <c r="GOJ157" s="365"/>
      <c r="GOK157" s="365"/>
      <c r="GOL157" s="365"/>
      <c r="GOM157" s="365"/>
      <c r="GON157" s="365"/>
      <c r="GOO157" s="365"/>
      <c r="GOP157" s="365"/>
      <c r="GOQ157" s="365"/>
      <c r="GOR157" s="365"/>
      <c r="GOS157" s="365"/>
      <c r="GOT157" s="365"/>
      <c r="GOU157" s="365"/>
      <c r="GOV157" s="365"/>
      <c r="GOW157" s="365"/>
      <c r="GOX157" s="365"/>
      <c r="GOY157" s="365"/>
      <c r="GOZ157" s="365"/>
      <c r="GPA157" s="365"/>
      <c r="GPB157" s="365"/>
      <c r="GPC157" s="365"/>
      <c r="GPD157" s="365"/>
      <c r="GPE157" s="365"/>
      <c r="GPF157" s="365"/>
      <c r="GPG157" s="365"/>
      <c r="GPH157" s="365"/>
      <c r="GPI157" s="365"/>
      <c r="GPJ157" s="365"/>
      <c r="GPK157" s="365"/>
      <c r="GPL157" s="365"/>
      <c r="GPM157" s="365"/>
      <c r="GPN157" s="365"/>
      <c r="GPO157" s="365"/>
      <c r="GPP157" s="365"/>
      <c r="GPQ157" s="365"/>
      <c r="GPR157" s="365"/>
      <c r="GPS157" s="365"/>
      <c r="GPT157" s="365"/>
      <c r="GPU157" s="365"/>
      <c r="GPV157" s="365"/>
      <c r="GPW157" s="365"/>
      <c r="GPX157" s="365"/>
      <c r="GPY157" s="365"/>
      <c r="GPZ157" s="365"/>
      <c r="GQA157" s="365"/>
      <c r="GQB157" s="365"/>
      <c r="GQC157" s="365"/>
      <c r="GQD157" s="365"/>
      <c r="GQE157" s="365"/>
      <c r="GQF157" s="365"/>
      <c r="GQG157" s="365"/>
      <c r="GQH157" s="365"/>
      <c r="GQI157" s="365"/>
      <c r="GQJ157" s="365"/>
      <c r="GQK157" s="365"/>
      <c r="GQL157" s="365"/>
      <c r="GQM157" s="365"/>
      <c r="GQN157" s="365"/>
      <c r="GQO157" s="365"/>
      <c r="GQP157" s="365"/>
      <c r="GQQ157" s="365"/>
      <c r="GQR157" s="365"/>
      <c r="GQS157" s="365"/>
      <c r="GQT157" s="365"/>
      <c r="GQU157" s="365"/>
      <c r="GQV157" s="365"/>
      <c r="GQW157" s="365"/>
      <c r="GQX157" s="365"/>
      <c r="GQY157" s="365"/>
      <c r="GQZ157" s="365"/>
      <c r="GRA157" s="365"/>
      <c r="GRB157" s="365"/>
      <c r="GRC157" s="365"/>
      <c r="GRD157" s="365"/>
      <c r="GRE157" s="365"/>
      <c r="GRF157" s="365"/>
      <c r="GRG157" s="365"/>
      <c r="GRH157" s="365"/>
      <c r="GRI157" s="365"/>
      <c r="GRJ157" s="365"/>
      <c r="GRK157" s="365"/>
      <c r="GRL157" s="365"/>
      <c r="GRM157" s="365"/>
      <c r="GRN157" s="365"/>
      <c r="GRO157" s="365"/>
      <c r="GRP157" s="365"/>
      <c r="GRQ157" s="365"/>
      <c r="GRR157" s="365"/>
      <c r="GRS157" s="365"/>
      <c r="GRT157" s="365"/>
      <c r="GRU157" s="365"/>
      <c r="GRV157" s="365"/>
      <c r="GRW157" s="365"/>
      <c r="GRX157" s="365"/>
      <c r="GRY157" s="365"/>
      <c r="GRZ157" s="365"/>
      <c r="GSA157" s="365"/>
      <c r="GSB157" s="365"/>
      <c r="GSC157" s="365"/>
      <c r="GSD157" s="365"/>
      <c r="GSE157" s="365"/>
      <c r="GSF157" s="365"/>
      <c r="GSG157" s="365"/>
      <c r="GSH157" s="365"/>
      <c r="GSI157" s="365"/>
      <c r="GSJ157" s="365"/>
      <c r="GSK157" s="365"/>
      <c r="GSL157" s="365"/>
      <c r="GSM157" s="365"/>
      <c r="GSN157" s="365"/>
      <c r="GSO157" s="365"/>
      <c r="GSP157" s="365"/>
      <c r="GSQ157" s="365"/>
      <c r="GSR157" s="365"/>
      <c r="GSS157" s="365"/>
      <c r="GST157" s="365"/>
      <c r="GSU157" s="365"/>
      <c r="GSV157" s="365"/>
      <c r="GSW157" s="365"/>
      <c r="GSX157" s="365"/>
      <c r="GSY157" s="365"/>
      <c r="GSZ157" s="365"/>
      <c r="GTA157" s="365"/>
      <c r="GTB157" s="365"/>
      <c r="GTC157" s="365"/>
      <c r="GTD157" s="365"/>
      <c r="GTE157" s="365"/>
      <c r="GTF157" s="365"/>
      <c r="GTG157" s="365"/>
      <c r="GTH157" s="365"/>
      <c r="GTI157" s="365"/>
      <c r="GTJ157" s="365"/>
      <c r="GTK157" s="365"/>
      <c r="GTL157" s="365"/>
      <c r="GTM157" s="365"/>
      <c r="GTN157" s="365"/>
      <c r="GTO157" s="365"/>
      <c r="GTP157" s="365"/>
      <c r="GTQ157" s="365"/>
      <c r="GTR157" s="365"/>
      <c r="GTS157" s="365"/>
      <c r="GTT157" s="365"/>
      <c r="GTU157" s="365"/>
      <c r="GTV157" s="365"/>
      <c r="GTW157" s="365"/>
      <c r="GTX157" s="365"/>
      <c r="GTY157" s="365"/>
      <c r="GTZ157" s="365"/>
      <c r="GUA157" s="365"/>
      <c r="GUB157" s="365"/>
      <c r="GUC157" s="365"/>
      <c r="GUD157" s="365"/>
      <c r="GUE157" s="365"/>
      <c r="GUF157" s="365"/>
      <c r="GUG157" s="365"/>
      <c r="GUH157" s="365"/>
      <c r="GUI157" s="365"/>
      <c r="GUJ157" s="365"/>
      <c r="GUK157" s="365"/>
      <c r="GUL157" s="365"/>
      <c r="GUM157" s="365"/>
      <c r="GUN157" s="365"/>
      <c r="GUO157" s="365"/>
      <c r="GUP157" s="365"/>
      <c r="GUQ157" s="365"/>
      <c r="GUR157" s="365"/>
      <c r="GUS157" s="365"/>
      <c r="GUT157" s="365"/>
      <c r="GUU157" s="365"/>
      <c r="GUV157" s="365"/>
      <c r="GUW157" s="365"/>
      <c r="GUX157" s="365"/>
      <c r="GUY157" s="365"/>
      <c r="GUZ157" s="365"/>
      <c r="GVA157" s="365"/>
      <c r="GVB157" s="365"/>
      <c r="GVC157" s="365"/>
      <c r="GVD157" s="365"/>
      <c r="GVE157" s="365"/>
      <c r="GVF157" s="365"/>
      <c r="GVG157" s="365"/>
      <c r="GVH157" s="365"/>
      <c r="GVI157" s="365"/>
      <c r="GVJ157" s="365"/>
      <c r="GVK157" s="365"/>
      <c r="GVL157" s="365"/>
      <c r="GVM157" s="365"/>
      <c r="GVN157" s="365"/>
      <c r="GVO157" s="365"/>
      <c r="GVP157" s="365"/>
      <c r="GVQ157" s="365"/>
      <c r="GVR157" s="365"/>
      <c r="GVS157" s="365"/>
      <c r="GVT157" s="365"/>
      <c r="GVU157" s="365"/>
      <c r="GVV157" s="365"/>
      <c r="GVW157" s="365"/>
      <c r="GVX157" s="365"/>
      <c r="GVY157" s="365"/>
      <c r="GVZ157" s="365"/>
      <c r="GWA157" s="365"/>
      <c r="GWB157" s="365"/>
      <c r="GWC157" s="365"/>
      <c r="GWD157" s="365"/>
      <c r="GWE157" s="365"/>
      <c r="GWF157" s="365"/>
      <c r="GWG157" s="365"/>
      <c r="GWH157" s="365"/>
      <c r="GWI157" s="365"/>
      <c r="GWJ157" s="365"/>
      <c r="GWK157" s="365"/>
      <c r="GWL157" s="365"/>
      <c r="GWM157" s="365"/>
      <c r="GWN157" s="365"/>
      <c r="GWO157" s="365"/>
      <c r="GWP157" s="365"/>
      <c r="GWQ157" s="365"/>
      <c r="GWR157" s="365"/>
      <c r="GWS157" s="365"/>
      <c r="GWT157" s="365"/>
      <c r="GWU157" s="365"/>
      <c r="GWV157" s="365"/>
      <c r="GWW157" s="365"/>
      <c r="GWX157" s="365"/>
      <c r="GWY157" s="365"/>
      <c r="GWZ157" s="365"/>
      <c r="GXA157" s="365"/>
      <c r="GXB157" s="365"/>
      <c r="GXC157" s="365"/>
      <c r="GXD157" s="365"/>
      <c r="GXE157" s="365"/>
      <c r="GXF157" s="365"/>
      <c r="GXG157" s="365"/>
      <c r="GXH157" s="365"/>
      <c r="GXI157" s="365"/>
      <c r="GXJ157" s="365"/>
      <c r="GXK157" s="365"/>
      <c r="GXL157" s="365"/>
      <c r="GXM157" s="365"/>
      <c r="GXN157" s="365"/>
      <c r="GXO157" s="365"/>
      <c r="GXP157" s="365"/>
      <c r="GXQ157" s="365"/>
      <c r="GXR157" s="365"/>
      <c r="GXS157" s="365"/>
      <c r="GXT157" s="365"/>
      <c r="GXU157" s="365"/>
      <c r="GXV157" s="365"/>
      <c r="GXW157" s="365"/>
      <c r="GXX157" s="365"/>
      <c r="GXY157" s="365"/>
      <c r="GXZ157" s="365"/>
      <c r="GYA157" s="365"/>
      <c r="GYB157" s="365"/>
      <c r="GYC157" s="365"/>
      <c r="GYD157" s="365"/>
      <c r="GYE157" s="365"/>
      <c r="GYF157" s="365"/>
      <c r="GYG157" s="365"/>
      <c r="GYH157" s="365"/>
      <c r="GYI157" s="365"/>
      <c r="GYJ157" s="365"/>
      <c r="GYK157" s="365"/>
      <c r="GYL157" s="365"/>
      <c r="GYM157" s="365"/>
      <c r="GYN157" s="365"/>
      <c r="GYO157" s="365"/>
      <c r="GYP157" s="365"/>
      <c r="GYQ157" s="365"/>
      <c r="GYR157" s="365"/>
      <c r="GYS157" s="365"/>
      <c r="GYT157" s="365"/>
      <c r="GYU157" s="365"/>
      <c r="GYV157" s="365"/>
      <c r="GYW157" s="365"/>
      <c r="GYX157" s="365"/>
      <c r="GYY157" s="365"/>
      <c r="GYZ157" s="365"/>
      <c r="GZA157" s="365"/>
      <c r="GZB157" s="365"/>
      <c r="GZC157" s="365"/>
      <c r="GZD157" s="365"/>
      <c r="GZE157" s="365"/>
      <c r="GZF157" s="365"/>
      <c r="GZG157" s="365"/>
      <c r="GZH157" s="365"/>
      <c r="GZI157" s="365"/>
      <c r="GZJ157" s="365"/>
      <c r="GZK157" s="365"/>
      <c r="GZL157" s="365"/>
      <c r="GZM157" s="365"/>
      <c r="GZN157" s="365"/>
      <c r="GZO157" s="365"/>
      <c r="GZP157" s="365"/>
      <c r="GZQ157" s="365"/>
      <c r="GZR157" s="365"/>
      <c r="GZS157" s="365"/>
      <c r="GZT157" s="365"/>
      <c r="GZU157" s="365"/>
      <c r="GZV157" s="365"/>
      <c r="GZW157" s="365"/>
      <c r="GZX157" s="365"/>
      <c r="GZY157" s="365"/>
      <c r="GZZ157" s="365"/>
      <c r="HAA157" s="365"/>
      <c r="HAB157" s="365"/>
      <c r="HAC157" s="365"/>
      <c r="HAD157" s="365"/>
      <c r="HAE157" s="365"/>
      <c r="HAF157" s="365"/>
      <c r="HAG157" s="365"/>
      <c r="HAH157" s="365"/>
      <c r="HAI157" s="365"/>
      <c r="HAJ157" s="365"/>
      <c r="HAK157" s="365"/>
      <c r="HAL157" s="365"/>
      <c r="HAM157" s="365"/>
      <c r="HAN157" s="365"/>
      <c r="HAO157" s="365"/>
      <c r="HAP157" s="365"/>
      <c r="HAQ157" s="365"/>
      <c r="HAR157" s="365"/>
      <c r="HAS157" s="365"/>
      <c r="HAT157" s="365"/>
      <c r="HAU157" s="365"/>
      <c r="HAV157" s="365"/>
      <c r="HAW157" s="365"/>
      <c r="HAX157" s="365"/>
      <c r="HAY157" s="365"/>
      <c r="HAZ157" s="365"/>
      <c r="HBA157" s="365"/>
      <c r="HBB157" s="365"/>
      <c r="HBC157" s="365"/>
      <c r="HBD157" s="365"/>
      <c r="HBE157" s="365"/>
      <c r="HBF157" s="365"/>
      <c r="HBG157" s="365"/>
      <c r="HBH157" s="365"/>
      <c r="HBI157" s="365"/>
      <c r="HBJ157" s="365"/>
      <c r="HBK157" s="365"/>
      <c r="HBL157" s="365"/>
      <c r="HBM157" s="365"/>
      <c r="HBN157" s="365"/>
      <c r="HBO157" s="365"/>
      <c r="HBP157" s="365"/>
      <c r="HBQ157" s="365"/>
      <c r="HBR157" s="365"/>
      <c r="HBS157" s="365"/>
      <c r="HBT157" s="365"/>
      <c r="HBU157" s="365"/>
      <c r="HBV157" s="365"/>
      <c r="HBW157" s="365"/>
      <c r="HBX157" s="365"/>
      <c r="HBY157" s="365"/>
      <c r="HBZ157" s="365"/>
      <c r="HCA157" s="365"/>
      <c r="HCB157" s="365"/>
      <c r="HCC157" s="365"/>
      <c r="HCD157" s="365"/>
      <c r="HCE157" s="365"/>
      <c r="HCF157" s="365"/>
      <c r="HCG157" s="365"/>
      <c r="HCH157" s="365"/>
      <c r="HCI157" s="365"/>
      <c r="HCJ157" s="365"/>
      <c r="HCK157" s="365"/>
      <c r="HCL157" s="365"/>
      <c r="HCM157" s="365"/>
      <c r="HCN157" s="365"/>
      <c r="HCO157" s="365"/>
      <c r="HCP157" s="365"/>
      <c r="HCQ157" s="365"/>
      <c r="HCR157" s="365"/>
      <c r="HCS157" s="365"/>
      <c r="HCT157" s="365"/>
      <c r="HCU157" s="365"/>
      <c r="HCV157" s="365"/>
      <c r="HCW157" s="365"/>
      <c r="HCX157" s="365"/>
      <c r="HCY157" s="365"/>
      <c r="HCZ157" s="365"/>
      <c r="HDA157" s="365"/>
      <c r="HDB157" s="365"/>
      <c r="HDC157" s="365"/>
      <c r="HDD157" s="365"/>
      <c r="HDE157" s="365"/>
      <c r="HDF157" s="365"/>
      <c r="HDG157" s="365"/>
      <c r="HDH157" s="365"/>
      <c r="HDI157" s="365"/>
      <c r="HDJ157" s="365"/>
      <c r="HDK157" s="365"/>
      <c r="HDL157" s="365"/>
      <c r="HDM157" s="365"/>
      <c r="HDN157" s="365"/>
      <c r="HDO157" s="365"/>
      <c r="HDP157" s="365"/>
      <c r="HDQ157" s="365"/>
      <c r="HDR157" s="365"/>
      <c r="HDS157" s="365"/>
      <c r="HDT157" s="365"/>
      <c r="HDU157" s="365"/>
      <c r="HDV157" s="365"/>
      <c r="HDW157" s="365"/>
      <c r="HDX157" s="365"/>
      <c r="HDY157" s="365"/>
      <c r="HDZ157" s="365"/>
      <c r="HEA157" s="365"/>
      <c r="HEB157" s="365"/>
      <c r="HEC157" s="365"/>
      <c r="HED157" s="365"/>
      <c r="HEE157" s="365"/>
      <c r="HEF157" s="365"/>
      <c r="HEG157" s="365"/>
      <c r="HEH157" s="365"/>
      <c r="HEI157" s="365"/>
      <c r="HEJ157" s="365"/>
      <c r="HEK157" s="365"/>
      <c r="HEL157" s="365"/>
      <c r="HEM157" s="365"/>
      <c r="HEN157" s="365"/>
      <c r="HEO157" s="365"/>
      <c r="HEP157" s="365"/>
      <c r="HEQ157" s="365"/>
      <c r="HER157" s="365"/>
      <c r="HES157" s="365"/>
      <c r="HET157" s="365"/>
      <c r="HEU157" s="365"/>
      <c r="HEV157" s="365"/>
      <c r="HEW157" s="365"/>
      <c r="HEX157" s="365"/>
      <c r="HEY157" s="365"/>
      <c r="HEZ157" s="365"/>
      <c r="HFA157" s="365"/>
      <c r="HFB157" s="365"/>
      <c r="HFC157" s="365"/>
      <c r="HFD157" s="365"/>
      <c r="HFE157" s="365"/>
      <c r="HFF157" s="365"/>
      <c r="HFG157" s="365"/>
      <c r="HFH157" s="365"/>
      <c r="HFI157" s="365"/>
      <c r="HFJ157" s="365"/>
      <c r="HFK157" s="365"/>
      <c r="HFL157" s="365"/>
      <c r="HFM157" s="365"/>
      <c r="HFN157" s="365"/>
      <c r="HFO157" s="365"/>
      <c r="HFP157" s="365"/>
      <c r="HFQ157" s="365"/>
      <c r="HFR157" s="365"/>
      <c r="HFS157" s="365"/>
      <c r="HFT157" s="365"/>
      <c r="HFU157" s="365"/>
      <c r="HFV157" s="365"/>
      <c r="HFW157" s="365"/>
      <c r="HFX157" s="365"/>
      <c r="HFY157" s="365"/>
      <c r="HFZ157" s="365"/>
      <c r="HGA157" s="365"/>
      <c r="HGB157" s="365"/>
      <c r="HGC157" s="365"/>
      <c r="HGD157" s="365"/>
      <c r="HGE157" s="365"/>
      <c r="HGF157" s="365"/>
      <c r="HGG157" s="365"/>
      <c r="HGH157" s="365"/>
      <c r="HGI157" s="365"/>
      <c r="HGJ157" s="365"/>
      <c r="HGK157" s="365"/>
      <c r="HGL157" s="365"/>
      <c r="HGM157" s="365"/>
      <c r="HGN157" s="365"/>
      <c r="HGO157" s="365"/>
      <c r="HGP157" s="365"/>
      <c r="HGQ157" s="365"/>
      <c r="HGR157" s="365"/>
      <c r="HGS157" s="365"/>
      <c r="HGT157" s="365"/>
      <c r="HGU157" s="365"/>
      <c r="HGV157" s="365"/>
      <c r="HGW157" s="365"/>
      <c r="HGX157" s="365"/>
      <c r="HGY157" s="365"/>
      <c r="HGZ157" s="365"/>
      <c r="HHA157" s="365"/>
      <c r="HHB157" s="365"/>
      <c r="HHC157" s="365"/>
      <c r="HHD157" s="365"/>
      <c r="HHE157" s="365"/>
      <c r="HHF157" s="365"/>
      <c r="HHG157" s="365"/>
      <c r="HHH157" s="365"/>
      <c r="HHI157" s="365"/>
      <c r="HHJ157" s="365"/>
      <c r="HHK157" s="365"/>
      <c r="HHL157" s="365"/>
      <c r="HHM157" s="365"/>
      <c r="HHN157" s="365"/>
      <c r="HHO157" s="365"/>
      <c r="HHP157" s="365"/>
      <c r="HHQ157" s="365"/>
      <c r="HHR157" s="365"/>
      <c r="HHS157" s="365"/>
      <c r="HHT157" s="365"/>
      <c r="HHU157" s="365"/>
      <c r="HHV157" s="365"/>
      <c r="HHW157" s="365"/>
      <c r="HHX157" s="365"/>
      <c r="HHY157" s="365"/>
      <c r="HHZ157" s="365"/>
      <c r="HIA157" s="365"/>
      <c r="HIB157" s="365"/>
      <c r="HIC157" s="365"/>
      <c r="HID157" s="365"/>
      <c r="HIE157" s="365"/>
      <c r="HIF157" s="365"/>
      <c r="HIG157" s="365"/>
      <c r="HIH157" s="365"/>
      <c r="HII157" s="365"/>
      <c r="HIJ157" s="365"/>
      <c r="HIK157" s="365"/>
      <c r="HIL157" s="365"/>
      <c r="HIM157" s="365"/>
      <c r="HIN157" s="365"/>
      <c r="HIO157" s="365"/>
      <c r="HIP157" s="365"/>
      <c r="HIQ157" s="365"/>
      <c r="HIR157" s="365"/>
      <c r="HIS157" s="365"/>
      <c r="HIT157" s="365"/>
      <c r="HIU157" s="365"/>
      <c r="HIV157" s="365"/>
      <c r="HIW157" s="365"/>
      <c r="HIX157" s="365"/>
      <c r="HIY157" s="365"/>
      <c r="HIZ157" s="365"/>
      <c r="HJA157" s="365"/>
      <c r="HJB157" s="365"/>
      <c r="HJC157" s="365"/>
      <c r="HJD157" s="365"/>
      <c r="HJE157" s="365"/>
      <c r="HJF157" s="365"/>
      <c r="HJG157" s="365"/>
      <c r="HJH157" s="365"/>
      <c r="HJI157" s="365"/>
      <c r="HJJ157" s="365"/>
      <c r="HJK157" s="365"/>
      <c r="HJL157" s="365"/>
      <c r="HJM157" s="365"/>
      <c r="HJN157" s="365"/>
      <c r="HJO157" s="365"/>
      <c r="HJP157" s="365"/>
      <c r="HJQ157" s="365"/>
      <c r="HJR157" s="365"/>
      <c r="HJS157" s="365"/>
      <c r="HJT157" s="365"/>
      <c r="HJU157" s="365"/>
      <c r="HJV157" s="365"/>
      <c r="HJW157" s="365"/>
      <c r="HJX157" s="365"/>
      <c r="HJY157" s="365"/>
      <c r="HJZ157" s="365"/>
      <c r="HKA157" s="365"/>
      <c r="HKB157" s="365"/>
      <c r="HKC157" s="365"/>
      <c r="HKD157" s="365"/>
      <c r="HKE157" s="365"/>
      <c r="HKF157" s="365"/>
      <c r="HKG157" s="365"/>
      <c r="HKH157" s="365"/>
      <c r="HKI157" s="365"/>
      <c r="HKJ157" s="365"/>
      <c r="HKK157" s="365"/>
      <c r="HKL157" s="365"/>
      <c r="HKM157" s="365"/>
      <c r="HKN157" s="365"/>
      <c r="HKO157" s="365"/>
      <c r="HKP157" s="365"/>
      <c r="HKQ157" s="365"/>
      <c r="HKR157" s="365"/>
      <c r="HKS157" s="365"/>
      <c r="HKT157" s="365"/>
      <c r="HKU157" s="365"/>
      <c r="HKV157" s="365"/>
      <c r="HKW157" s="365"/>
      <c r="HKX157" s="365"/>
      <c r="HKY157" s="365"/>
      <c r="HKZ157" s="365"/>
      <c r="HLA157" s="365"/>
      <c r="HLB157" s="365"/>
      <c r="HLC157" s="365"/>
      <c r="HLD157" s="365"/>
      <c r="HLE157" s="365"/>
      <c r="HLF157" s="365"/>
      <c r="HLG157" s="365"/>
      <c r="HLH157" s="365"/>
      <c r="HLI157" s="365"/>
      <c r="HLJ157" s="365"/>
      <c r="HLK157" s="365"/>
      <c r="HLL157" s="365"/>
      <c r="HLM157" s="365"/>
      <c r="HLN157" s="365"/>
      <c r="HLO157" s="365"/>
      <c r="HLP157" s="365"/>
      <c r="HLQ157" s="365"/>
      <c r="HLR157" s="365"/>
      <c r="HLS157" s="365"/>
      <c r="HLT157" s="365"/>
      <c r="HLU157" s="365"/>
      <c r="HLV157" s="365"/>
      <c r="HLW157" s="365"/>
      <c r="HLX157" s="365"/>
      <c r="HLY157" s="365"/>
      <c r="HLZ157" s="365"/>
      <c r="HMA157" s="365"/>
      <c r="HMB157" s="365"/>
      <c r="HMC157" s="365"/>
      <c r="HMD157" s="365"/>
      <c r="HME157" s="365"/>
      <c r="HMF157" s="365"/>
      <c r="HMG157" s="365"/>
      <c r="HMH157" s="365"/>
      <c r="HMI157" s="365"/>
      <c r="HMJ157" s="365"/>
      <c r="HMK157" s="365"/>
      <c r="HML157" s="365"/>
      <c r="HMM157" s="365"/>
      <c r="HMN157" s="365"/>
      <c r="HMO157" s="365"/>
      <c r="HMP157" s="365"/>
      <c r="HMQ157" s="365"/>
      <c r="HMR157" s="365"/>
      <c r="HMS157" s="365"/>
      <c r="HMT157" s="365"/>
      <c r="HMU157" s="365"/>
      <c r="HMV157" s="365"/>
      <c r="HMW157" s="365"/>
      <c r="HMX157" s="365"/>
      <c r="HMY157" s="365"/>
      <c r="HMZ157" s="365"/>
      <c r="HNA157" s="365"/>
      <c r="HNB157" s="365"/>
      <c r="HNC157" s="365"/>
      <c r="HND157" s="365"/>
      <c r="HNE157" s="365"/>
      <c r="HNF157" s="365"/>
      <c r="HNG157" s="365"/>
      <c r="HNH157" s="365"/>
      <c r="HNI157" s="365"/>
      <c r="HNJ157" s="365"/>
      <c r="HNK157" s="365"/>
      <c r="HNL157" s="365"/>
      <c r="HNM157" s="365"/>
      <c r="HNN157" s="365"/>
      <c r="HNO157" s="365"/>
      <c r="HNP157" s="365"/>
      <c r="HNQ157" s="365"/>
      <c r="HNR157" s="365"/>
      <c r="HNS157" s="365"/>
      <c r="HNT157" s="365"/>
      <c r="HNU157" s="365"/>
      <c r="HNV157" s="365"/>
      <c r="HNW157" s="365"/>
      <c r="HNX157" s="365"/>
      <c r="HNY157" s="365"/>
      <c r="HNZ157" s="365"/>
      <c r="HOA157" s="365"/>
      <c r="HOB157" s="365"/>
      <c r="HOC157" s="365"/>
      <c r="HOD157" s="365"/>
      <c r="HOE157" s="365"/>
      <c r="HOF157" s="365"/>
      <c r="HOG157" s="365"/>
      <c r="HOH157" s="365"/>
      <c r="HOI157" s="365"/>
      <c r="HOJ157" s="365"/>
      <c r="HOK157" s="365"/>
      <c r="HOL157" s="365"/>
      <c r="HOM157" s="365"/>
      <c r="HON157" s="365"/>
      <c r="HOO157" s="365"/>
      <c r="HOP157" s="365"/>
      <c r="HOQ157" s="365"/>
      <c r="HOR157" s="365"/>
      <c r="HOS157" s="365"/>
      <c r="HOT157" s="365"/>
      <c r="HOU157" s="365"/>
      <c r="HOV157" s="365"/>
      <c r="HOW157" s="365"/>
      <c r="HOX157" s="365"/>
      <c r="HOY157" s="365"/>
      <c r="HOZ157" s="365"/>
      <c r="HPA157" s="365"/>
      <c r="HPB157" s="365"/>
      <c r="HPC157" s="365"/>
      <c r="HPD157" s="365"/>
      <c r="HPE157" s="365"/>
      <c r="HPF157" s="365"/>
      <c r="HPG157" s="365"/>
      <c r="HPH157" s="365"/>
      <c r="HPI157" s="365"/>
      <c r="HPJ157" s="365"/>
      <c r="HPK157" s="365"/>
      <c r="HPL157" s="365"/>
      <c r="HPM157" s="365"/>
      <c r="HPN157" s="365"/>
      <c r="HPO157" s="365"/>
      <c r="HPP157" s="365"/>
      <c r="HPQ157" s="365"/>
      <c r="HPR157" s="365"/>
      <c r="HPS157" s="365"/>
      <c r="HPT157" s="365"/>
      <c r="HPU157" s="365"/>
      <c r="HPV157" s="365"/>
      <c r="HPW157" s="365"/>
      <c r="HPX157" s="365"/>
      <c r="HPY157" s="365"/>
      <c r="HPZ157" s="365"/>
      <c r="HQA157" s="365"/>
      <c r="HQB157" s="365"/>
      <c r="HQC157" s="365"/>
      <c r="HQD157" s="365"/>
      <c r="HQE157" s="365"/>
      <c r="HQF157" s="365"/>
      <c r="HQG157" s="365"/>
      <c r="HQH157" s="365"/>
      <c r="HQI157" s="365"/>
      <c r="HQJ157" s="365"/>
      <c r="HQK157" s="365"/>
      <c r="HQL157" s="365"/>
      <c r="HQM157" s="365"/>
      <c r="HQN157" s="365"/>
      <c r="HQO157" s="365"/>
      <c r="HQP157" s="365"/>
      <c r="HQQ157" s="365"/>
      <c r="HQR157" s="365"/>
      <c r="HQS157" s="365"/>
      <c r="HQT157" s="365"/>
      <c r="HQU157" s="365"/>
      <c r="HQV157" s="365"/>
      <c r="HQW157" s="365"/>
      <c r="HQX157" s="365"/>
      <c r="HQY157" s="365"/>
      <c r="HQZ157" s="365"/>
      <c r="HRA157" s="365"/>
      <c r="HRB157" s="365"/>
      <c r="HRC157" s="365"/>
      <c r="HRD157" s="365"/>
      <c r="HRE157" s="365"/>
      <c r="HRF157" s="365"/>
      <c r="HRG157" s="365"/>
      <c r="HRH157" s="365"/>
      <c r="HRI157" s="365"/>
      <c r="HRJ157" s="365"/>
      <c r="HRK157" s="365"/>
      <c r="HRL157" s="365"/>
      <c r="HRM157" s="365"/>
      <c r="HRN157" s="365"/>
      <c r="HRO157" s="365"/>
      <c r="HRP157" s="365"/>
      <c r="HRQ157" s="365"/>
      <c r="HRR157" s="365"/>
      <c r="HRS157" s="365"/>
      <c r="HRT157" s="365"/>
      <c r="HRU157" s="365"/>
      <c r="HRV157" s="365"/>
      <c r="HRW157" s="365"/>
      <c r="HRX157" s="365"/>
      <c r="HRY157" s="365"/>
      <c r="HRZ157" s="365"/>
      <c r="HSA157" s="365"/>
      <c r="HSB157" s="365"/>
      <c r="HSC157" s="365"/>
      <c r="HSD157" s="365"/>
      <c r="HSE157" s="365"/>
      <c r="HSF157" s="365"/>
      <c r="HSG157" s="365"/>
      <c r="HSH157" s="365"/>
      <c r="HSI157" s="365"/>
      <c r="HSJ157" s="365"/>
      <c r="HSK157" s="365"/>
      <c r="HSL157" s="365"/>
      <c r="HSM157" s="365"/>
      <c r="HSN157" s="365"/>
      <c r="HSO157" s="365"/>
      <c r="HSP157" s="365"/>
      <c r="HSQ157" s="365"/>
      <c r="HSR157" s="365"/>
      <c r="HSS157" s="365"/>
      <c r="HST157" s="365"/>
      <c r="HSU157" s="365"/>
      <c r="HSV157" s="365"/>
      <c r="HSW157" s="365"/>
      <c r="HSX157" s="365"/>
      <c r="HSY157" s="365"/>
      <c r="HSZ157" s="365"/>
      <c r="HTA157" s="365"/>
      <c r="HTB157" s="365"/>
      <c r="HTC157" s="365"/>
      <c r="HTD157" s="365"/>
      <c r="HTE157" s="365"/>
      <c r="HTF157" s="365"/>
      <c r="HTG157" s="365"/>
      <c r="HTH157" s="365"/>
      <c r="HTI157" s="365"/>
      <c r="HTJ157" s="365"/>
      <c r="HTK157" s="365"/>
      <c r="HTL157" s="365"/>
      <c r="HTM157" s="365"/>
      <c r="HTN157" s="365"/>
      <c r="HTO157" s="365"/>
      <c r="HTP157" s="365"/>
      <c r="HTQ157" s="365"/>
      <c r="HTR157" s="365"/>
      <c r="HTS157" s="365"/>
      <c r="HTT157" s="365"/>
      <c r="HTU157" s="365"/>
      <c r="HTV157" s="365"/>
      <c r="HTW157" s="365"/>
      <c r="HTX157" s="365"/>
      <c r="HTY157" s="365"/>
      <c r="HTZ157" s="365"/>
      <c r="HUA157" s="365"/>
      <c r="HUB157" s="365"/>
      <c r="HUC157" s="365"/>
      <c r="HUD157" s="365"/>
      <c r="HUE157" s="365"/>
      <c r="HUF157" s="365"/>
      <c r="HUG157" s="365"/>
      <c r="HUH157" s="365"/>
      <c r="HUI157" s="365"/>
      <c r="HUJ157" s="365"/>
      <c r="HUK157" s="365"/>
      <c r="HUL157" s="365"/>
      <c r="HUM157" s="365"/>
      <c r="HUN157" s="365"/>
      <c r="HUO157" s="365"/>
      <c r="HUP157" s="365"/>
      <c r="HUQ157" s="365"/>
      <c r="HUR157" s="365"/>
      <c r="HUS157" s="365"/>
      <c r="HUT157" s="365"/>
      <c r="HUU157" s="365"/>
      <c r="HUV157" s="365"/>
      <c r="HUW157" s="365"/>
      <c r="HUX157" s="365"/>
      <c r="HUY157" s="365"/>
      <c r="HUZ157" s="365"/>
      <c r="HVA157" s="365"/>
      <c r="HVB157" s="365"/>
      <c r="HVC157" s="365"/>
      <c r="HVD157" s="365"/>
      <c r="HVE157" s="365"/>
      <c r="HVF157" s="365"/>
      <c r="HVG157" s="365"/>
      <c r="HVH157" s="365"/>
      <c r="HVI157" s="365"/>
      <c r="HVJ157" s="365"/>
      <c r="HVK157" s="365"/>
      <c r="HVL157" s="365"/>
      <c r="HVM157" s="365"/>
      <c r="HVN157" s="365"/>
      <c r="HVO157" s="365"/>
      <c r="HVP157" s="365"/>
      <c r="HVQ157" s="365"/>
      <c r="HVR157" s="365"/>
      <c r="HVS157" s="365"/>
      <c r="HVT157" s="365"/>
      <c r="HVU157" s="365"/>
      <c r="HVV157" s="365"/>
      <c r="HVW157" s="365"/>
      <c r="HVX157" s="365"/>
      <c r="HVY157" s="365"/>
      <c r="HVZ157" s="365"/>
      <c r="HWA157" s="365"/>
      <c r="HWB157" s="365"/>
      <c r="HWC157" s="365"/>
      <c r="HWD157" s="365"/>
      <c r="HWE157" s="365"/>
      <c r="HWF157" s="365"/>
      <c r="HWG157" s="365"/>
      <c r="HWH157" s="365"/>
      <c r="HWI157" s="365"/>
      <c r="HWJ157" s="365"/>
      <c r="HWK157" s="365"/>
      <c r="HWL157" s="365"/>
      <c r="HWM157" s="365"/>
      <c r="HWN157" s="365"/>
      <c r="HWO157" s="365"/>
      <c r="HWP157" s="365"/>
      <c r="HWQ157" s="365"/>
      <c r="HWR157" s="365"/>
      <c r="HWS157" s="365"/>
      <c r="HWT157" s="365"/>
      <c r="HWU157" s="365"/>
      <c r="HWV157" s="365"/>
      <c r="HWW157" s="365"/>
      <c r="HWX157" s="365"/>
      <c r="HWY157" s="365"/>
      <c r="HWZ157" s="365"/>
      <c r="HXA157" s="365"/>
      <c r="HXB157" s="365"/>
      <c r="HXC157" s="365"/>
      <c r="HXD157" s="365"/>
      <c r="HXE157" s="365"/>
      <c r="HXF157" s="365"/>
      <c r="HXG157" s="365"/>
      <c r="HXH157" s="365"/>
      <c r="HXI157" s="365"/>
      <c r="HXJ157" s="365"/>
      <c r="HXK157" s="365"/>
      <c r="HXL157" s="365"/>
      <c r="HXM157" s="365"/>
      <c r="HXN157" s="365"/>
      <c r="HXO157" s="365"/>
      <c r="HXP157" s="365"/>
      <c r="HXQ157" s="365"/>
      <c r="HXR157" s="365"/>
      <c r="HXS157" s="365"/>
      <c r="HXT157" s="365"/>
      <c r="HXU157" s="365"/>
      <c r="HXV157" s="365"/>
      <c r="HXW157" s="365"/>
      <c r="HXX157" s="365"/>
      <c r="HXY157" s="365"/>
      <c r="HXZ157" s="365"/>
      <c r="HYA157" s="365"/>
      <c r="HYB157" s="365"/>
      <c r="HYC157" s="365"/>
      <c r="HYD157" s="365"/>
      <c r="HYE157" s="365"/>
      <c r="HYF157" s="365"/>
      <c r="HYG157" s="365"/>
      <c r="HYH157" s="365"/>
      <c r="HYI157" s="365"/>
      <c r="HYJ157" s="365"/>
      <c r="HYK157" s="365"/>
      <c r="HYL157" s="365"/>
      <c r="HYM157" s="365"/>
      <c r="HYN157" s="365"/>
      <c r="HYO157" s="365"/>
      <c r="HYP157" s="365"/>
      <c r="HYQ157" s="365"/>
      <c r="HYR157" s="365"/>
      <c r="HYS157" s="365"/>
      <c r="HYT157" s="365"/>
      <c r="HYU157" s="365"/>
      <c r="HYV157" s="365"/>
      <c r="HYW157" s="365"/>
      <c r="HYX157" s="365"/>
      <c r="HYY157" s="365"/>
      <c r="HYZ157" s="365"/>
      <c r="HZA157" s="365"/>
      <c r="HZB157" s="365"/>
      <c r="HZC157" s="365"/>
      <c r="HZD157" s="365"/>
      <c r="HZE157" s="365"/>
      <c r="HZF157" s="365"/>
      <c r="HZG157" s="365"/>
      <c r="HZH157" s="365"/>
      <c r="HZI157" s="365"/>
      <c r="HZJ157" s="365"/>
      <c r="HZK157" s="365"/>
      <c r="HZL157" s="365"/>
      <c r="HZM157" s="365"/>
      <c r="HZN157" s="365"/>
      <c r="HZO157" s="365"/>
      <c r="HZP157" s="365"/>
      <c r="HZQ157" s="365"/>
      <c r="HZR157" s="365"/>
      <c r="HZS157" s="365"/>
      <c r="HZT157" s="365"/>
      <c r="HZU157" s="365"/>
      <c r="HZV157" s="365"/>
      <c r="HZW157" s="365"/>
      <c r="HZX157" s="365"/>
      <c r="HZY157" s="365"/>
      <c r="HZZ157" s="365"/>
      <c r="IAA157" s="365"/>
      <c r="IAB157" s="365"/>
      <c r="IAC157" s="365"/>
      <c r="IAD157" s="365"/>
      <c r="IAE157" s="365"/>
      <c r="IAF157" s="365"/>
      <c r="IAG157" s="365"/>
      <c r="IAH157" s="365"/>
      <c r="IAI157" s="365"/>
      <c r="IAJ157" s="365"/>
      <c r="IAK157" s="365"/>
      <c r="IAL157" s="365"/>
      <c r="IAM157" s="365"/>
      <c r="IAN157" s="365"/>
      <c r="IAO157" s="365"/>
      <c r="IAP157" s="365"/>
      <c r="IAQ157" s="365"/>
      <c r="IAR157" s="365"/>
      <c r="IAS157" s="365"/>
      <c r="IAT157" s="365"/>
      <c r="IAU157" s="365"/>
      <c r="IAV157" s="365"/>
      <c r="IAW157" s="365"/>
      <c r="IAX157" s="365"/>
      <c r="IAY157" s="365"/>
      <c r="IAZ157" s="365"/>
      <c r="IBA157" s="365"/>
      <c r="IBB157" s="365"/>
      <c r="IBC157" s="365"/>
      <c r="IBD157" s="365"/>
      <c r="IBE157" s="365"/>
      <c r="IBF157" s="365"/>
      <c r="IBG157" s="365"/>
      <c r="IBH157" s="365"/>
      <c r="IBI157" s="365"/>
      <c r="IBJ157" s="365"/>
      <c r="IBK157" s="365"/>
      <c r="IBL157" s="365"/>
      <c r="IBM157" s="365"/>
      <c r="IBN157" s="365"/>
      <c r="IBO157" s="365"/>
      <c r="IBP157" s="365"/>
      <c r="IBQ157" s="365"/>
      <c r="IBR157" s="365"/>
      <c r="IBS157" s="365"/>
      <c r="IBT157" s="365"/>
      <c r="IBU157" s="365"/>
      <c r="IBV157" s="365"/>
      <c r="IBW157" s="365"/>
      <c r="IBX157" s="365"/>
      <c r="IBY157" s="365"/>
      <c r="IBZ157" s="365"/>
      <c r="ICA157" s="365"/>
      <c r="ICB157" s="365"/>
      <c r="ICC157" s="365"/>
      <c r="ICD157" s="365"/>
      <c r="ICE157" s="365"/>
      <c r="ICF157" s="365"/>
      <c r="ICG157" s="365"/>
      <c r="ICH157" s="365"/>
      <c r="ICI157" s="365"/>
      <c r="ICJ157" s="365"/>
      <c r="ICK157" s="365"/>
      <c r="ICL157" s="365"/>
      <c r="ICM157" s="365"/>
      <c r="ICN157" s="365"/>
      <c r="ICO157" s="365"/>
      <c r="ICP157" s="365"/>
      <c r="ICQ157" s="365"/>
      <c r="ICR157" s="365"/>
      <c r="ICS157" s="365"/>
      <c r="ICT157" s="365"/>
      <c r="ICU157" s="365"/>
      <c r="ICV157" s="365"/>
      <c r="ICW157" s="365"/>
      <c r="ICX157" s="365"/>
      <c r="ICY157" s="365"/>
      <c r="ICZ157" s="365"/>
      <c r="IDA157" s="365"/>
      <c r="IDB157" s="365"/>
      <c r="IDC157" s="365"/>
      <c r="IDD157" s="365"/>
      <c r="IDE157" s="365"/>
      <c r="IDF157" s="365"/>
      <c r="IDG157" s="365"/>
      <c r="IDH157" s="365"/>
      <c r="IDI157" s="365"/>
      <c r="IDJ157" s="365"/>
      <c r="IDK157" s="365"/>
      <c r="IDL157" s="365"/>
      <c r="IDM157" s="365"/>
      <c r="IDN157" s="365"/>
      <c r="IDO157" s="365"/>
      <c r="IDP157" s="365"/>
      <c r="IDQ157" s="365"/>
      <c r="IDR157" s="365"/>
      <c r="IDS157" s="365"/>
      <c r="IDT157" s="365"/>
      <c r="IDU157" s="365"/>
      <c r="IDV157" s="365"/>
      <c r="IDW157" s="365"/>
      <c r="IDX157" s="365"/>
      <c r="IDY157" s="365"/>
      <c r="IDZ157" s="365"/>
      <c r="IEA157" s="365"/>
      <c r="IEB157" s="365"/>
      <c r="IEC157" s="365"/>
      <c r="IED157" s="365"/>
      <c r="IEE157" s="365"/>
      <c r="IEF157" s="365"/>
      <c r="IEG157" s="365"/>
      <c r="IEH157" s="365"/>
      <c r="IEI157" s="365"/>
      <c r="IEJ157" s="365"/>
      <c r="IEK157" s="365"/>
      <c r="IEL157" s="365"/>
      <c r="IEM157" s="365"/>
      <c r="IEN157" s="365"/>
      <c r="IEO157" s="365"/>
      <c r="IEP157" s="365"/>
      <c r="IEQ157" s="365"/>
      <c r="IER157" s="365"/>
      <c r="IES157" s="365"/>
      <c r="IET157" s="365"/>
      <c r="IEU157" s="365"/>
      <c r="IEV157" s="365"/>
      <c r="IEW157" s="365"/>
      <c r="IEX157" s="365"/>
      <c r="IEY157" s="365"/>
      <c r="IEZ157" s="365"/>
      <c r="IFA157" s="365"/>
      <c r="IFB157" s="365"/>
      <c r="IFC157" s="365"/>
      <c r="IFD157" s="365"/>
      <c r="IFE157" s="365"/>
      <c r="IFF157" s="365"/>
      <c r="IFG157" s="365"/>
      <c r="IFH157" s="365"/>
      <c r="IFI157" s="365"/>
      <c r="IFJ157" s="365"/>
      <c r="IFK157" s="365"/>
      <c r="IFL157" s="365"/>
      <c r="IFM157" s="365"/>
      <c r="IFN157" s="365"/>
      <c r="IFO157" s="365"/>
      <c r="IFP157" s="365"/>
      <c r="IFQ157" s="365"/>
      <c r="IFR157" s="365"/>
      <c r="IFS157" s="365"/>
      <c r="IFT157" s="365"/>
      <c r="IFU157" s="365"/>
      <c r="IFV157" s="365"/>
      <c r="IFW157" s="365"/>
      <c r="IFX157" s="365"/>
      <c r="IFY157" s="365"/>
      <c r="IFZ157" s="365"/>
      <c r="IGA157" s="365"/>
      <c r="IGB157" s="365"/>
      <c r="IGC157" s="365"/>
      <c r="IGD157" s="365"/>
      <c r="IGE157" s="365"/>
      <c r="IGF157" s="365"/>
      <c r="IGG157" s="365"/>
      <c r="IGH157" s="365"/>
      <c r="IGI157" s="365"/>
      <c r="IGJ157" s="365"/>
      <c r="IGK157" s="365"/>
      <c r="IGL157" s="365"/>
      <c r="IGM157" s="365"/>
      <c r="IGN157" s="365"/>
      <c r="IGO157" s="365"/>
      <c r="IGP157" s="365"/>
      <c r="IGQ157" s="365"/>
      <c r="IGR157" s="365"/>
      <c r="IGS157" s="365"/>
      <c r="IGT157" s="365"/>
      <c r="IGU157" s="365"/>
      <c r="IGV157" s="365"/>
      <c r="IGW157" s="365"/>
      <c r="IGX157" s="365"/>
      <c r="IGY157" s="365"/>
      <c r="IGZ157" s="365"/>
      <c r="IHA157" s="365"/>
      <c r="IHB157" s="365"/>
      <c r="IHC157" s="365"/>
      <c r="IHD157" s="365"/>
      <c r="IHE157" s="365"/>
      <c r="IHF157" s="365"/>
      <c r="IHG157" s="365"/>
      <c r="IHH157" s="365"/>
      <c r="IHI157" s="365"/>
      <c r="IHJ157" s="365"/>
      <c r="IHK157" s="365"/>
      <c r="IHL157" s="365"/>
      <c r="IHM157" s="365"/>
      <c r="IHN157" s="365"/>
      <c r="IHO157" s="365"/>
      <c r="IHP157" s="365"/>
      <c r="IHQ157" s="365"/>
      <c r="IHR157" s="365"/>
      <c r="IHS157" s="365"/>
      <c r="IHT157" s="365"/>
      <c r="IHU157" s="365"/>
      <c r="IHV157" s="365"/>
      <c r="IHW157" s="365"/>
      <c r="IHX157" s="365"/>
      <c r="IHY157" s="365"/>
      <c r="IHZ157" s="365"/>
      <c r="IIA157" s="365"/>
      <c r="IIB157" s="365"/>
      <c r="IIC157" s="365"/>
      <c r="IID157" s="365"/>
      <c r="IIE157" s="365"/>
      <c r="IIF157" s="365"/>
      <c r="IIG157" s="365"/>
      <c r="IIH157" s="365"/>
      <c r="III157" s="365"/>
      <c r="IIJ157" s="365"/>
      <c r="IIK157" s="365"/>
      <c r="IIL157" s="365"/>
      <c r="IIM157" s="365"/>
      <c r="IIN157" s="365"/>
      <c r="IIO157" s="365"/>
      <c r="IIP157" s="365"/>
      <c r="IIQ157" s="365"/>
      <c r="IIR157" s="365"/>
      <c r="IIS157" s="365"/>
      <c r="IIT157" s="365"/>
      <c r="IIU157" s="365"/>
      <c r="IIV157" s="365"/>
      <c r="IIW157" s="365"/>
      <c r="IIX157" s="365"/>
      <c r="IIY157" s="365"/>
      <c r="IIZ157" s="365"/>
      <c r="IJA157" s="365"/>
      <c r="IJB157" s="365"/>
      <c r="IJC157" s="365"/>
      <c r="IJD157" s="365"/>
      <c r="IJE157" s="365"/>
      <c r="IJF157" s="365"/>
      <c r="IJG157" s="365"/>
      <c r="IJH157" s="365"/>
      <c r="IJI157" s="365"/>
      <c r="IJJ157" s="365"/>
      <c r="IJK157" s="365"/>
      <c r="IJL157" s="365"/>
      <c r="IJM157" s="365"/>
      <c r="IJN157" s="365"/>
      <c r="IJO157" s="365"/>
      <c r="IJP157" s="365"/>
      <c r="IJQ157" s="365"/>
      <c r="IJR157" s="365"/>
      <c r="IJS157" s="365"/>
      <c r="IJT157" s="365"/>
      <c r="IJU157" s="365"/>
      <c r="IJV157" s="365"/>
      <c r="IJW157" s="365"/>
      <c r="IJX157" s="365"/>
      <c r="IJY157" s="365"/>
      <c r="IJZ157" s="365"/>
      <c r="IKA157" s="365"/>
      <c r="IKB157" s="365"/>
      <c r="IKC157" s="365"/>
      <c r="IKD157" s="365"/>
      <c r="IKE157" s="365"/>
      <c r="IKF157" s="365"/>
      <c r="IKG157" s="365"/>
      <c r="IKH157" s="365"/>
      <c r="IKI157" s="365"/>
      <c r="IKJ157" s="365"/>
      <c r="IKK157" s="365"/>
      <c r="IKL157" s="365"/>
      <c r="IKM157" s="365"/>
      <c r="IKN157" s="365"/>
      <c r="IKO157" s="365"/>
      <c r="IKP157" s="365"/>
      <c r="IKQ157" s="365"/>
      <c r="IKR157" s="365"/>
      <c r="IKS157" s="365"/>
      <c r="IKT157" s="365"/>
      <c r="IKU157" s="365"/>
      <c r="IKV157" s="365"/>
      <c r="IKW157" s="365"/>
      <c r="IKX157" s="365"/>
      <c r="IKY157" s="365"/>
      <c r="IKZ157" s="365"/>
      <c r="ILA157" s="365"/>
      <c r="ILB157" s="365"/>
      <c r="ILC157" s="365"/>
      <c r="ILD157" s="365"/>
      <c r="ILE157" s="365"/>
      <c r="ILF157" s="365"/>
      <c r="ILG157" s="365"/>
      <c r="ILH157" s="365"/>
      <c r="ILI157" s="365"/>
      <c r="ILJ157" s="365"/>
      <c r="ILK157" s="365"/>
      <c r="ILL157" s="365"/>
      <c r="ILM157" s="365"/>
      <c r="ILN157" s="365"/>
      <c r="ILO157" s="365"/>
      <c r="ILP157" s="365"/>
      <c r="ILQ157" s="365"/>
      <c r="ILR157" s="365"/>
      <c r="ILS157" s="365"/>
      <c r="ILT157" s="365"/>
      <c r="ILU157" s="365"/>
      <c r="ILV157" s="365"/>
      <c r="ILW157" s="365"/>
      <c r="ILX157" s="365"/>
      <c r="ILY157" s="365"/>
      <c r="ILZ157" s="365"/>
      <c r="IMA157" s="365"/>
      <c r="IMB157" s="365"/>
      <c r="IMC157" s="365"/>
      <c r="IMD157" s="365"/>
      <c r="IME157" s="365"/>
      <c r="IMF157" s="365"/>
      <c r="IMG157" s="365"/>
      <c r="IMH157" s="365"/>
      <c r="IMI157" s="365"/>
      <c r="IMJ157" s="365"/>
      <c r="IMK157" s="365"/>
      <c r="IML157" s="365"/>
      <c r="IMM157" s="365"/>
      <c r="IMN157" s="365"/>
      <c r="IMO157" s="365"/>
      <c r="IMP157" s="365"/>
      <c r="IMQ157" s="365"/>
      <c r="IMR157" s="365"/>
      <c r="IMS157" s="365"/>
      <c r="IMT157" s="365"/>
      <c r="IMU157" s="365"/>
      <c r="IMV157" s="365"/>
      <c r="IMW157" s="365"/>
      <c r="IMX157" s="365"/>
      <c r="IMY157" s="365"/>
      <c r="IMZ157" s="365"/>
      <c r="INA157" s="365"/>
      <c r="INB157" s="365"/>
      <c r="INC157" s="365"/>
      <c r="IND157" s="365"/>
      <c r="INE157" s="365"/>
      <c r="INF157" s="365"/>
      <c r="ING157" s="365"/>
      <c r="INH157" s="365"/>
      <c r="INI157" s="365"/>
      <c r="INJ157" s="365"/>
      <c r="INK157" s="365"/>
      <c r="INL157" s="365"/>
      <c r="INM157" s="365"/>
      <c r="INN157" s="365"/>
      <c r="INO157" s="365"/>
      <c r="INP157" s="365"/>
      <c r="INQ157" s="365"/>
      <c r="INR157" s="365"/>
      <c r="INS157" s="365"/>
      <c r="INT157" s="365"/>
      <c r="INU157" s="365"/>
      <c r="INV157" s="365"/>
      <c r="INW157" s="365"/>
      <c r="INX157" s="365"/>
      <c r="INY157" s="365"/>
      <c r="INZ157" s="365"/>
      <c r="IOA157" s="365"/>
      <c r="IOB157" s="365"/>
      <c r="IOC157" s="365"/>
      <c r="IOD157" s="365"/>
      <c r="IOE157" s="365"/>
      <c r="IOF157" s="365"/>
      <c r="IOG157" s="365"/>
      <c r="IOH157" s="365"/>
      <c r="IOI157" s="365"/>
      <c r="IOJ157" s="365"/>
      <c r="IOK157" s="365"/>
      <c r="IOL157" s="365"/>
      <c r="IOM157" s="365"/>
      <c r="ION157" s="365"/>
      <c r="IOO157" s="365"/>
      <c r="IOP157" s="365"/>
      <c r="IOQ157" s="365"/>
      <c r="IOR157" s="365"/>
      <c r="IOS157" s="365"/>
      <c r="IOT157" s="365"/>
      <c r="IOU157" s="365"/>
      <c r="IOV157" s="365"/>
      <c r="IOW157" s="365"/>
      <c r="IOX157" s="365"/>
      <c r="IOY157" s="365"/>
      <c r="IOZ157" s="365"/>
      <c r="IPA157" s="365"/>
      <c r="IPB157" s="365"/>
      <c r="IPC157" s="365"/>
      <c r="IPD157" s="365"/>
      <c r="IPE157" s="365"/>
      <c r="IPF157" s="365"/>
      <c r="IPG157" s="365"/>
      <c r="IPH157" s="365"/>
      <c r="IPI157" s="365"/>
      <c r="IPJ157" s="365"/>
      <c r="IPK157" s="365"/>
      <c r="IPL157" s="365"/>
      <c r="IPM157" s="365"/>
      <c r="IPN157" s="365"/>
      <c r="IPO157" s="365"/>
      <c r="IPP157" s="365"/>
      <c r="IPQ157" s="365"/>
      <c r="IPR157" s="365"/>
      <c r="IPS157" s="365"/>
      <c r="IPT157" s="365"/>
      <c r="IPU157" s="365"/>
      <c r="IPV157" s="365"/>
      <c r="IPW157" s="365"/>
      <c r="IPX157" s="365"/>
      <c r="IPY157" s="365"/>
      <c r="IPZ157" s="365"/>
      <c r="IQA157" s="365"/>
      <c r="IQB157" s="365"/>
      <c r="IQC157" s="365"/>
      <c r="IQD157" s="365"/>
      <c r="IQE157" s="365"/>
      <c r="IQF157" s="365"/>
      <c r="IQG157" s="365"/>
      <c r="IQH157" s="365"/>
      <c r="IQI157" s="365"/>
      <c r="IQJ157" s="365"/>
      <c r="IQK157" s="365"/>
      <c r="IQL157" s="365"/>
      <c r="IQM157" s="365"/>
      <c r="IQN157" s="365"/>
      <c r="IQO157" s="365"/>
      <c r="IQP157" s="365"/>
      <c r="IQQ157" s="365"/>
      <c r="IQR157" s="365"/>
      <c r="IQS157" s="365"/>
      <c r="IQT157" s="365"/>
      <c r="IQU157" s="365"/>
      <c r="IQV157" s="365"/>
      <c r="IQW157" s="365"/>
      <c r="IQX157" s="365"/>
      <c r="IQY157" s="365"/>
      <c r="IQZ157" s="365"/>
      <c r="IRA157" s="365"/>
      <c r="IRB157" s="365"/>
      <c r="IRC157" s="365"/>
      <c r="IRD157" s="365"/>
      <c r="IRE157" s="365"/>
      <c r="IRF157" s="365"/>
      <c r="IRG157" s="365"/>
      <c r="IRH157" s="365"/>
      <c r="IRI157" s="365"/>
      <c r="IRJ157" s="365"/>
      <c r="IRK157" s="365"/>
      <c r="IRL157" s="365"/>
      <c r="IRM157" s="365"/>
      <c r="IRN157" s="365"/>
      <c r="IRO157" s="365"/>
      <c r="IRP157" s="365"/>
      <c r="IRQ157" s="365"/>
      <c r="IRR157" s="365"/>
      <c r="IRS157" s="365"/>
      <c r="IRT157" s="365"/>
      <c r="IRU157" s="365"/>
      <c r="IRV157" s="365"/>
      <c r="IRW157" s="365"/>
      <c r="IRX157" s="365"/>
      <c r="IRY157" s="365"/>
      <c r="IRZ157" s="365"/>
      <c r="ISA157" s="365"/>
      <c r="ISB157" s="365"/>
      <c r="ISC157" s="365"/>
      <c r="ISD157" s="365"/>
      <c r="ISE157" s="365"/>
      <c r="ISF157" s="365"/>
      <c r="ISG157" s="365"/>
      <c r="ISH157" s="365"/>
      <c r="ISI157" s="365"/>
      <c r="ISJ157" s="365"/>
      <c r="ISK157" s="365"/>
      <c r="ISL157" s="365"/>
      <c r="ISM157" s="365"/>
      <c r="ISN157" s="365"/>
      <c r="ISO157" s="365"/>
      <c r="ISP157" s="365"/>
      <c r="ISQ157" s="365"/>
      <c r="ISR157" s="365"/>
      <c r="ISS157" s="365"/>
      <c r="IST157" s="365"/>
      <c r="ISU157" s="365"/>
      <c r="ISV157" s="365"/>
      <c r="ISW157" s="365"/>
      <c r="ISX157" s="365"/>
      <c r="ISY157" s="365"/>
      <c r="ISZ157" s="365"/>
      <c r="ITA157" s="365"/>
      <c r="ITB157" s="365"/>
      <c r="ITC157" s="365"/>
      <c r="ITD157" s="365"/>
      <c r="ITE157" s="365"/>
      <c r="ITF157" s="365"/>
      <c r="ITG157" s="365"/>
      <c r="ITH157" s="365"/>
      <c r="ITI157" s="365"/>
      <c r="ITJ157" s="365"/>
      <c r="ITK157" s="365"/>
      <c r="ITL157" s="365"/>
      <c r="ITM157" s="365"/>
      <c r="ITN157" s="365"/>
      <c r="ITO157" s="365"/>
      <c r="ITP157" s="365"/>
      <c r="ITQ157" s="365"/>
      <c r="ITR157" s="365"/>
      <c r="ITS157" s="365"/>
      <c r="ITT157" s="365"/>
      <c r="ITU157" s="365"/>
      <c r="ITV157" s="365"/>
      <c r="ITW157" s="365"/>
      <c r="ITX157" s="365"/>
      <c r="ITY157" s="365"/>
      <c r="ITZ157" s="365"/>
      <c r="IUA157" s="365"/>
      <c r="IUB157" s="365"/>
      <c r="IUC157" s="365"/>
      <c r="IUD157" s="365"/>
      <c r="IUE157" s="365"/>
      <c r="IUF157" s="365"/>
      <c r="IUG157" s="365"/>
      <c r="IUH157" s="365"/>
      <c r="IUI157" s="365"/>
      <c r="IUJ157" s="365"/>
      <c r="IUK157" s="365"/>
      <c r="IUL157" s="365"/>
      <c r="IUM157" s="365"/>
      <c r="IUN157" s="365"/>
      <c r="IUO157" s="365"/>
      <c r="IUP157" s="365"/>
      <c r="IUQ157" s="365"/>
      <c r="IUR157" s="365"/>
      <c r="IUS157" s="365"/>
      <c r="IUT157" s="365"/>
      <c r="IUU157" s="365"/>
      <c r="IUV157" s="365"/>
      <c r="IUW157" s="365"/>
      <c r="IUX157" s="365"/>
      <c r="IUY157" s="365"/>
      <c r="IUZ157" s="365"/>
      <c r="IVA157" s="365"/>
      <c r="IVB157" s="365"/>
      <c r="IVC157" s="365"/>
      <c r="IVD157" s="365"/>
      <c r="IVE157" s="365"/>
      <c r="IVF157" s="365"/>
      <c r="IVG157" s="365"/>
      <c r="IVH157" s="365"/>
      <c r="IVI157" s="365"/>
      <c r="IVJ157" s="365"/>
      <c r="IVK157" s="365"/>
      <c r="IVL157" s="365"/>
      <c r="IVM157" s="365"/>
      <c r="IVN157" s="365"/>
      <c r="IVO157" s="365"/>
      <c r="IVP157" s="365"/>
      <c r="IVQ157" s="365"/>
      <c r="IVR157" s="365"/>
      <c r="IVS157" s="365"/>
      <c r="IVT157" s="365"/>
      <c r="IVU157" s="365"/>
      <c r="IVV157" s="365"/>
      <c r="IVW157" s="365"/>
      <c r="IVX157" s="365"/>
      <c r="IVY157" s="365"/>
      <c r="IVZ157" s="365"/>
      <c r="IWA157" s="365"/>
      <c r="IWB157" s="365"/>
      <c r="IWC157" s="365"/>
      <c r="IWD157" s="365"/>
      <c r="IWE157" s="365"/>
      <c r="IWF157" s="365"/>
      <c r="IWG157" s="365"/>
      <c r="IWH157" s="365"/>
      <c r="IWI157" s="365"/>
      <c r="IWJ157" s="365"/>
      <c r="IWK157" s="365"/>
      <c r="IWL157" s="365"/>
      <c r="IWM157" s="365"/>
      <c r="IWN157" s="365"/>
      <c r="IWO157" s="365"/>
      <c r="IWP157" s="365"/>
      <c r="IWQ157" s="365"/>
      <c r="IWR157" s="365"/>
      <c r="IWS157" s="365"/>
      <c r="IWT157" s="365"/>
      <c r="IWU157" s="365"/>
      <c r="IWV157" s="365"/>
      <c r="IWW157" s="365"/>
      <c r="IWX157" s="365"/>
      <c r="IWY157" s="365"/>
      <c r="IWZ157" s="365"/>
      <c r="IXA157" s="365"/>
      <c r="IXB157" s="365"/>
      <c r="IXC157" s="365"/>
      <c r="IXD157" s="365"/>
      <c r="IXE157" s="365"/>
      <c r="IXF157" s="365"/>
      <c r="IXG157" s="365"/>
      <c r="IXH157" s="365"/>
      <c r="IXI157" s="365"/>
      <c r="IXJ157" s="365"/>
      <c r="IXK157" s="365"/>
      <c r="IXL157" s="365"/>
      <c r="IXM157" s="365"/>
      <c r="IXN157" s="365"/>
      <c r="IXO157" s="365"/>
      <c r="IXP157" s="365"/>
      <c r="IXQ157" s="365"/>
      <c r="IXR157" s="365"/>
      <c r="IXS157" s="365"/>
      <c r="IXT157" s="365"/>
      <c r="IXU157" s="365"/>
      <c r="IXV157" s="365"/>
      <c r="IXW157" s="365"/>
      <c r="IXX157" s="365"/>
      <c r="IXY157" s="365"/>
      <c r="IXZ157" s="365"/>
      <c r="IYA157" s="365"/>
      <c r="IYB157" s="365"/>
      <c r="IYC157" s="365"/>
      <c r="IYD157" s="365"/>
      <c r="IYE157" s="365"/>
      <c r="IYF157" s="365"/>
      <c r="IYG157" s="365"/>
      <c r="IYH157" s="365"/>
      <c r="IYI157" s="365"/>
      <c r="IYJ157" s="365"/>
      <c r="IYK157" s="365"/>
      <c r="IYL157" s="365"/>
      <c r="IYM157" s="365"/>
      <c r="IYN157" s="365"/>
      <c r="IYO157" s="365"/>
      <c r="IYP157" s="365"/>
      <c r="IYQ157" s="365"/>
      <c r="IYR157" s="365"/>
      <c r="IYS157" s="365"/>
      <c r="IYT157" s="365"/>
      <c r="IYU157" s="365"/>
      <c r="IYV157" s="365"/>
      <c r="IYW157" s="365"/>
      <c r="IYX157" s="365"/>
      <c r="IYY157" s="365"/>
      <c r="IYZ157" s="365"/>
      <c r="IZA157" s="365"/>
      <c r="IZB157" s="365"/>
      <c r="IZC157" s="365"/>
      <c r="IZD157" s="365"/>
      <c r="IZE157" s="365"/>
      <c r="IZF157" s="365"/>
      <c r="IZG157" s="365"/>
      <c r="IZH157" s="365"/>
      <c r="IZI157" s="365"/>
      <c r="IZJ157" s="365"/>
      <c r="IZK157" s="365"/>
      <c r="IZL157" s="365"/>
      <c r="IZM157" s="365"/>
      <c r="IZN157" s="365"/>
      <c r="IZO157" s="365"/>
      <c r="IZP157" s="365"/>
      <c r="IZQ157" s="365"/>
      <c r="IZR157" s="365"/>
      <c r="IZS157" s="365"/>
      <c r="IZT157" s="365"/>
      <c r="IZU157" s="365"/>
      <c r="IZV157" s="365"/>
      <c r="IZW157" s="365"/>
      <c r="IZX157" s="365"/>
      <c r="IZY157" s="365"/>
      <c r="IZZ157" s="365"/>
      <c r="JAA157" s="365"/>
      <c r="JAB157" s="365"/>
      <c r="JAC157" s="365"/>
      <c r="JAD157" s="365"/>
      <c r="JAE157" s="365"/>
      <c r="JAF157" s="365"/>
      <c r="JAG157" s="365"/>
      <c r="JAH157" s="365"/>
      <c r="JAI157" s="365"/>
      <c r="JAJ157" s="365"/>
      <c r="JAK157" s="365"/>
      <c r="JAL157" s="365"/>
      <c r="JAM157" s="365"/>
      <c r="JAN157" s="365"/>
      <c r="JAO157" s="365"/>
      <c r="JAP157" s="365"/>
      <c r="JAQ157" s="365"/>
      <c r="JAR157" s="365"/>
      <c r="JAS157" s="365"/>
      <c r="JAT157" s="365"/>
      <c r="JAU157" s="365"/>
      <c r="JAV157" s="365"/>
      <c r="JAW157" s="365"/>
      <c r="JAX157" s="365"/>
      <c r="JAY157" s="365"/>
      <c r="JAZ157" s="365"/>
      <c r="JBA157" s="365"/>
      <c r="JBB157" s="365"/>
      <c r="JBC157" s="365"/>
      <c r="JBD157" s="365"/>
      <c r="JBE157" s="365"/>
      <c r="JBF157" s="365"/>
      <c r="JBG157" s="365"/>
      <c r="JBH157" s="365"/>
      <c r="JBI157" s="365"/>
      <c r="JBJ157" s="365"/>
      <c r="JBK157" s="365"/>
      <c r="JBL157" s="365"/>
      <c r="JBM157" s="365"/>
      <c r="JBN157" s="365"/>
      <c r="JBO157" s="365"/>
      <c r="JBP157" s="365"/>
      <c r="JBQ157" s="365"/>
      <c r="JBR157" s="365"/>
      <c r="JBS157" s="365"/>
      <c r="JBT157" s="365"/>
      <c r="JBU157" s="365"/>
      <c r="JBV157" s="365"/>
      <c r="JBW157" s="365"/>
      <c r="JBX157" s="365"/>
      <c r="JBY157" s="365"/>
      <c r="JBZ157" s="365"/>
      <c r="JCA157" s="365"/>
      <c r="JCB157" s="365"/>
      <c r="JCC157" s="365"/>
      <c r="JCD157" s="365"/>
      <c r="JCE157" s="365"/>
      <c r="JCF157" s="365"/>
      <c r="JCG157" s="365"/>
      <c r="JCH157" s="365"/>
      <c r="JCI157" s="365"/>
      <c r="JCJ157" s="365"/>
      <c r="JCK157" s="365"/>
      <c r="JCL157" s="365"/>
      <c r="JCM157" s="365"/>
      <c r="JCN157" s="365"/>
      <c r="JCO157" s="365"/>
      <c r="JCP157" s="365"/>
      <c r="JCQ157" s="365"/>
      <c r="JCR157" s="365"/>
      <c r="JCS157" s="365"/>
      <c r="JCT157" s="365"/>
      <c r="JCU157" s="365"/>
      <c r="JCV157" s="365"/>
      <c r="JCW157" s="365"/>
      <c r="JCX157" s="365"/>
      <c r="JCY157" s="365"/>
      <c r="JCZ157" s="365"/>
      <c r="JDA157" s="365"/>
      <c r="JDB157" s="365"/>
      <c r="JDC157" s="365"/>
      <c r="JDD157" s="365"/>
      <c r="JDE157" s="365"/>
      <c r="JDF157" s="365"/>
      <c r="JDG157" s="365"/>
      <c r="JDH157" s="365"/>
      <c r="JDI157" s="365"/>
      <c r="JDJ157" s="365"/>
      <c r="JDK157" s="365"/>
      <c r="JDL157" s="365"/>
      <c r="JDM157" s="365"/>
      <c r="JDN157" s="365"/>
      <c r="JDO157" s="365"/>
      <c r="JDP157" s="365"/>
      <c r="JDQ157" s="365"/>
      <c r="JDR157" s="365"/>
      <c r="JDS157" s="365"/>
      <c r="JDT157" s="365"/>
      <c r="JDU157" s="365"/>
      <c r="JDV157" s="365"/>
      <c r="JDW157" s="365"/>
      <c r="JDX157" s="365"/>
      <c r="JDY157" s="365"/>
      <c r="JDZ157" s="365"/>
      <c r="JEA157" s="365"/>
      <c r="JEB157" s="365"/>
      <c r="JEC157" s="365"/>
      <c r="JED157" s="365"/>
      <c r="JEE157" s="365"/>
      <c r="JEF157" s="365"/>
      <c r="JEG157" s="365"/>
      <c r="JEH157" s="365"/>
      <c r="JEI157" s="365"/>
      <c r="JEJ157" s="365"/>
      <c r="JEK157" s="365"/>
      <c r="JEL157" s="365"/>
      <c r="JEM157" s="365"/>
      <c r="JEN157" s="365"/>
      <c r="JEO157" s="365"/>
      <c r="JEP157" s="365"/>
      <c r="JEQ157" s="365"/>
      <c r="JER157" s="365"/>
      <c r="JES157" s="365"/>
      <c r="JET157" s="365"/>
      <c r="JEU157" s="365"/>
      <c r="JEV157" s="365"/>
      <c r="JEW157" s="365"/>
      <c r="JEX157" s="365"/>
      <c r="JEY157" s="365"/>
      <c r="JEZ157" s="365"/>
      <c r="JFA157" s="365"/>
      <c r="JFB157" s="365"/>
      <c r="JFC157" s="365"/>
      <c r="JFD157" s="365"/>
      <c r="JFE157" s="365"/>
      <c r="JFF157" s="365"/>
      <c r="JFG157" s="365"/>
      <c r="JFH157" s="365"/>
      <c r="JFI157" s="365"/>
      <c r="JFJ157" s="365"/>
      <c r="JFK157" s="365"/>
      <c r="JFL157" s="365"/>
      <c r="JFM157" s="365"/>
      <c r="JFN157" s="365"/>
      <c r="JFO157" s="365"/>
      <c r="JFP157" s="365"/>
      <c r="JFQ157" s="365"/>
      <c r="JFR157" s="365"/>
      <c r="JFS157" s="365"/>
      <c r="JFT157" s="365"/>
      <c r="JFU157" s="365"/>
      <c r="JFV157" s="365"/>
      <c r="JFW157" s="365"/>
      <c r="JFX157" s="365"/>
      <c r="JFY157" s="365"/>
      <c r="JFZ157" s="365"/>
      <c r="JGA157" s="365"/>
      <c r="JGB157" s="365"/>
      <c r="JGC157" s="365"/>
      <c r="JGD157" s="365"/>
      <c r="JGE157" s="365"/>
      <c r="JGF157" s="365"/>
      <c r="JGG157" s="365"/>
      <c r="JGH157" s="365"/>
      <c r="JGI157" s="365"/>
      <c r="JGJ157" s="365"/>
      <c r="JGK157" s="365"/>
      <c r="JGL157" s="365"/>
      <c r="JGM157" s="365"/>
      <c r="JGN157" s="365"/>
      <c r="JGO157" s="365"/>
      <c r="JGP157" s="365"/>
      <c r="JGQ157" s="365"/>
      <c r="JGR157" s="365"/>
      <c r="JGS157" s="365"/>
      <c r="JGT157" s="365"/>
      <c r="JGU157" s="365"/>
      <c r="JGV157" s="365"/>
      <c r="JGW157" s="365"/>
      <c r="JGX157" s="365"/>
      <c r="JGY157" s="365"/>
      <c r="JGZ157" s="365"/>
      <c r="JHA157" s="365"/>
      <c r="JHB157" s="365"/>
      <c r="JHC157" s="365"/>
      <c r="JHD157" s="365"/>
      <c r="JHE157" s="365"/>
      <c r="JHF157" s="365"/>
      <c r="JHG157" s="365"/>
      <c r="JHH157" s="365"/>
      <c r="JHI157" s="365"/>
      <c r="JHJ157" s="365"/>
      <c r="JHK157" s="365"/>
      <c r="JHL157" s="365"/>
      <c r="JHM157" s="365"/>
      <c r="JHN157" s="365"/>
      <c r="JHO157" s="365"/>
      <c r="JHP157" s="365"/>
      <c r="JHQ157" s="365"/>
      <c r="JHR157" s="365"/>
      <c r="JHS157" s="365"/>
      <c r="JHT157" s="365"/>
      <c r="JHU157" s="365"/>
      <c r="JHV157" s="365"/>
      <c r="JHW157" s="365"/>
      <c r="JHX157" s="365"/>
      <c r="JHY157" s="365"/>
      <c r="JHZ157" s="365"/>
      <c r="JIA157" s="365"/>
      <c r="JIB157" s="365"/>
      <c r="JIC157" s="365"/>
      <c r="JID157" s="365"/>
      <c r="JIE157" s="365"/>
      <c r="JIF157" s="365"/>
      <c r="JIG157" s="365"/>
      <c r="JIH157" s="365"/>
      <c r="JII157" s="365"/>
      <c r="JIJ157" s="365"/>
      <c r="JIK157" s="365"/>
      <c r="JIL157" s="365"/>
      <c r="JIM157" s="365"/>
      <c r="JIN157" s="365"/>
      <c r="JIO157" s="365"/>
      <c r="JIP157" s="365"/>
      <c r="JIQ157" s="365"/>
      <c r="JIR157" s="365"/>
      <c r="JIS157" s="365"/>
      <c r="JIT157" s="365"/>
      <c r="JIU157" s="365"/>
      <c r="JIV157" s="365"/>
      <c r="JIW157" s="365"/>
      <c r="JIX157" s="365"/>
      <c r="JIY157" s="365"/>
      <c r="JIZ157" s="365"/>
      <c r="JJA157" s="365"/>
      <c r="JJB157" s="365"/>
      <c r="JJC157" s="365"/>
      <c r="JJD157" s="365"/>
      <c r="JJE157" s="365"/>
      <c r="JJF157" s="365"/>
      <c r="JJG157" s="365"/>
      <c r="JJH157" s="365"/>
      <c r="JJI157" s="365"/>
      <c r="JJJ157" s="365"/>
      <c r="JJK157" s="365"/>
      <c r="JJL157" s="365"/>
      <c r="JJM157" s="365"/>
      <c r="JJN157" s="365"/>
      <c r="JJO157" s="365"/>
      <c r="JJP157" s="365"/>
      <c r="JJQ157" s="365"/>
      <c r="JJR157" s="365"/>
      <c r="JJS157" s="365"/>
      <c r="JJT157" s="365"/>
      <c r="JJU157" s="365"/>
      <c r="JJV157" s="365"/>
      <c r="JJW157" s="365"/>
      <c r="JJX157" s="365"/>
      <c r="JJY157" s="365"/>
      <c r="JJZ157" s="365"/>
      <c r="JKA157" s="365"/>
      <c r="JKB157" s="365"/>
      <c r="JKC157" s="365"/>
      <c r="JKD157" s="365"/>
      <c r="JKE157" s="365"/>
      <c r="JKF157" s="365"/>
      <c r="JKG157" s="365"/>
      <c r="JKH157" s="365"/>
      <c r="JKI157" s="365"/>
      <c r="JKJ157" s="365"/>
      <c r="JKK157" s="365"/>
      <c r="JKL157" s="365"/>
      <c r="JKM157" s="365"/>
      <c r="JKN157" s="365"/>
      <c r="JKO157" s="365"/>
      <c r="JKP157" s="365"/>
      <c r="JKQ157" s="365"/>
      <c r="JKR157" s="365"/>
      <c r="JKS157" s="365"/>
      <c r="JKT157" s="365"/>
      <c r="JKU157" s="365"/>
      <c r="JKV157" s="365"/>
      <c r="JKW157" s="365"/>
      <c r="JKX157" s="365"/>
      <c r="JKY157" s="365"/>
      <c r="JKZ157" s="365"/>
      <c r="JLA157" s="365"/>
      <c r="JLB157" s="365"/>
      <c r="JLC157" s="365"/>
      <c r="JLD157" s="365"/>
      <c r="JLE157" s="365"/>
      <c r="JLF157" s="365"/>
      <c r="JLG157" s="365"/>
      <c r="JLH157" s="365"/>
      <c r="JLI157" s="365"/>
      <c r="JLJ157" s="365"/>
      <c r="JLK157" s="365"/>
      <c r="JLL157" s="365"/>
      <c r="JLM157" s="365"/>
      <c r="JLN157" s="365"/>
      <c r="JLO157" s="365"/>
      <c r="JLP157" s="365"/>
      <c r="JLQ157" s="365"/>
      <c r="JLR157" s="365"/>
      <c r="JLS157" s="365"/>
      <c r="JLT157" s="365"/>
      <c r="JLU157" s="365"/>
      <c r="JLV157" s="365"/>
      <c r="JLW157" s="365"/>
      <c r="JLX157" s="365"/>
      <c r="JLY157" s="365"/>
      <c r="JLZ157" s="365"/>
      <c r="JMA157" s="365"/>
      <c r="JMB157" s="365"/>
      <c r="JMC157" s="365"/>
      <c r="JMD157" s="365"/>
      <c r="JME157" s="365"/>
      <c r="JMF157" s="365"/>
      <c r="JMG157" s="365"/>
      <c r="JMH157" s="365"/>
      <c r="JMI157" s="365"/>
      <c r="JMJ157" s="365"/>
      <c r="JMK157" s="365"/>
      <c r="JML157" s="365"/>
      <c r="JMM157" s="365"/>
      <c r="JMN157" s="365"/>
      <c r="JMO157" s="365"/>
      <c r="JMP157" s="365"/>
      <c r="JMQ157" s="365"/>
      <c r="JMR157" s="365"/>
      <c r="JMS157" s="365"/>
      <c r="JMT157" s="365"/>
      <c r="JMU157" s="365"/>
      <c r="JMV157" s="365"/>
      <c r="JMW157" s="365"/>
      <c r="JMX157" s="365"/>
      <c r="JMY157" s="365"/>
      <c r="JMZ157" s="365"/>
      <c r="JNA157" s="365"/>
      <c r="JNB157" s="365"/>
      <c r="JNC157" s="365"/>
      <c r="JND157" s="365"/>
      <c r="JNE157" s="365"/>
      <c r="JNF157" s="365"/>
      <c r="JNG157" s="365"/>
      <c r="JNH157" s="365"/>
      <c r="JNI157" s="365"/>
      <c r="JNJ157" s="365"/>
      <c r="JNK157" s="365"/>
      <c r="JNL157" s="365"/>
      <c r="JNM157" s="365"/>
      <c r="JNN157" s="365"/>
      <c r="JNO157" s="365"/>
      <c r="JNP157" s="365"/>
      <c r="JNQ157" s="365"/>
      <c r="JNR157" s="365"/>
      <c r="JNS157" s="365"/>
      <c r="JNT157" s="365"/>
      <c r="JNU157" s="365"/>
      <c r="JNV157" s="365"/>
      <c r="JNW157" s="365"/>
      <c r="JNX157" s="365"/>
      <c r="JNY157" s="365"/>
      <c r="JNZ157" s="365"/>
      <c r="JOA157" s="365"/>
      <c r="JOB157" s="365"/>
      <c r="JOC157" s="365"/>
      <c r="JOD157" s="365"/>
      <c r="JOE157" s="365"/>
      <c r="JOF157" s="365"/>
      <c r="JOG157" s="365"/>
      <c r="JOH157" s="365"/>
      <c r="JOI157" s="365"/>
      <c r="JOJ157" s="365"/>
      <c r="JOK157" s="365"/>
      <c r="JOL157" s="365"/>
      <c r="JOM157" s="365"/>
      <c r="JON157" s="365"/>
      <c r="JOO157" s="365"/>
      <c r="JOP157" s="365"/>
      <c r="JOQ157" s="365"/>
      <c r="JOR157" s="365"/>
      <c r="JOS157" s="365"/>
      <c r="JOT157" s="365"/>
      <c r="JOU157" s="365"/>
      <c r="JOV157" s="365"/>
      <c r="JOW157" s="365"/>
      <c r="JOX157" s="365"/>
      <c r="JOY157" s="365"/>
      <c r="JOZ157" s="365"/>
      <c r="JPA157" s="365"/>
      <c r="JPB157" s="365"/>
      <c r="JPC157" s="365"/>
      <c r="JPD157" s="365"/>
      <c r="JPE157" s="365"/>
      <c r="JPF157" s="365"/>
      <c r="JPG157" s="365"/>
      <c r="JPH157" s="365"/>
      <c r="JPI157" s="365"/>
      <c r="JPJ157" s="365"/>
      <c r="JPK157" s="365"/>
      <c r="JPL157" s="365"/>
      <c r="JPM157" s="365"/>
      <c r="JPN157" s="365"/>
      <c r="JPO157" s="365"/>
      <c r="JPP157" s="365"/>
      <c r="JPQ157" s="365"/>
      <c r="JPR157" s="365"/>
      <c r="JPS157" s="365"/>
      <c r="JPT157" s="365"/>
      <c r="JPU157" s="365"/>
      <c r="JPV157" s="365"/>
      <c r="JPW157" s="365"/>
      <c r="JPX157" s="365"/>
      <c r="JPY157" s="365"/>
      <c r="JPZ157" s="365"/>
      <c r="JQA157" s="365"/>
      <c r="JQB157" s="365"/>
      <c r="JQC157" s="365"/>
      <c r="JQD157" s="365"/>
      <c r="JQE157" s="365"/>
      <c r="JQF157" s="365"/>
      <c r="JQG157" s="365"/>
      <c r="JQH157" s="365"/>
      <c r="JQI157" s="365"/>
      <c r="JQJ157" s="365"/>
      <c r="JQK157" s="365"/>
      <c r="JQL157" s="365"/>
      <c r="JQM157" s="365"/>
      <c r="JQN157" s="365"/>
      <c r="JQO157" s="365"/>
      <c r="JQP157" s="365"/>
      <c r="JQQ157" s="365"/>
      <c r="JQR157" s="365"/>
      <c r="JQS157" s="365"/>
      <c r="JQT157" s="365"/>
      <c r="JQU157" s="365"/>
      <c r="JQV157" s="365"/>
      <c r="JQW157" s="365"/>
      <c r="JQX157" s="365"/>
      <c r="JQY157" s="365"/>
      <c r="JQZ157" s="365"/>
      <c r="JRA157" s="365"/>
      <c r="JRB157" s="365"/>
      <c r="JRC157" s="365"/>
      <c r="JRD157" s="365"/>
      <c r="JRE157" s="365"/>
      <c r="JRF157" s="365"/>
      <c r="JRG157" s="365"/>
      <c r="JRH157" s="365"/>
      <c r="JRI157" s="365"/>
      <c r="JRJ157" s="365"/>
      <c r="JRK157" s="365"/>
      <c r="JRL157" s="365"/>
      <c r="JRM157" s="365"/>
      <c r="JRN157" s="365"/>
      <c r="JRO157" s="365"/>
      <c r="JRP157" s="365"/>
      <c r="JRQ157" s="365"/>
      <c r="JRR157" s="365"/>
      <c r="JRS157" s="365"/>
      <c r="JRT157" s="365"/>
      <c r="JRU157" s="365"/>
      <c r="JRV157" s="365"/>
      <c r="JRW157" s="365"/>
      <c r="JRX157" s="365"/>
      <c r="JRY157" s="365"/>
      <c r="JRZ157" s="365"/>
      <c r="JSA157" s="365"/>
      <c r="JSB157" s="365"/>
      <c r="JSC157" s="365"/>
      <c r="JSD157" s="365"/>
      <c r="JSE157" s="365"/>
      <c r="JSF157" s="365"/>
      <c r="JSG157" s="365"/>
      <c r="JSH157" s="365"/>
      <c r="JSI157" s="365"/>
      <c r="JSJ157" s="365"/>
      <c r="JSK157" s="365"/>
      <c r="JSL157" s="365"/>
      <c r="JSM157" s="365"/>
      <c r="JSN157" s="365"/>
      <c r="JSO157" s="365"/>
      <c r="JSP157" s="365"/>
      <c r="JSQ157" s="365"/>
      <c r="JSR157" s="365"/>
      <c r="JSS157" s="365"/>
      <c r="JST157" s="365"/>
      <c r="JSU157" s="365"/>
      <c r="JSV157" s="365"/>
      <c r="JSW157" s="365"/>
      <c r="JSX157" s="365"/>
      <c r="JSY157" s="365"/>
      <c r="JSZ157" s="365"/>
      <c r="JTA157" s="365"/>
      <c r="JTB157" s="365"/>
      <c r="JTC157" s="365"/>
      <c r="JTD157" s="365"/>
      <c r="JTE157" s="365"/>
      <c r="JTF157" s="365"/>
      <c r="JTG157" s="365"/>
      <c r="JTH157" s="365"/>
      <c r="JTI157" s="365"/>
      <c r="JTJ157" s="365"/>
      <c r="JTK157" s="365"/>
      <c r="JTL157" s="365"/>
      <c r="JTM157" s="365"/>
      <c r="JTN157" s="365"/>
      <c r="JTO157" s="365"/>
      <c r="JTP157" s="365"/>
      <c r="JTQ157" s="365"/>
      <c r="JTR157" s="365"/>
      <c r="JTS157" s="365"/>
      <c r="JTT157" s="365"/>
      <c r="JTU157" s="365"/>
      <c r="JTV157" s="365"/>
      <c r="JTW157" s="365"/>
      <c r="JTX157" s="365"/>
      <c r="JTY157" s="365"/>
      <c r="JTZ157" s="365"/>
      <c r="JUA157" s="365"/>
      <c r="JUB157" s="365"/>
      <c r="JUC157" s="365"/>
      <c r="JUD157" s="365"/>
      <c r="JUE157" s="365"/>
      <c r="JUF157" s="365"/>
      <c r="JUG157" s="365"/>
      <c r="JUH157" s="365"/>
      <c r="JUI157" s="365"/>
      <c r="JUJ157" s="365"/>
      <c r="JUK157" s="365"/>
      <c r="JUL157" s="365"/>
      <c r="JUM157" s="365"/>
      <c r="JUN157" s="365"/>
      <c r="JUO157" s="365"/>
      <c r="JUP157" s="365"/>
      <c r="JUQ157" s="365"/>
      <c r="JUR157" s="365"/>
      <c r="JUS157" s="365"/>
      <c r="JUT157" s="365"/>
      <c r="JUU157" s="365"/>
      <c r="JUV157" s="365"/>
      <c r="JUW157" s="365"/>
      <c r="JUX157" s="365"/>
      <c r="JUY157" s="365"/>
      <c r="JUZ157" s="365"/>
      <c r="JVA157" s="365"/>
      <c r="JVB157" s="365"/>
      <c r="JVC157" s="365"/>
      <c r="JVD157" s="365"/>
      <c r="JVE157" s="365"/>
      <c r="JVF157" s="365"/>
      <c r="JVG157" s="365"/>
      <c r="JVH157" s="365"/>
      <c r="JVI157" s="365"/>
      <c r="JVJ157" s="365"/>
      <c r="JVK157" s="365"/>
      <c r="JVL157" s="365"/>
      <c r="JVM157" s="365"/>
      <c r="JVN157" s="365"/>
      <c r="JVO157" s="365"/>
      <c r="JVP157" s="365"/>
      <c r="JVQ157" s="365"/>
      <c r="JVR157" s="365"/>
      <c r="JVS157" s="365"/>
      <c r="JVT157" s="365"/>
      <c r="JVU157" s="365"/>
      <c r="JVV157" s="365"/>
      <c r="JVW157" s="365"/>
      <c r="JVX157" s="365"/>
      <c r="JVY157" s="365"/>
      <c r="JVZ157" s="365"/>
      <c r="JWA157" s="365"/>
      <c r="JWB157" s="365"/>
      <c r="JWC157" s="365"/>
      <c r="JWD157" s="365"/>
      <c r="JWE157" s="365"/>
      <c r="JWF157" s="365"/>
      <c r="JWG157" s="365"/>
      <c r="JWH157" s="365"/>
      <c r="JWI157" s="365"/>
      <c r="JWJ157" s="365"/>
      <c r="JWK157" s="365"/>
      <c r="JWL157" s="365"/>
      <c r="JWM157" s="365"/>
      <c r="JWN157" s="365"/>
      <c r="JWO157" s="365"/>
      <c r="JWP157" s="365"/>
      <c r="JWQ157" s="365"/>
      <c r="JWR157" s="365"/>
      <c r="JWS157" s="365"/>
      <c r="JWT157" s="365"/>
      <c r="JWU157" s="365"/>
      <c r="JWV157" s="365"/>
      <c r="JWW157" s="365"/>
      <c r="JWX157" s="365"/>
      <c r="JWY157" s="365"/>
      <c r="JWZ157" s="365"/>
      <c r="JXA157" s="365"/>
      <c r="JXB157" s="365"/>
      <c r="JXC157" s="365"/>
      <c r="JXD157" s="365"/>
      <c r="JXE157" s="365"/>
      <c r="JXF157" s="365"/>
      <c r="JXG157" s="365"/>
      <c r="JXH157" s="365"/>
      <c r="JXI157" s="365"/>
      <c r="JXJ157" s="365"/>
      <c r="JXK157" s="365"/>
      <c r="JXL157" s="365"/>
      <c r="JXM157" s="365"/>
      <c r="JXN157" s="365"/>
      <c r="JXO157" s="365"/>
      <c r="JXP157" s="365"/>
      <c r="JXQ157" s="365"/>
      <c r="JXR157" s="365"/>
      <c r="JXS157" s="365"/>
      <c r="JXT157" s="365"/>
      <c r="JXU157" s="365"/>
      <c r="JXV157" s="365"/>
      <c r="JXW157" s="365"/>
      <c r="JXX157" s="365"/>
      <c r="JXY157" s="365"/>
      <c r="JXZ157" s="365"/>
      <c r="JYA157" s="365"/>
      <c r="JYB157" s="365"/>
      <c r="JYC157" s="365"/>
      <c r="JYD157" s="365"/>
      <c r="JYE157" s="365"/>
      <c r="JYF157" s="365"/>
      <c r="JYG157" s="365"/>
      <c r="JYH157" s="365"/>
      <c r="JYI157" s="365"/>
      <c r="JYJ157" s="365"/>
      <c r="JYK157" s="365"/>
      <c r="JYL157" s="365"/>
      <c r="JYM157" s="365"/>
      <c r="JYN157" s="365"/>
      <c r="JYO157" s="365"/>
      <c r="JYP157" s="365"/>
      <c r="JYQ157" s="365"/>
      <c r="JYR157" s="365"/>
      <c r="JYS157" s="365"/>
      <c r="JYT157" s="365"/>
      <c r="JYU157" s="365"/>
      <c r="JYV157" s="365"/>
      <c r="JYW157" s="365"/>
      <c r="JYX157" s="365"/>
      <c r="JYY157" s="365"/>
      <c r="JYZ157" s="365"/>
      <c r="JZA157" s="365"/>
      <c r="JZB157" s="365"/>
      <c r="JZC157" s="365"/>
      <c r="JZD157" s="365"/>
      <c r="JZE157" s="365"/>
      <c r="JZF157" s="365"/>
      <c r="JZG157" s="365"/>
      <c r="JZH157" s="365"/>
      <c r="JZI157" s="365"/>
      <c r="JZJ157" s="365"/>
      <c r="JZK157" s="365"/>
      <c r="JZL157" s="365"/>
      <c r="JZM157" s="365"/>
      <c r="JZN157" s="365"/>
      <c r="JZO157" s="365"/>
      <c r="JZP157" s="365"/>
      <c r="JZQ157" s="365"/>
      <c r="JZR157" s="365"/>
      <c r="JZS157" s="365"/>
      <c r="JZT157" s="365"/>
      <c r="JZU157" s="365"/>
      <c r="JZV157" s="365"/>
      <c r="JZW157" s="365"/>
      <c r="JZX157" s="365"/>
      <c r="JZY157" s="365"/>
      <c r="JZZ157" s="365"/>
      <c r="KAA157" s="365"/>
      <c r="KAB157" s="365"/>
      <c r="KAC157" s="365"/>
      <c r="KAD157" s="365"/>
      <c r="KAE157" s="365"/>
      <c r="KAF157" s="365"/>
      <c r="KAG157" s="365"/>
      <c r="KAH157" s="365"/>
      <c r="KAI157" s="365"/>
      <c r="KAJ157" s="365"/>
      <c r="KAK157" s="365"/>
      <c r="KAL157" s="365"/>
      <c r="KAM157" s="365"/>
      <c r="KAN157" s="365"/>
      <c r="KAO157" s="365"/>
      <c r="KAP157" s="365"/>
      <c r="KAQ157" s="365"/>
      <c r="KAR157" s="365"/>
      <c r="KAS157" s="365"/>
      <c r="KAT157" s="365"/>
      <c r="KAU157" s="365"/>
      <c r="KAV157" s="365"/>
      <c r="KAW157" s="365"/>
      <c r="KAX157" s="365"/>
      <c r="KAY157" s="365"/>
      <c r="KAZ157" s="365"/>
      <c r="KBA157" s="365"/>
      <c r="KBB157" s="365"/>
      <c r="KBC157" s="365"/>
      <c r="KBD157" s="365"/>
      <c r="KBE157" s="365"/>
      <c r="KBF157" s="365"/>
      <c r="KBG157" s="365"/>
      <c r="KBH157" s="365"/>
      <c r="KBI157" s="365"/>
      <c r="KBJ157" s="365"/>
      <c r="KBK157" s="365"/>
      <c r="KBL157" s="365"/>
      <c r="KBM157" s="365"/>
      <c r="KBN157" s="365"/>
      <c r="KBO157" s="365"/>
      <c r="KBP157" s="365"/>
      <c r="KBQ157" s="365"/>
      <c r="KBR157" s="365"/>
      <c r="KBS157" s="365"/>
      <c r="KBT157" s="365"/>
      <c r="KBU157" s="365"/>
      <c r="KBV157" s="365"/>
      <c r="KBW157" s="365"/>
      <c r="KBX157" s="365"/>
      <c r="KBY157" s="365"/>
      <c r="KBZ157" s="365"/>
      <c r="KCA157" s="365"/>
      <c r="KCB157" s="365"/>
      <c r="KCC157" s="365"/>
      <c r="KCD157" s="365"/>
      <c r="KCE157" s="365"/>
      <c r="KCF157" s="365"/>
      <c r="KCG157" s="365"/>
      <c r="KCH157" s="365"/>
      <c r="KCI157" s="365"/>
      <c r="KCJ157" s="365"/>
      <c r="KCK157" s="365"/>
      <c r="KCL157" s="365"/>
      <c r="KCM157" s="365"/>
      <c r="KCN157" s="365"/>
      <c r="KCO157" s="365"/>
      <c r="KCP157" s="365"/>
      <c r="KCQ157" s="365"/>
      <c r="KCR157" s="365"/>
      <c r="KCS157" s="365"/>
      <c r="KCT157" s="365"/>
      <c r="KCU157" s="365"/>
      <c r="KCV157" s="365"/>
      <c r="KCW157" s="365"/>
      <c r="KCX157" s="365"/>
      <c r="KCY157" s="365"/>
      <c r="KCZ157" s="365"/>
      <c r="KDA157" s="365"/>
      <c r="KDB157" s="365"/>
      <c r="KDC157" s="365"/>
      <c r="KDD157" s="365"/>
      <c r="KDE157" s="365"/>
      <c r="KDF157" s="365"/>
      <c r="KDG157" s="365"/>
      <c r="KDH157" s="365"/>
      <c r="KDI157" s="365"/>
      <c r="KDJ157" s="365"/>
      <c r="KDK157" s="365"/>
      <c r="KDL157" s="365"/>
      <c r="KDM157" s="365"/>
      <c r="KDN157" s="365"/>
      <c r="KDO157" s="365"/>
      <c r="KDP157" s="365"/>
      <c r="KDQ157" s="365"/>
      <c r="KDR157" s="365"/>
      <c r="KDS157" s="365"/>
      <c r="KDT157" s="365"/>
      <c r="KDU157" s="365"/>
      <c r="KDV157" s="365"/>
      <c r="KDW157" s="365"/>
      <c r="KDX157" s="365"/>
      <c r="KDY157" s="365"/>
      <c r="KDZ157" s="365"/>
      <c r="KEA157" s="365"/>
      <c r="KEB157" s="365"/>
      <c r="KEC157" s="365"/>
      <c r="KED157" s="365"/>
      <c r="KEE157" s="365"/>
      <c r="KEF157" s="365"/>
      <c r="KEG157" s="365"/>
      <c r="KEH157" s="365"/>
      <c r="KEI157" s="365"/>
      <c r="KEJ157" s="365"/>
      <c r="KEK157" s="365"/>
      <c r="KEL157" s="365"/>
      <c r="KEM157" s="365"/>
      <c r="KEN157" s="365"/>
      <c r="KEO157" s="365"/>
      <c r="KEP157" s="365"/>
      <c r="KEQ157" s="365"/>
      <c r="KER157" s="365"/>
      <c r="KES157" s="365"/>
      <c r="KET157" s="365"/>
      <c r="KEU157" s="365"/>
      <c r="KEV157" s="365"/>
      <c r="KEW157" s="365"/>
      <c r="KEX157" s="365"/>
      <c r="KEY157" s="365"/>
      <c r="KEZ157" s="365"/>
      <c r="KFA157" s="365"/>
      <c r="KFB157" s="365"/>
      <c r="KFC157" s="365"/>
      <c r="KFD157" s="365"/>
      <c r="KFE157" s="365"/>
      <c r="KFF157" s="365"/>
      <c r="KFG157" s="365"/>
      <c r="KFH157" s="365"/>
      <c r="KFI157" s="365"/>
      <c r="KFJ157" s="365"/>
      <c r="KFK157" s="365"/>
      <c r="KFL157" s="365"/>
      <c r="KFM157" s="365"/>
      <c r="KFN157" s="365"/>
      <c r="KFO157" s="365"/>
      <c r="KFP157" s="365"/>
      <c r="KFQ157" s="365"/>
      <c r="KFR157" s="365"/>
      <c r="KFS157" s="365"/>
      <c r="KFT157" s="365"/>
      <c r="KFU157" s="365"/>
      <c r="KFV157" s="365"/>
      <c r="KFW157" s="365"/>
      <c r="KFX157" s="365"/>
      <c r="KFY157" s="365"/>
      <c r="KFZ157" s="365"/>
      <c r="KGA157" s="365"/>
      <c r="KGB157" s="365"/>
      <c r="KGC157" s="365"/>
      <c r="KGD157" s="365"/>
      <c r="KGE157" s="365"/>
      <c r="KGF157" s="365"/>
      <c r="KGG157" s="365"/>
      <c r="KGH157" s="365"/>
      <c r="KGI157" s="365"/>
      <c r="KGJ157" s="365"/>
      <c r="KGK157" s="365"/>
      <c r="KGL157" s="365"/>
      <c r="KGM157" s="365"/>
      <c r="KGN157" s="365"/>
      <c r="KGO157" s="365"/>
      <c r="KGP157" s="365"/>
      <c r="KGQ157" s="365"/>
      <c r="KGR157" s="365"/>
      <c r="KGS157" s="365"/>
      <c r="KGT157" s="365"/>
      <c r="KGU157" s="365"/>
      <c r="KGV157" s="365"/>
      <c r="KGW157" s="365"/>
      <c r="KGX157" s="365"/>
      <c r="KGY157" s="365"/>
      <c r="KGZ157" s="365"/>
      <c r="KHA157" s="365"/>
      <c r="KHB157" s="365"/>
      <c r="KHC157" s="365"/>
      <c r="KHD157" s="365"/>
      <c r="KHE157" s="365"/>
      <c r="KHF157" s="365"/>
      <c r="KHG157" s="365"/>
      <c r="KHH157" s="365"/>
      <c r="KHI157" s="365"/>
      <c r="KHJ157" s="365"/>
      <c r="KHK157" s="365"/>
      <c r="KHL157" s="365"/>
      <c r="KHM157" s="365"/>
      <c r="KHN157" s="365"/>
      <c r="KHO157" s="365"/>
      <c r="KHP157" s="365"/>
      <c r="KHQ157" s="365"/>
      <c r="KHR157" s="365"/>
      <c r="KHS157" s="365"/>
      <c r="KHT157" s="365"/>
      <c r="KHU157" s="365"/>
      <c r="KHV157" s="365"/>
      <c r="KHW157" s="365"/>
      <c r="KHX157" s="365"/>
      <c r="KHY157" s="365"/>
      <c r="KHZ157" s="365"/>
      <c r="KIA157" s="365"/>
      <c r="KIB157" s="365"/>
      <c r="KIC157" s="365"/>
      <c r="KID157" s="365"/>
      <c r="KIE157" s="365"/>
      <c r="KIF157" s="365"/>
      <c r="KIG157" s="365"/>
      <c r="KIH157" s="365"/>
      <c r="KII157" s="365"/>
      <c r="KIJ157" s="365"/>
      <c r="KIK157" s="365"/>
      <c r="KIL157" s="365"/>
      <c r="KIM157" s="365"/>
      <c r="KIN157" s="365"/>
      <c r="KIO157" s="365"/>
      <c r="KIP157" s="365"/>
      <c r="KIQ157" s="365"/>
      <c r="KIR157" s="365"/>
      <c r="KIS157" s="365"/>
      <c r="KIT157" s="365"/>
      <c r="KIU157" s="365"/>
      <c r="KIV157" s="365"/>
      <c r="KIW157" s="365"/>
      <c r="KIX157" s="365"/>
      <c r="KIY157" s="365"/>
      <c r="KIZ157" s="365"/>
      <c r="KJA157" s="365"/>
      <c r="KJB157" s="365"/>
      <c r="KJC157" s="365"/>
      <c r="KJD157" s="365"/>
      <c r="KJE157" s="365"/>
      <c r="KJF157" s="365"/>
      <c r="KJG157" s="365"/>
      <c r="KJH157" s="365"/>
      <c r="KJI157" s="365"/>
      <c r="KJJ157" s="365"/>
      <c r="KJK157" s="365"/>
      <c r="KJL157" s="365"/>
      <c r="KJM157" s="365"/>
      <c r="KJN157" s="365"/>
      <c r="KJO157" s="365"/>
      <c r="KJP157" s="365"/>
      <c r="KJQ157" s="365"/>
      <c r="KJR157" s="365"/>
      <c r="KJS157" s="365"/>
      <c r="KJT157" s="365"/>
      <c r="KJU157" s="365"/>
      <c r="KJV157" s="365"/>
      <c r="KJW157" s="365"/>
      <c r="KJX157" s="365"/>
      <c r="KJY157" s="365"/>
      <c r="KJZ157" s="365"/>
      <c r="KKA157" s="365"/>
      <c r="KKB157" s="365"/>
      <c r="KKC157" s="365"/>
      <c r="KKD157" s="365"/>
      <c r="KKE157" s="365"/>
      <c r="KKF157" s="365"/>
      <c r="KKG157" s="365"/>
      <c r="KKH157" s="365"/>
      <c r="KKI157" s="365"/>
      <c r="KKJ157" s="365"/>
      <c r="KKK157" s="365"/>
      <c r="KKL157" s="365"/>
      <c r="KKM157" s="365"/>
      <c r="KKN157" s="365"/>
      <c r="KKO157" s="365"/>
      <c r="KKP157" s="365"/>
      <c r="KKQ157" s="365"/>
      <c r="KKR157" s="365"/>
      <c r="KKS157" s="365"/>
      <c r="KKT157" s="365"/>
      <c r="KKU157" s="365"/>
      <c r="KKV157" s="365"/>
      <c r="KKW157" s="365"/>
      <c r="KKX157" s="365"/>
      <c r="KKY157" s="365"/>
      <c r="KKZ157" s="365"/>
      <c r="KLA157" s="365"/>
      <c r="KLB157" s="365"/>
      <c r="KLC157" s="365"/>
      <c r="KLD157" s="365"/>
      <c r="KLE157" s="365"/>
      <c r="KLF157" s="365"/>
      <c r="KLG157" s="365"/>
      <c r="KLH157" s="365"/>
      <c r="KLI157" s="365"/>
      <c r="KLJ157" s="365"/>
      <c r="KLK157" s="365"/>
      <c r="KLL157" s="365"/>
      <c r="KLM157" s="365"/>
      <c r="KLN157" s="365"/>
      <c r="KLO157" s="365"/>
      <c r="KLP157" s="365"/>
      <c r="KLQ157" s="365"/>
      <c r="KLR157" s="365"/>
      <c r="KLS157" s="365"/>
      <c r="KLT157" s="365"/>
      <c r="KLU157" s="365"/>
      <c r="KLV157" s="365"/>
      <c r="KLW157" s="365"/>
      <c r="KLX157" s="365"/>
      <c r="KLY157" s="365"/>
      <c r="KLZ157" s="365"/>
      <c r="KMA157" s="365"/>
      <c r="KMB157" s="365"/>
      <c r="KMC157" s="365"/>
      <c r="KMD157" s="365"/>
      <c r="KME157" s="365"/>
      <c r="KMF157" s="365"/>
      <c r="KMG157" s="365"/>
      <c r="KMH157" s="365"/>
      <c r="KMI157" s="365"/>
      <c r="KMJ157" s="365"/>
      <c r="KMK157" s="365"/>
      <c r="KML157" s="365"/>
      <c r="KMM157" s="365"/>
      <c r="KMN157" s="365"/>
      <c r="KMO157" s="365"/>
      <c r="KMP157" s="365"/>
      <c r="KMQ157" s="365"/>
      <c r="KMR157" s="365"/>
      <c r="KMS157" s="365"/>
      <c r="KMT157" s="365"/>
      <c r="KMU157" s="365"/>
      <c r="KMV157" s="365"/>
      <c r="KMW157" s="365"/>
      <c r="KMX157" s="365"/>
      <c r="KMY157" s="365"/>
      <c r="KMZ157" s="365"/>
      <c r="KNA157" s="365"/>
      <c r="KNB157" s="365"/>
      <c r="KNC157" s="365"/>
      <c r="KND157" s="365"/>
      <c r="KNE157" s="365"/>
      <c r="KNF157" s="365"/>
      <c r="KNG157" s="365"/>
      <c r="KNH157" s="365"/>
      <c r="KNI157" s="365"/>
      <c r="KNJ157" s="365"/>
      <c r="KNK157" s="365"/>
      <c r="KNL157" s="365"/>
      <c r="KNM157" s="365"/>
      <c r="KNN157" s="365"/>
      <c r="KNO157" s="365"/>
      <c r="KNP157" s="365"/>
      <c r="KNQ157" s="365"/>
      <c r="KNR157" s="365"/>
      <c r="KNS157" s="365"/>
      <c r="KNT157" s="365"/>
      <c r="KNU157" s="365"/>
      <c r="KNV157" s="365"/>
      <c r="KNW157" s="365"/>
      <c r="KNX157" s="365"/>
      <c r="KNY157" s="365"/>
      <c r="KNZ157" s="365"/>
      <c r="KOA157" s="365"/>
      <c r="KOB157" s="365"/>
      <c r="KOC157" s="365"/>
      <c r="KOD157" s="365"/>
      <c r="KOE157" s="365"/>
      <c r="KOF157" s="365"/>
      <c r="KOG157" s="365"/>
      <c r="KOH157" s="365"/>
      <c r="KOI157" s="365"/>
      <c r="KOJ157" s="365"/>
      <c r="KOK157" s="365"/>
      <c r="KOL157" s="365"/>
      <c r="KOM157" s="365"/>
      <c r="KON157" s="365"/>
      <c r="KOO157" s="365"/>
      <c r="KOP157" s="365"/>
      <c r="KOQ157" s="365"/>
      <c r="KOR157" s="365"/>
      <c r="KOS157" s="365"/>
      <c r="KOT157" s="365"/>
      <c r="KOU157" s="365"/>
      <c r="KOV157" s="365"/>
      <c r="KOW157" s="365"/>
      <c r="KOX157" s="365"/>
      <c r="KOY157" s="365"/>
      <c r="KOZ157" s="365"/>
      <c r="KPA157" s="365"/>
      <c r="KPB157" s="365"/>
      <c r="KPC157" s="365"/>
      <c r="KPD157" s="365"/>
      <c r="KPE157" s="365"/>
      <c r="KPF157" s="365"/>
      <c r="KPG157" s="365"/>
      <c r="KPH157" s="365"/>
      <c r="KPI157" s="365"/>
      <c r="KPJ157" s="365"/>
      <c r="KPK157" s="365"/>
      <c r="KPL157" s="365"/>
      <c r="KPM157" s="365"/>
      <c r="KPN157" s="365"/>
      <c r="KPO157" s="365"/>
      <c r="KPP157" s="365"/>
      <c r="KPQ157" s="365"/>
      <c r="KPR157" s="365"/>
      <c r="KPS157" s="365"/>
      <c r="KPT157" s="365"/>
      <c r="KPU157" s="365"/>
      <c r="KPV157" s="365"/>
      <c r="KPW157" s="365"/>
      <c r="KPX157" s="365"/>
      <c r="KPY157" s="365"/>
      <c r="KPZ157" s="365"/>
      <c r="KQA157" s="365"/>
      <c r="KQB157" s="365"/>
      <c r="KQC157" s="365"/>
      <c r="KQD157" s="365"/>
      <c r="KQE157" s="365"/>
      <c r="KQF157" s="365"/>
      <c r="KQG157" s="365"/>
      <c r="KQH157" s="365"/>
      <c r="KQI157" s="365"/>
      <c r="KQJ157" s="365"/>
      <c r="KQK157" s="365"/>
      <c r="KQL157" s="365"/>
      <c r="KQM157" s="365"/>
      <c r="KQN157" s="365"/>
      <c r="KQO157" s="365"/>
      <c r="KQP157" s="365"/>
      <c r="KQQ157" s="365"/>
      <c r="KQR157" s="365"/>
      <c r="KQS157" s="365"/>
      <c r="KQT157" s="365"/>
      <c r="KQU157" s="365"/>
      <c r="KQV157" s="365"/>
      <c r="KQW157" s="365"/>
      <c r="KQX157" s="365"/>
      <c r="KQY157" s="365"/>
      <c r="KQZ157" s="365"/>
      <c r="KRA157" s="365"/>
      <c r="KRB157" s="365"/>
      <c r="KRC157" s="365"/>
      <c r="KRD157" s="365"/>
      <c r="KRE157" s="365"/>
      <c r="KRF157" s="365"/>
      <c r="KRG157" s="365"/>
      <c r="KRH157" s="365"/>
      <c r="KRI157" s="365"/>
      <c r="KRJ157" s="365"/>
      <c r="KRK157" s="365"/>
      <c r="KRL157" s="365"/>
      <c r="KRM157" s="365"/>
      <c r="KRN157" s="365"/>
      <c r="KRO157" s="365"/>
      <c r="KRP157" s="365"/>
      <c r="KRQ157" s="365"/>
      <c r="KRR157" s="365"/>
      <c r="KRS157" s="365"/>
      <c r="KRT157" s="365"/>
      <c r="KRU157" s="365"/>
      <c r="KRV157" s="365"/>
      <c r="KRW157" s="365"/>
      <c r="KRX157" s="365"/>
      <c r="KRY157" s="365"/>
      <c r="KRZ157" s="365"/>
      <c r="KSA157" s="365"/>
      <c r="KSB157" s="365"/>
      <c r="KSC157" s="365"/>
      <c r="KSD157" s="365"/>
      <c r="KSE157" s="365"/>
      <c r="KSF157" s="365"/>
      <c r="KSG157" s="365"/>
      <c r="KSH157" s="365"/>
      <c r="KSI157" s="365"/>
      <c r="KSJ157" s="365"/>
      <c r="KSK157" s="365"/>
      <c r="KSL157" s="365"/>
      <c r="KSM157" s="365"/>
      <c r="KSN157" s="365"/>
      <c r="KSO157" s="365"/>
      <c r="KSP157" s="365"/>
      <c r="KSQ157" s="365"/>
      <c r="KSR157" s="365"/>
      <c r="KSS157" s="365"/>
      <c r="KST157" s="365"/>
      <c r="KSU157" s="365"/>
      <c r="KSV157" s="365"/>
      <c r="KSW157" s="365"/>
      <c r="KSX157" s="365"/>
      <c r="KSY157" s="365"/>
      <c r="KSZ157" s="365"/>
      <c r="KTA157" s="365"/>
      <c r="KTB157" s="365"/>
      <c r="KTC157" s="365"/>
      <c r="KTD157" s="365"/>
      <c r="KTE157" s="365"/>
      <c r="KTF157" s="365"/>
      <c r="KTG157" s="365"/>
      <c r="KTH157" s="365"/>
      <c r="KTI157" s="365"/>
      <c r="KTJ157" s="365"/>
      <c r="KTK157" s="365"/>
      <c r="KTL157" s="365"/>
      <c r="KTM157" s="365"/>
      <c r="KTN157" s="365"/>
      <c r="KTO157" s="365"/>
      <c r="KTP157" s="365"/>
      <c r="KTQ157" s="365"/>
      <c r="KTR157" s="365"/>
      <c r="KTS157" s="365"/>
      <c r="KTT157" s="365"/>
      <c r="KTU157" s="365"/>
      <c r="KTV157" s="365"/>
      <c r="KTW157" s="365"/>
      <c r="KTX157" s="365"/>
      <c r="KTY157" s="365"/>
      <c r="KTZ157" s="365"/>
      <c r="KUA157" s="365"/>
      <c r="KUB157" s="365"/>
      <c r="KUC157" s="365"/>
      <c r="KUD157" s="365"/>
      <c r="KUE157" s="365"/>
      <c r="KUF157" s="365"/>
      <c r="KUG157" s="365"/>
      <c r="KUH157" s="365"/>
      <c r="KUI157" s="365"/>
      <c r="KUJ157" s="365"/>
      <c r="KUK157" s="365"/>
      <c r="KUL157" s="365"/>
      <c r="KUM157" s="365"/>
      <c r="KUN157" s="365"/>
      <c r="KUO157" s="365"/>
      <c r="KUP157" s="365"/>
      <c r="KUQ157" s="365"/>
      <c r="KUR157" s="365"/>
      <c r="KUS157" s="365"/>
      <c r="KUT157" s="365"/>
      <c r="KUU157" s="365"/>
      <c r="KUV157" s="365"/>
      <c r="KUW157" s="365"/>
      <c r="KUX157" s="365"/>
      <c r="KUY157" s="365"/>
      <c r="KUZ157" s="365"/>
      <c r="KVA157" s="365"/>
      <c r="KVB157" s="365"/>
      <c r="KVC157" s="365"/>
      <c r="KVD157" s="365"/>
      <c r="KVE157" s="365"/>
      <c r="KVF157" s="365"/>
      <c r="KVG157" s="365"/>
      <c r="KVH157" s="365"/>
      <c r="KVI157" s="365"/>
      <c r="KVJ157" s="365"/>
      <c r="KVK157" s="365"/>
      <c r="KVL157" s="365"/>
      <c r="KVM157" s="365"/>
      <c r="KVN157" s="365"/>
      <c r="KVO157" s="365"/>
      <c r="KVP157" s="365"/>
      <c r="KVQ157" s="365"/>
      <c r="KVR157" s="365"/>
      <c r="KVS157" s="365"/>
      <c r="KVT157" s="365"/>
      <c r="KVU157" s="365"/>
      <c r="KVV157" s="365"/>
      <c r="KVW157" s="365"/>
      <c r="KVX157" s="365"/>
      <c r="KVY157" s="365"/>
      <c r="KVZ157" s="365"/>
      <c r="KWA157" s="365"/>
      <c r="KWB157" s="365"/>
      <c r="KWC157" s="365"/>
      <c r="KWD157" s="365"/>
      <c r="KWE157" s="365"/>
      <c r="KWF157" s="365"/>
      <c r="KWG157" s="365"/>
      <c r="KWH157" s="365"/>
      <c r="KWI157" s="365"/>
      <c r="KWJ157" s="365"/>
      <c r="KWK157" s="365"/>
      <c r="KWL157" s="365"/>
      <c r="KWM157" s="365"/>
      <c r="KWN157" s="365"/>
      <c r="KWO157" s="365"/>
      <c r="KWP157" s="365"/>
      <c r="KWQ157" s="365"/>
      <c r="KWR157" s="365"/>
      <c r="KWS157" s="365"/>
      <c r="KWT157" s="365"/>
      <c r="KWU157" s="365"/>
      <c r="KWV157" s="365"/>
      <c r="KWW157" s="365"/>
      <c r="KWX157" s="365"/>
      <c r="KWY157" s="365"/>
      <c r="KWZ157" s="365"/>
      <c r="KXA157" s="365"/>
      <c r="KXB157" s="365"/>
      <c r="KXC157" s="365"/>
      <c r="KXD157" s="365"/>
      <c r="KXE157" s="365"/>
      <c r="KXF157" s="365"/>
      <c r="KXG157" s="365"/>
      <c r="KXH157" s="365"/>
      <c r="KXI157" s="365"/>
      <c r="KXJ157" s="365"/>
      <c r="KXK157" s="365"/>
      <c r="KXL157" s="365"/>
      <c r="KXM157" s="365"/>
      <c r="KXN157" s="365"/>
      <c r="KXO157" s="365"/>
      <c r="KXP157" s="365"/>
      <c r="KXQ157" s="365"/>
      <c r="KXR157" s="365"/>
      <c r="KXS157" s="365"/>
      <c r="KXT157" s="365"/>
      <c r="KXU157" s="365"/>
      <c r="KXV157" s="365"/>
      <c r="KXW157" s="365"/>
      <c r="KXX157" s="365"/>
      <c r="KXY157" s="365"/>
      <c r="KXZ157" s="365"/>
      <c r="KYA157" s="365"/>
      <c r="KYB157" s="365"/>
      <c r="KYC157" s="365"/>
      <c r="KYD157" s="365"/>
      <c r="KYE157" s="365"/>
      <c r="KYF157" s="365"/>
      <c r="KYG157" s="365"/>
      <c r="KYH157" s="365"/>
      <c r="KYI157" s="365"/>
      <c r="KYJ157" s="365"/>
      <c r="KYK157" s="365"/>
      <c r="KYL157" s="365"/>
      <c r="KYM157" s="365"/>
      <c r="KYN157" s="365"/>
      <c r="KYO157" s="365"/>
      <c r="KYP157" s="365"/>
      <c r="KYQ157" s="365"/>
      <c r="KYR157" s="365"/>
      <c r="KYS157" s="365"/>
      <c r="KYT157" s="365"/>
      <c r="KYU157" s="365"/>
      <c r="KYV157" s="365"/>
      <c r="KYW157" s="365"/>
      <c r="KYX157" s="365"/>
      <c r="KYY157" s="365"/>
      <c r="KYZ157" s="365"/>
      <c r="KZA157" s="365"/>
      <c r="KZB157" s="365"/>
      <c r="KZC157" s="365"/>
      <c r="KZD157" s="365"/>
      <c r="KZE157" s="365"/>
      <c r="KZF157" s="365"/>
      <c r="KZG157" s="365"/>
      <c r="KZH157" s="365"/>
      <c r="KZI157" s="365"/>
      <c r="KZJ157" s="365"/>
      <c r="KZK157" s="365"/>
      <c r="KZL157" s="365"/>
      <c r="KZM157" s="365"/>
      <c r="KZN157" s="365"/>
      <c r="KZO157" s="365"/>
      <c r="KZP157" s="365"/>
      <c r="KZQ157" s="365"/>
      <c r="KZR157" s="365"/>
      <c r="KZS157" s="365"/>
      <c r="KZT157" s="365"/>
      <c r="KZU157" s="365"/>
      <c r="KZV157" s="365"/>
      <c r="KZW157" s="365"/>
      <c r="KZX157" s="365"/>
      <c r="KZY157" s="365"/>
      <c r="KZZ157" s="365"/>
      <c r="LAA157" s="365"/>
      <c r="LAB157" s="365"/>
      <c r="LAC157" s="365"/>
      <c r="LAD157" s="365"/>
      <c r="LAE157" s="365"/>
      <c r="LAF157" s="365"/>
      <c r="LAG157" s="365"/>
      <c r="LAH157" s="365"/>
      <c r="LAI157" s="365"/>
      <c r="LAJ157" s="365"/>
      <c r="LAK157" s="365"/>
      <c r="LAL157" s="365"/>
      <c r="LAM157" s="365"/>
      <c r="LAN157" s="365"/>
      <c r="LAO157" s="365"/>
      <c r="LAP157" s="365"/>
      <c r="LAQ157" s="365"/>
      <c r="LAR157" s="365"/>
      <c r="LAS157" s="365"/>
      <c r="LAT157" s="365"/>
      <c r="LAU157" s="365"/>
      <c r="LAV157" s="365"/>
      <c r="LAW157" s="365"/>
      <c r="LAX157" s="365"/>
      <c r="LAY157" s="365"/>
      <c r="LAZ157" s="365"/>
      <c r="LBA157" s="365"/>
      <c r="LBB157" s="365"/>
      <c r="LBC157" s="365"/>
      <c r="LBD157" s="365"/>
      <c r="LBE157" s="365"/>
      <c r="LBF157" s="365"/>
      <c r="LBG157" s="365"/>
      <c r="LBH157" s="365"/>
      <c r="LBI157" s="365"/>
      <c r="LBJ157" s="365"/>
      <c r="LBK157" s="365"/>
      <c r="LBL157" s="365"/>
      <c r="LBM157" s="365"/>
      <c r="LBN157" s="365"/>
      <c r="LBO157" s="365"/>
      <c r="LBP157" s="365"/>
      <c r="LBQ157" s="365"/>
      <c r="LBR157" s="365"/>
      <c r="LBS157" s="365"/>
      <c r="LBT157" s="365"/>
      <c r="LBU157" s="365"/>
      <c r="LBV157" s="365"/>
      <c r="LBW157" s="365"/>
      <c r="LBX157" s="365"/>
      <c r="LBY157" s="365"/>
      <c r="LBZ157" s="365"/>
      <c r="LCA157" s="365"/>
      <c r="LCB157" s="365"/>
      <c r="LCC157" s="365"/>
      <c r="LCD157" s="365"/>
      <c r="LCE157" s="365"/>
      <c r="LCF157" s="365"/>
      <c r="LCG157" s="365"/>
      <c r="LCH157" s="365"/>
      <c r="LCI157" s="365"/>
      <c r="LCJ157" s="365"/>
      <c r="LCK157" s="365"/>
      <c r="LCL157" s="365"/>
      <c r="LCM157" s="365"/>
      <c r="LCN157" s="365"/>
      <c r="LCO157" s="365"/>
      <c r="LCP157" s="365"/>
      <c r="LCQ157" s="365"/>
      <c r="LCR157" s="365"/>
      <c r="LCS157" s="365"/>
      <c r="LCT157" s="365"/>
      <c r="LCU157" s="365"/>
      <c r="LCV157" s="365"/>
      <c r="LCW157" s="365"/>
      <c r="LCX157" s="365"/>
      <c r="LCY157" s="365"/>
      <c r="LCZ157" s="365"/>
      <c r="LDA157" s="365"/>
      <c r="LDB157" s="365"/>
      <c r="LDC157" s="365"/>
      <c r="LDD157" s="365"/>
      <c r="LDE157" s="365"/>
      <c r="LDF157" s="365"/>
      <c r="LDG157" s="365"/>
      <c r="LDH157" s="365"/>
      <c r="LDI157" s="365"/>
      <c r="LDJ157" s="365"/>
      <c r="LDK157" s="365"/>
      <c r="LDL157" s="365"/>
      <c r="LDM157" s="365"/>
      <c r="LDN157" s="365"/>
      <c r="LDO157" s="365"/>
      <c r="LDP157" s="365"/>
      <c r="LDQ157" s="365"/>
      <c r="LDR157" s="365"/>
      <c r="LDS157" s="365"/>
      <c r="LDT157" s="365"/>
      <c r="LDU157" s="365"/>
      <c r="LDV157" s="365"/>
      <c r="LDW157" s="365"/>
      <c r="LDX157" s="365"/>
      <c r="LDY157" s="365"/>
      <c r="LDZ157" s="365"/>
      <c r="LEA157" s="365"/>
      <c r="LEB157" s="365"/>
      <c r="LEC157" s="365"/>
      <c r="LED157" s="365"/>
      <c r="LEE157" s="365"/>
      <c r="LEF157" s="365"/>
      <c r="LEG157" s="365"/>
      <c r="LEH157" s="365"/>
      <c r="LEI157" s="365"/>
      <c r="LEJ157" s="365"/>
      <c r="LEK157" s="365"/>
      <c r="LEL157" s="365"/>
      <c r="LEM157" s="365"/>
      <c r="LEN157" s="365"/>
      <c r="LEO157" s="365"/>
      <c r="LEP157" s="365"/>
      <c r="LEQ157" s="365"/>
      <c r="LER157" s="365"/>
      <c r="LES157" s="365"/>
      <c r="LET157" s="365"/>
      <c r="LEU157" s="365"/>
      <c r="LEV157" s="365"/>
      <c r="LEW157" s="365"/>
      <c r="LEX157" s="365"/>
      <c r="LEY157" s="365"/>
      <c r="LEZ157" s="365"/>
      <c r="LFA157" s="365"/>
      <c r="LFB157" s="365"/>
      <c r="LFC157" s="365"/>
      <c r="LFD157" s="365"/>
      <c r="LFE157" s="365"/>
      <c r="LFF157" s="365"/>
      <c r="LFG157" s="365"/>
      <c r="LFH157" s="365"/>
      <c r="LFI157" s="365"/>
      <c r="LFJ157" s="365"/>
      <c r="LFK157" s="365"/>
      <c r="LFL157" s="365"/>
      <c r="LFM157" s="365"/>
      <c r="LFN157" s="365"/>
      <c r="LFO157" s="365"/>
      <c r="LFP157" s="365"/>
      <c r="LFQ157" s="365"/>
      <c r="LFR157" s="365"/>
      <c r="LFS157" s="365"/>
      <c r="LFT157" s="365"/>
      <c r="LFU157" s="365"/>
      <c r="LFV157" s="365"/>
      <c r="LFW157" s="365"/>
      <c r="LFX157" s="365"/>
      <c r="LFY157" s="365"/>
      <c r="LFZ157" s="365"/>
      <c r="LGA157" s="365"/>
      <c r="LGB157" s="365"/>
      <c r="LGC157" s="365"/>
      <c r="LGD157" s="365"/>
      <c r="LGE157" s="365"/>
      <c r="LGF157" s="365"/>
      <c r="LGG157" s="365"/>
      <c r="LGH157" s="365"/>
      <c r="LGI157" s="365"/>
      <c r="LGJ157" s="365"/>
      <c r="LGK157" s="365"/>
      <c r="LGL157" s="365"/>
      <c r="LGM157" s="365"/>
      <c r="LGN157" s="365"/>
      <c r="LGO157" s="365"/>
      <c r="LGP157" s="365"/>
      <c r="LGQ157" s="365"/>
      <c r="LGR157" s="365"/>
      <c r="LGS157" s="365"/>
      <c r="LGT157" s="365"/>
      <c r="LGU157" s="365"/>
      <c r="LGV157" s="365"/>
      <c r="LGW157" s="365"/>
      <c r="LGX157" s="365"/>
      <c r="LGY157" s="365"/>
      <c r="LGZ157" s="365"/>
      <c r="LHA157" s="365"/>
      <c r="LHB157" s="365"/>
      <c r="LHC157" s="365"/>
      <c r="LHD157" s="365"/>
      <c r="LHE157" s="365"/>
      <c r="LHF157" s="365"/>
      <c r="LHG157" s="365"/>
      <c r="LHH157" s="365"/>
      <c r="LHI157" s="365"/>
      <c r="LHJ157" s="365"/>
      <c r="LHK157" s="365"/>
      <c r="LHL157" s="365"/>
      <c r="LHM157" s="365"/>
      <c r="LHN157" s="365"/>
      <c r="LHO157" s="365"/>
      <c r="LHP157" s="365"/>
      <c r="LHQ157" s="365"/>
      <c r="LHR157" s="365"/>
      <c r="LHS157" s="365"/>
      <c r="LHT157" s="365"/>
      <c r="LHU157" s="365"/>
      <c r="LHV157" s="365"/>
      <c r="LHW157" s="365"/>
      <c r="LHX157" s="365"/>
      <c r="LHY157" s="365"/>
      <c r="LHZ157" s="365"/>
      <c r="LIA157" s="365"/>
      <c r="LIB157" s="365"/>
      <c r="LIC157" s="365"/>
      <c r="LID157" s="365"/>
      <c r="LIE157" s="365"/>
      <c r="LIF157" s="365"/>
      <c r="LIG157" s="365"/>
      <c r="LIH157" s="365"/>
      <c r="LII157" s="365"/>
      <c r="LIJ157" s="365"/>
      <c r="LIK157" s="365"/>
      <c r="LIL157" s="365"/>
      <c r="LIM157" s="365"/>
      <c r="LIN157" s="365"/>
      <c r="LIO157" s="365"/>
      <c r="LIP157" s="365"/>
      <c r="LIQ157" s="365"/>
      <c r="LIR157" s="365"/>
      <c r="LIS157" s="365"/>
      <c r="LIT157" s="365"/>
      <c r="LIU157" s="365"/>
      <c r="LIV157" s="365"/>
      <c r="LIW157" s="365"/>
      <c r="LIX157" s="365"/>
      <c r="LIY157" s="365"/>
      <c r="LIZ157" s="365"/>
      <c r="LJA157" s="365"/>
      <c r="LJB157" s="365"/>
      <c r="LJC157" s="365"/>
      <c r="LJD157" s="365"/>
      <c r="LJE157" s="365"/>
      <c r="LJF157" s="365"/>
      <c r="LJG157" s="365"/>
      <c r="LJH157" s="365"/>
      <c r="LJI157" s="365"/>
      <c r="LJJ157" s="365"/>
      <c r="LJK157" s="365"/>
      <c r="LJL157" s="365"/>
      <c r="LJM157" s="365"/>
      <c r="LJN157" s="365"/>
      <c r="LJO157" s="365"/>
      <c r="LJP157" s="365"/>
      <c r="LJQ157" s="365"/>
      <c r="LJR157" s="365"/>
      <c r="LJS157" s="365"/>
      <c r="LJT157" s="365"/>
      <c r="LJU157" s="365"/>
      <c r="LJV157" s="365"/>
      <c r="LJW157" s="365"/>
      <c r="LJX157" s="365"/>
      <c r="LJY157" s="365"/>
      <c r="LJZ157" s="365"/>
      <c r="LKA157" s="365"/>
      <c r="LKB157" s="365"/>
      <c r="LKC157" s="365"/>
      <c r="LKD157" s="365"/>
      <c r="LKE157" s="365"/>
      <c r="LKF157" s="365"/>
      <c r="LKG157" s="365"/>
      <c r="LKH157" s="365"/>
      <c r="LKI157" s="365"/>
      <c r="LKJ157" s="365"/>
      <c r="LKK157" s="365"/>
      <c r="LKL157" s="365"/>
      <c r="LKM157" s="365"/>
      <c r="LKN157" s="365"/>
      <c r="LKO157" s="365"/>
      <c r="LKP157" s="365"/>
      <c r="LKQ157" s="365"/>
      <c r="LKR157" s="365"/>
      <c r="LKS157" s="365"/>
      <c r="LKT157" s="365"/>
      <c r="LKU157" s="365"/>
      <c r="LKV157" s="365"/>
      <c r="LKW157" s="365"/>
      <c r="LKX157" s="365"/>
      <c r="LKY157" s="365"/>
      <c r="LKZ157" s="365"/>
      <c r="LLA157" s="365"/>
      <c r="LLB157" s="365"/>
      <c r="LLC157" s="365"/>
      <c r="LLD157" s="365"/>
      <c r="LLE157" s="365"/>
      <c r="LLF157" s="365"/>
      <c r="LLG157" s="365"/>
      <c r="LLH157" s="365"/>
      <c r="LLI157" s="365"/>
      <c r="LLJ157" s="365"/>
      <c r="LLK157" s="365"/>
      <c r="LLL157" s="365"/>
      <c r="LLM157" s="365"/>
      <c r="LLN157" s="365"/>
      <c r="LLO157" s="365"/>
      <c r="LLP157" s="365"/>
      <c r="LLQ157" s="365"/>
      <c r="LLR157" s="365"/>
      <c r="LLS157" s="365"/>
      <c r="LLT157" s="365"/>
      <c r="LLU157" s="365"/>
      <c r="LLV157" s="365"/>
      <c r="LLW157" s="365"/>
      <c r="LLX157" s="365"/>
      <c r="LLY157" s="365"/>
      <c r="LLZ157" s="365"/>
      <c r="LMA157" s="365"/>
      <c r="LMB157" s="365"/>
      <c r="LMC157" s="365"/>
      <c r="LMD157" s="365"/>
      <c r="LME157" s="365"/>
      <c r="LMF157" s="365"/>
      <c r="LMG157" s="365"/>
      <c r="LMH157" s="365"/>
      <c r="LMI157" s="365"/>
      <c r="LMJ157" s="365"/>
      <c r="LMK157" s="365"/>
      <c r="LML157" s="365"/>
      <c r="LMM157" s="365"/>
      <c r="LMN157" s="365"/>
      <c r="LMO157" s="365"/>
      <c r="LMP157" s="365"/>
      <c r="LMQ157" s="365"/>
      <c r="LMR157" s="365"/>
      <c r="LMS157" s="365"/>
      <c r="LMT157" s="365"/>
      <c r="LMU157" s="365"/>
      <c r="LMV157" s="365"/>
      <c r="LMW157" s="365"/>
      <c r="LMX157" s="365"/>
      <c r="LMY157" s="365"/>
      <c r="LMZ157" s="365"/>
      <c r="LNA157" s="365"/>
      <c r="LNB157" s="365"/>
      <c r="LNC157" s="365"/>
      <c r="LND157" s="365"/>
      <c r="LNE157" s="365"/>
      <c r="LNF157" s="365"/>
      <c r="LNG157" s="365"/>
      <c r="LNH157" s="365"/>
      <c r="LNI157" s="365"/>
      <c r="LNJ157" s="365"/>
      <c r="LNK157" s="365"/>
      <c r="LNL157" s="365"/>
      <c r="LNM157" s="365"/>
      <c r="LNN157" s="365"/>
      <c r="LNO157" s="365"/>
      <c r="LNP157" s="365"/>
      <c r="LNQ157" s="365"/>
      <c r="LNR157" s="365"/>
      <c r="LNS157" s="365"/>
      <c r="LNT157" s="365"/>
      <c r="LNU157" s="365"/>
      <c r="LNV157" s="365"/>
      <c r="LNW157" s="365"/>
      <c r="LNX157" s="365"/>
      <c r="LNY157" s="365"/>
      <c r="LNZ157" s="365"/>
      <c r="LOA157" s="365"/>
      <c r="LOB157" s="365"/>
      <c r="LOC157" s="365"/>
      <c r="LOD157" s="365"/>
      <c r="LOE157" s="365"/>
      <c r="LOF157" s="365"/>
      <c r="LOG157" s="365"/>
      <c r="LOH157" s="365"/>
      <c r="LOI157" s="365"/>
      <c r="LOJ157" s="365"/>
      <c r="LOK157" s="365"/>
      <c r="LOL157" s="365"/>
      <c r="LOM157" s="365"/>
      <c r="LON157" s="365"/>
      <c r="LOO157" s="365"/>
      <c r="LOP157" s="365"/>
      <c r="LOQ157" s="365"/>
      <c r="LOR157" s="365"/>
      <c r="LOS157" s="365"/>
      <c r="LOT157" s="365"/>
      <c r="LOU157" s="365"/>
      <c r="LOV157" s="365"/>
      <c r="LOW157" s="365"/>
      <c r="LOX157" s="365"/>
      <c r="LOY157" s="365"/>
      <c r="LOZ157" s="365"/>
      <c r="LPA157" s="365"/>
      <c r="LPB157" s="365"/>
      <c r="LPC157" s="365"/>
      <c r="LPD157" s="365"/>
      <c r="LPE157" s="365"/>
      <c r="LPF157" s="365"/>
      <c r="LPG157" s="365"/>
      <c r="LPH157" s="365"/>
      <c r="LPI157" s="365"/>
      <c r="LPJ157" s="365"/>
      <c r="LPK157" s="365"/>
      <c r="LPL157" s="365"/>
      <c r="LPM157" s="365"/>
      <c r="LPN157" s="365"/>
      <c r="LPO157" s="365"/>
      <c r="LPP157" s="365"/>
      <c r="LPQ157" s="365"/>
      <c r="LPR157" s="365"/>
      <c r="LPS157" s="365"/>
      <c r="LPT157" s="365"/>
      <c r="LPU157" s="365"/>
      <c r="LPV157" s="365"/>
      <c r="LPW157" s="365"/>
      <c r="LPX157" s="365"/>
      <c r="LPY157" s="365"/>
      <c r="LPZ157" s="365"/>
      <c r="LQA157" s="365"/>
      <c r="LQB157" s="365"/>
      <c r="LQC157" s="365"/>
      <c r="LQD157" s="365"/>
      <c r="LQE157" s="365"/>
      <c r="LQF157" s="365"/>
      <c r="LQG157" s="365"/>
      <c r="LQH157" s="365"/>
      <c r="LQI157" s="365"/>
      <c r="LQJ157" s="365"/>
      <c r="LQK157" s="365"/>
      <c r="LQL157" s="365"/>
      <c r="LQM157" s="365"/>
      <c r="LQN157" s="365"/>
      <c r="LQO157" s="365"/>
      <c r="LQP157" s="365"/>
      <c r="LQQ157" s="365"/>
      <c r="LQR157" s="365"/>
      <c r="LQS157" s="365"/>
      <c r="LQT157" s="365"/>
      <c r="LQU157" s="365"/>
      <c r="LQV157" s="365"/>
      <c r="LQW157" s="365"/>
      <c r="LQX157" s="365"/>
      <c r="LQY157" s="365"/>
      <c r="LQZ157" s="365"/>
      <c r="LRA157" s="365"/>
      <c r="LRB157" s="365"/>
      <c r="LRC157" s="365"/>
      <c r="LRD157" s="365"/>
      <c r="LRE157" s="365"/>
      <c r="LRF157" s="365"/>
      <c r="LRG157" s="365"/>
      <c r="LRH157" s="365"/>
      <c r="LRI157" s="365"/>
      <c r="LRJ157" s="365"/>
      <c r="LRK157" s="365"/>
      <c r="LRL157" s="365"/>
      <c r="LRM157" s="365"/>
      <c r="LRN157" s="365"/>
      <c r="LRO157" s="365"/>
      <c r="LRP157" s="365"/>
      <c r="LRQ157" s="365"/>
      <c r="LRR157" s="365"/>
      <c r="LRS157" s="365"/>
      <c r="LRT157" s="365"/>
      <c r="LRU157" s="365"/>
      <c r="LRV157" s="365"/>
      <c r="LRW157" s="365"/>
      <c r="LRX157" s="365"/>
      <c r="LRY157" s="365"/>
      <c r="LRZ157" s="365"/>
      <c r="LSA157" s="365"/>
      <c r="LSB157" s="365"/>
      <c r="LSC157" s="365"/>
      <c r="LSD157" s="365"/>
      <c r="LSE157" s="365"/>
      <c r="LSF157" s="365"/>
      <c r="LSG157" s="365"/>
      <c r="LSH157" s="365"/>
      <c r="LSI157" s="365"/>
      <c r="LSJ157" s="365"/>
      <c r="LSK157" s="365"/>
      <c r="LSL157" s="365"/>
      <c r="LSM157" s="365"/>
      <c r="LSN157" s="365"/>
      <c r="LSO157" s="365"/>
      <c r="LSP157" s="365"/>
      <c r="LSQ157" s="365"/>
      <c r="LSR157" s="365"/>
      <c r="LSS157" s="365"/>
      <c r="LST157" s="365"/>
      <c r="LSU157" s="365"/>
      <c r="LSV157" s="365"/>
      <c r="LSW157" s="365"/>
      <c r="LSX157" s="365"/>
      <c r="LSY157" s="365"/>
      <c r="LSZ157" s="365"/>
      <c r="LTA157" s="365"/>
      <c r="LTB157" s="365"/>
      <c r="LTC157" s="365"/>
      <c r="LTD157" s="365"/>
      <c r="LTE157" s="365"/>
      <c r="LTF157" s="365"/>
      <c r="LTG157" s="365"/>
      <c r="LTH157" s="365"/>
      <c r="LTI157" s="365"/>
      <c r="LTJ157" s="365"/>
      <c r="LTK157" s="365"/>
      <c r="LTL157" s="365"/>
      <c r="LTM157" s="365"/>
      <c r="LTN157" s="365"/>
      <c r="LTO157" s="365"/>
      <c r="LTP157" s="365"/>
      <c r="LTQ157" s="365"/>
      <c r="LTR157" s="365"/>
      <c r="LTS157" s="365"/>
      <c r="LTT157" s="365"/>
      <c r="LTU157" s="365"/>
      <c r="LTV157" s="365"/>
      <c r="LTW157" s="365"/>
      <c r="LTX157" s="365"/>
      <c r="LTY157" s="365"/>
      <c r="LTZ157" s="365"/>
      <c r="LUA157" s="365"/>
      <c r="LUB157" s="365"/>
      <c r="LUC157" s="365"/>
      <c r="LUD157" s="365"/>
      <c r="LUE157" s="365"/>
      <c r="LUF157" s="365"/>
      <c r="LUG157" s="365"/>
      <c r="LUH157" s="365"/>
      <c r="LUI157" s="365"/>
      <c r="LUJ157" s="365"/>
      <c r="LUK157" s="365"/>
      <c r="LUL157" s="365"/>
      <c r="LUM157" s="365"/>
      <c r="LUN157" s="365"/>
      <c r="LUO157" s="365"/>
      <c r="LUP157" s="365"/>
      <c r="LUQ157" s="365"/>
      <c r="LUR157" s="365"/>
      <c r="LUS157" s="365"/>
      <c r="LUT157" s="365"/>
      <c r="LUU157" s="365"/>
      <c r="LUV157" s="365"/>
      <c r="LUW157" s="365"/>
      <c r="LUX157" s="365"/>
      <c r="LUY157" s="365"/>
      <c r="LUZ157" s="365"/>
      <c r="LVA157" s="365"/>
      <c r="LVB157" s="365"/>
      <c r="LVC157" s="365"/>
      <c r="LVD157" s="365"/>
      <c r="LVE157" s="365"/>
      <c r="LVF157" s="365"/>
      <c r="LVG157" s="365"/>
      <c r="LVH157" s="365"/>
      <c r="LVI157" s="365"/>
      <c r="LVJ157" s="365"/>
      <c r="LVK157" s="365"/>
      <c r="LVL157" s="365"/>
      <c r="LVM157" s="365"/>
      <c r="LVN157" s="365"/>
      <c r="LVO157" s="365"/>
      <c r="LVP157" s="365"/>
      <c r="LVQ157" s="365"/>
      <c r="LVR157" s="365"/>
      <c r="LVS157" s="365"/>
      <c r="LVT157" s="365"/>
      <c r="LVU157" s="365"/>
      <c r="LVV157" s="365"/>
      <c r="LVW157" s="365"/>
      <c r="LVX157" s="365"/>
      <c r="LVY157" s="365"/>
      <c r="LVZ157" s="365"/>
      <c r="LWA157" s="365"/>
      <c r="LWB157" s="365"/>
      <c r="LWC157" s="365"/>
      <c r="LWD157" s="365"/>
      <c r="LWE157" s="365"/>
      <c r="LWF157" s="365"/>
      <c r="LWG157" s="365"/>
      <c r="LWH157" s="365"/>
      <c r="LWI157" s="365"/>
      <c r="LWJ157" s="365"/>
      <c r="LWK157" s="365"/>
      <c r="LWL157" s="365"/>
      <c r="LWM157" s="365"/>
      <c r="LWN157" s="365"/>
      <c r="LWO157" s="365"/>
      <c r="LWP157" s="365"/>
      <c r="LWQ157" s="365"/>
      <c r="LWR157" s="365"/>
      <c r="LWS157" s="365"/>
      <c r="LWT157" s="365"/>
      <c r="LWU157" s="365"/>
      <c r="LWV157" s="365"/>
      <c r="LWW157" s="365"/>
      <c r="LWX157" s="365"/>
      <c r="LWY157" s="365"/>
      <c r="LWZ157" s="365"/>
      <c r="LXA157" s="365"/>
      <c r="LXB157" s="365"/>
      <c r="LXC157" s="365"/>
      <c r="LXD157" s="365"/>
      <c r="LXE157" s="365"/>
      <c r="LXF157" s="365"/>
      <c r="LXG157" s="365"/>
      <c r="LXH157" s="365"/>
      <c r="LXI157" s="365"/>
      <c r="LXJ157" s="365"/>
      <c r="LXK157" s="365"/>
      <c r="LXL157" s="365"/>
      <c r="LXM157" s="365"/>
      <c r="LXN157" s="365"/>
      <c r="LXO157" s="365"/>
      <c r="LXP157" s="365"/>
      <c r="LXQ157" s="365"/>
      <c r="LXR157" s="365"/>
      <c r="LXS157" s="365"/>
      <c r="LXT157" s="365"/>
      <c r="LXU157" s="365"/>
      <c r="LXV157" s="365"/>
      <c r="LXW157" s="365"/>
      <c r="LXX157" s="365"/>
      <c r="LXY157" s="365"/>
      <c r="LXZ157" s="365"/>
      <c r="LYA157" s="365"/>
      <c r="LYB157" s="365"/>
      <c r="LYC157" s="365"/>
      <c r="LYD157" s="365"/>
      <c r="LYE157" s="365"/>
      <c r="LYF157" s="365"/>
      <c r="LYG157" s="365"/>
      <c r="LYH157" s="365"/>
      <c r="LYI157" s="365"/>
      <c r="LYJ157" s="365"/>
      <c r="LYK157" s="365"/>
      <c r="LYL157" s="365"/>
      <c r="LYM157" s="365"/>
      <c r="LYN157" s="365"/>
      <c r="LYO157" s="365"/>
      <c r="LYP157" s="365"/>
      <c r="LYQ157" s="365"/>
      <c r="LYR157" s="365"/>
      <c r="LYS157" s="365"/>
      <c r="LYT157" s="365"/>
      <c r="LYU157" s="365"/>
      <c r="LYV157" s="365"/>
      <c r="LYW157" s="365"/>
      <c r="LYX157" s="365"/>
      <c r="LYY157" s="365"/>
      <c r="LYZ157" s="365"/>
      <c r="LZA157" s="365"/>
      <c r="LZB157" s="365"/>
      <c r="LZC157" s="365"/>
      <c r="LZD157" s="365"/>
      <c r="LZE157" s="365"/>
      <c r="LZF157" s="365"/>
      <c r="LZG157" s="365"/>
      <c r="LZH157" s="365"/>
      <c r="LZI157" s="365"/>
      <c r="LZJ157" s="365"/>
      <c r="LZK157" s="365"/>
      <c r="LZL157" s="365"/>
      <c r="LZM157" s="365"/>
      <c r="LZN157" s="365"/>
      <c r="LZO157" s="365"/>
      <c r="LZP157" s="365"/>
      <c r="LZQ157" s="365"/>
      <c r="LZR157" s="365"/>
      <c r="LZS157" s="365"/>
      <c r="LZT157" s="365"/>
      <c r="LZU157" s="365"/>
      <c r="LZV157" s="365"/>
      <c r="LZW157" s="365"/>
      <c r="LZX157" s="365"/>
      <c r="LZY157" s="365"/>
      <c r="LZZ157" s="365"/>
      <c r="MAA157" s="365"/>
      <c r="MAB157" s="365"/>
      <c r="MAC157" s="365"/>
      <c r="MAD157" s="365"/>
      <c r="MAE157" s="365"/>
      <c r="MAF157" s="365"/>
      <c r="MAG157" s="365"/>
      <c r="MAH157" s="365"/>
      <c r="MAI157" s="365"/>
      <c r="MAJ157" s="365"/>
      <c r="MAK157" s="365"/>
      <c r="MAL157" s="365"/>
      <c r="MAM157" s="365"/>
      <c r="MAN157" s="365"/>
      <c r="MAO157" s="365"/>
      <c r="MAP157" s="365"/>
      <c r="MAQ157" s="365"/>
      <c r="MAR157" s="365"/>
      <c r="MAS157" s="365"/>
      <c r="MAT157" s="365"/>
      <c r="MAU157" s="365"/>
      <c r="MAV157" s="365"/>
      <c r="MAW157" s="365"/>
      <c r="MAX157" s="365"/>
      <c r="MAY157" s="365"/>
      <c r="MAZ157" s="365"/>
      <c r="MBA157" s="365"/>
      <c r="MBB157" s="365"/>
      <c r="MBC157" s="365"/>
      <c r="MBD157" s="365"/>
      <c r="MBE157" s="365"/>
      <c r="MBF157" s="365"/>
      <c r="MBG157" s="365"/>
      <c r="MBH157" s="365"/>
      <c r="MBI157" s="365"/>
      <c r="MBJ157" s="365"/>
      <c r="MBK157" s="365"/>
      <c r="MBL157" s="365"/>
      <c r="MBM157" s="365"/>
      <c r="MBN157" s="365"/>
      <c r="MBO157" s="365"/>
      <c r="MBP157" s="365"/>
      <c r="MBQ157" s="365"/>
      <c r="MBR157" s="365"/>
      <c r="MBS157" s="365"/>
      <c r="MBT157" s="365"/>
      <c r="MBU157" s="365"/>
      <c r="MBV157" s="365"/>
      <c r="MBW157" s="365"/>
      <c r="MBX157" s="365"/>
      <c r="MBY157" s="365"/>
      <c r="MBZ157" s="365"/>
      <c r="MCA157" s="365"/>
      <c r="MCB157" s="365"/>
      <c r="MCC157" s="365"/>
      <c r="MCD157" s="365"/>
      <c r="MCE157" s="365"/>
      <c r="MCF157" s="365"/>
      <c r="MCG157" s="365"/>
      <c r="MCH157" s="365"/>
      <c r="MCI157" s="365"/>
      <c r="MCJ157" s="365"/>
      <c r="MCK157" s="365"/>
      <c r="MCL157" s="365"/>
      <c r="MCM157" s="365"/>
      <c r="MCN157" s="365"/>
      <c r="MCO157" s="365"/>
      <c r="MCP157" s="365"/>
      <c r="MCQ157" s="365"/>
      <c r="MCR157" s="365"/>
      <c r="MCS157" s="365"/>
      <c r="MCT157" s="365"/>
      <c r="MCU157" s="365"/>
      <c r="MCV157" s="365"/>
      <c r="MCW157" s="365"/>
      <c r="MCX157" s="365"/>
      <c r="MCY157" s="365"/>
      <c r="MCZ157" s="365"/>
      <c r="MDA157" s="365"/>
      <c r="MDB157" s="365"/>
      <c r="MDC157" s="365"/>
      <c r="MDD157" s="365"/>
      <c r="MDE157" s="365"/>
      <c r="MDF157" s="365"/>
      <c r="MDG157" s="365"/>
      <c r="MDH157" s="365"/>
      <c r="MDI157" s="365"/>
      <c r="MDJ157" s="365"/>
      <c r="MDK157" s="365"/>
      <c r="MDL157" s="365"/>
      <c r="MDM157" s="365"/>
      <c r="MDN157" s="365"/>
      <c r="MDO157" s="365"/>
      <c r="MDP157" s="365"/>
      <c r="MDQ157" s="365"/>
      <c r="MDR157" s="365"/>
      <c r="MDS157" s="365"/>
      <c r="MDT157" s="365"/>
      <c r="MDU157" s="365"/>
      <c r="MDV157" s="365"/>
      <c r="MDW157" s="365"/>
      <c r="MDX157" s="365"/>
      <c r="MDY157" s="365"/>
      <c r="MDZ157" s="365"/>
      <c r="MEA157" s="365"/>
      <c r="MEB157" s="365"/>
      <c r="MEC157" s="365"/>
      <c r="MED157" s="365"/>
      <c r="MEE157" s="365"/>
      <c r="MEF157" s="365"/>
      <c r="MEG157" s="365"/>
      <c r="MEH157" s="365"/>
      <c r="MEI157" s="365"/>
      <c r="MEJ157" s="365"/>
      <c r="MEK157" s="365"/>
      <c r="MEL157" s="365"/>
      <c r="MEM157" s="365"/>
      <c r="MEN157" s="365"/>
      <c r="MEO157" s="365"/>
      <c r="MEP157" s="365"/>
      <c r="MEQ157" s="365"/>
      <c r="MER157" s="365"/>
      <c r="MES157" s="365"/>
      <c r="MET157" s="365"/>
      <c r="MEU157" s="365"/>
      <c r="MEV157" s="365"/>
      <c r="MEW157" s="365"/>
      <c r="MEX157" s="365"/>
      <c r="MEY157" s="365"/>
      <c r="MEZ157" s="365"/>
      <c r="MFA157" s="365"/>
      <c r="MFB157" s="365"/>
      <c r="MFC157" s="365"/>
      <c r="MFD157" s="365"/>
      <c r="MFE157" s="365"/>
      <c r="MFF157" s="365"/>
      <c r="MFG157" s="365"/>
      <c r="MFH157" s="365"/>
      <c r="MFI157" s="365"/>
      <c r="MFJ157" s="365"/>
      <c r="MFK157" s="365"/>
      <c r="MFL157" s="365"/>
      <c r="MFM157" s="365"/>
      <c r="MFN157" s="365"/>
      <c r="MFO157" s="365"/>
      <c r="MFP157" s="365"/>
      <c r="MFQ157" s="365"/>
      <c r="MFR157" s="365"/>
      <c r="MFS157" s="365"/>
      <c r="MFT157" s="365"/>
      <c r="MFU157" s="365"/>
      <c r="MFV157" s="365"/>
      <c r="MFW157" s="365"/>
      <c r="MFX157" s="365"/>
      <c r="MFY157" s="365"/>
      <c r="MFZ157" s="365"/>
      <c r="MGA157" s="365"/>
      <c r="MGB157" s="365"/>
      <c r="MGC157" s="365"/>
      <c r="MGD157" s="365"/>
      <c r="MGE157" s="365"/>
      <c r="MGF157" s="365"/>
      <c r="MGG157" s="365"/>
      <c r="MGH157" s="365"/>
      <c r="MGI157" s="365"/>
      <c r="MGJ157" s="365"/>
      <c r="MGK157" s="365"/>
      <c r="MGL157" s="365"/>
      <c r="MGM157" s="365"/>
      <c r="MGN157" s="365"/>
      <c r="MGO157" s="365"/>
      <c r="MGP157" s="365"/>
      <c r="MGQ157" s="365"/>
      <c r="MGR157" s="365"/>
      <c r="MGS157" s="365"/>
      <c r="MGT157" s="365"/>
      <c r="MGU157" s="365"/>
      <c r="MGV157" s="365"/>
      <c r="MGW157" s="365"/>
      <c r="MGX157" s="365"/>
      <c r="MGY157" s="365"/>
      <c r="MGZ157" s="365"/>
      <c r="MHA157" s="365"/>
      <c r="MHB157" s="365"/>
      <c r="MHC157" s="365"/>
      <c r="MHD157" s="365"/>
      <c r="MHE157" s="365"/>
      <c r="MHF157" s="365"/>
      <c r="MHG157" s="365"/>
      <c r="MHH157" s="365"/>
      <c r="MHI157" s="365"/>
      <c r="MHJ157" s="365"/>
      <c r="MHK157" s="365"/>
      <c r="MHL157" s="365"/>
      <c r="MHM157" s="365"/>
      <c r="MHN157" s="365"/>
      <c r="MHO157" s="365"/>
      <c r="MHP157" s="365"/>
      <c r="MHQ157" s="365"/>
      <c r="MHR157" s="365"/>
      <c r="MHS157" s="365"/>
      <c r="MHT157" s="365"/>
      <c r="MHU157" s="365"/>
      <c r="MHV157" s="365"/>
      <c r="MHW157" s="365"/>
      <c r="MHX157" s="365"/>
      <c r="MHY157" s="365"/>
      <c r="MHZ157" s="365"/>
      <c r="MIA157" s="365"/>
      <c r="MIB157" s="365"/>
      <c r="MIC157" s="365"/>
      <c r="MID157" s="365"/>
      <c r="MIE157" s="365"/>
      <c r="MIF157" s="365"/>
      <c r="MIG157" s="365"/>
      <c r="MIH157" s="365"/>
      <c r="MII157" s="365"/>
      <c r="MIJ157" s="365"/>
      <c r="MIK157" s="365"/>
      <c r="MIL157" s="365"/>
      <c r="MIM157" s="365"/>
      <c r="MIN157" s="365"/>
      <c r="MIO157" s="365"/>
      <c r="MIP157" s="365"/>
      <c r="MIQ157" s="365"/>
      <c r="MIR157" s="365"/>
      <c r="MIS157" s="365"/>
      <c r="MIT157" s="365"/>
      <c r="MIU157" s="365"/>
      <c r="MIV157" s="365"/>
      <c r="MIW157" s="365"/>
      <c r="MIX157" s="365"/>
      <c r="MIY157" s="365"/>
      <c r="MIZ157" s="365"/>
      <c r="MJA157" s="365"/>
      <c r="MJB157" s="365"/>
      <c r="MJC157" s="365"/>
      <c r="MJD157" s="365"/>
      <c r="MJE157" s="365"/>
      <c r="MJF157" s="365"/>
      <c r="MJG157" s="365"/>
      <c r="MJH157" s="365"/>
      <c r="MJI157" s="365"/>
      <c r="MJJ157" s="365"/>
      <c r="MJK157" s="365"/>
      <c r="MJL157" s="365"/>
      <c r="MJM157" s="365"/>
      <c r="MJN157" s="365"/>
      <c r="MJO157" s="365"/>
      <c r="MJP157" s="365"/>
      <c r="MJQ157" s="365"/>
      <c r="MJR157" s="365"/>
      <c r="MJS157" s="365"/>
      <c r="MJT157" s="365"/>
      <c r="MJU157" s="365"/>
      <c r="MJV157" s="365"/>
      <c r="MJW157" s="365"/>
      <c r="MJX157" s="365"/>
      <c r="MJY157" s="365"/>
      <c r="MJZ157" s="365"/>
      <c r="MKA157" s="365"/>
      <c r="MKB157" s="365"/>
      <c r="MKC157" s="365"/>
      <c r="MKD157" s="365"/>
      <c r="MKE157" s="365"/>
      <c r="MKF157" s="365"/>
      <c r="MKG157" s="365"/>
      <c r="MKH157" s="365"/>
      <c r="MKI157" s="365"/>
      <c r="MKJ157" s="365"/>
      <c r="MKK157" s="365"/>
      <c r="MKL157" s="365"/>
      <c r="MKM157" s="365"/>
      <c r="MKN157" s="365"/>
      <c r="MKO157" s="365"/>
      <c r="MKP157" s="365"/>
      <c r="MKQ157" s="365"/>
      <c r="MKR157" s="365"/>
      <c r="MKS157" s="365"/>
      <c r="MKT157" s="365"/>
      <c r="MKU157" s="365"/>
      <c r="MKV157" s="365"/>
      <c r="MKW157" s="365"/>
      <c r="MKX157" s="365"/>
      <c r="MKY157" s="365"/>
      <c r="MKZ157" s="365"/>
      <c r="MLA157" s="365"/>
      <c r="MLB157" s="365"/>
      <c r="MLC157" s="365"/>
      <c r="MLD157" s="365"/>
      <c r="MLE157" s="365"/>
      <c r="MLF157" s="365"/>
      <c r="MLG157" s="365"/>
      <c r="MLH157" s="365"/>
      <c r="MLI157" s="365"/>
      <c r="MLJ157" s="365"/>
      <c r="MLK157" s="365"/>
      <c r="MLL157" s="365"/>
      <c r="MLM157" s="365"/>
      <c r="MLN157" s="365"/>
      <c r="MLO157" s="365"/>
      <c r="MLP157" s="365"/>
      <c r="MLQ157" s="365"/>
      <c r="MLR157" s="365"/>
      <c r="MLS157" s="365"/>
      <c r="MLT157" s="365"/>
      <c r="MLU157" s="365"/>
      <c r="MLV157" s="365"/>
      <c r="MLW157" s="365"/>
      <c r="MLX157" s="365"/>
      <c r="MLY157" s="365"/>
      <c r="MLZ157" s="365"/>
      <c r="MMA157" s="365"/>
      <c r="MMB157" s="365"/>
      <c r="MMC157" s="365"/>
      <c r="MMD157" s="365"/>
      <c r="MME157" s="365"/>
      <c r="MMF157" s="365"/>
      <c r="MMG157" s="365"/>
      <c r="MMH157" s="365"/>
      <c r="MMI157" s="365"/>
      <c r="MMJ157" s="365"/>
      <c r="MMK157" s="365"/>
      <c r="MML157" s="365"/>
      <c r="MMM157" s="365"/>
      <c r="MMN157" s="365"/>
      <c r="MMO157" s="365"/>
      <c r="MMP157" s="365"/>
      <c r="MMQ157" s="365"/>
      <c r="MMR157" s="365"/>
      <c r="MMS157" s="365"/>
      <c r="MMT157" s="365"/>
      <c r="MMU157" s="365"/>
      <c r="MMV157" s="365"/>
      <c r="MMW157" s="365"/>
      <c r="MMX157" s="365"/>
      <c r="MMY157" s="365"/>
      <c r="MMZ157" s="365"/>
      <c r="MNA157" s="365"/>
      <c r="MNB157" s="365"/>
      <c r="MNC157" s="365"/>
      <c r="MND157" s="365"/>
      <c r="MNE157" s="365"/>
      <c r="MNF157" s="365"/>
      <c r="MNG157" s="365"/>
      <c r="MNH157" s="365"/>
      <c r="MNI157" s="365"/>
      <c r="MNJ157" s="365"/>
      <c r="MNK157" s="365"/>
      <c r="MNL157" s="365"/>
      <c r="MNM157" s="365"/>
      <c r="MNN157" s="365"/>
      <c r="MNO157" s="365"/>
      <c r="MNP157" s="365"/>
      <c r="MNQ157" s="365"/>
      <c r="MNR157" s="365"/>
      <c r="MNS157" s="365"/>
      <c r="MNT157" s="365"/>
      <c r="MNU157" s="365"/>
      <c r="MNV157" s="365"/>
      <c r="MNW157" s="365"/>
      <c r="MNX157" s="365"/>
      <c r="MNY157" s="365"/>
      <c r="MNZ157" s="365"/>
      <c r="MOA157" s="365"/>
      <c r="MOB157" s="365"/>
      <c r="MOC157" s="365"/>
      <c r="MOD157" s="365"/>
      <c r="MOE157" s="365"/>
      <c r="MOF157" s="365"/>
      <c r="MOG157" s="365"/>
      <c r="MOH157" s="365"/>
      <c r="MOI157" s="365"/>
      <c r="MOJ157" s="365"/>
      <c r="MOK157" s="365"/>
      <c r="MOL157" s="365"/>
      <c r="MOM157" s="365"/>
      <c r="MON157" s="365"/>
      <c r="MOO157" s="365"/>
      <c r="MOP157" s="365"/>
      <c r="MOQ157" s="365"/>
      <c r="MOR157" s="365"/>
      <c r="MOS157" s="365"/>
      <c r="MOT157" s="365"/>
      <c r="MOU157" s="365"/>
      <c r="MOV157" s="365"/>
      <c r="MOW157" s="365"/>
      <c r="MOX157" s="365"/>
      <c r="MOY157" s="365"/>
      <c r="MOZ157" s="365"/>
      <c r="MPA157" s="365"/>
      <c r="MPB157" s="365"/>
      <c r="MPC157" s="365"/>
      <c r="MPD157" s="365"/>
      <c r="MPE157" s="365"/>
      <c r="MPF157" s="365"/>
      <c r="MPG157" s="365"/>
      <c r="MPH157" s="365"/>
      <c r="MPI157" s="365"/>
      <c r="MPJ157" s="365"/>
      <c r="MPK157" s="365"/>
      <c r="MPL157" s="365"/>
      <c r="MPM157" s="365"/>
      <c r="MPN157" s="365"/>
      <c r="MPO157" s="365"/>
      <c r="MPP157" s="365"/>
      <c r="MPQ157" s="365"/>
      <c r="MPR157" s="365"/>
      <c r="MPS157" s="365"/>
      <c r="MPT157" s="365"/>
      <c r="MPU157" s="365"/>
      <c r="MPV157" s="365"/>
      <c r="MPW157" s="365"/>
      <c r="MPX157" s="365"/>
      <c r="MPY157" s="365"/>
      <c r="MPZ157" s="365"/>
      <c r="MQA157" s="365"/>
      <c r="MQB157" s="365"/>
      <c r="MQC157" s="365"/>
      <c r="MQD157" s="365"/>
      <c r="MQE157" s="365"/>
      <c r="MQF157" s="365"/>
      <c r="MQG157" s="365"/>
      <c r="MQH157" s="365"/>
      <c r="MQI157" s="365"/>
      <c r="MQJ157" s="365"/>
      <c r="MQK157" s="365"/>
      <c r="MQL157" s="365"/>
      <c r="MQM157" s="365"/>
      <c r="MQN157" s="365"/>
      <c r="MQO157" s="365"/>
      <c r="MQP157" s="365"/>
      <c r="MQQ157" s="365"/>
      <c r="MQR157" s="365"/>
      <c r="MQS157" s="365"/>
      <c r="MQT157" s="365"/>
      <c r="MQU157" s="365"/>
      <c r="MQV157" s="365"/>
      <c r="MQW157" s="365"/>
      <c r="MQX157" s="365"/>
      <c r="MQY157" s="365"/>
      <c r="MQZ157" s="365"/>
      <c r="MRA157" s="365"/>
      <c r="MRB157" s="365"/>
      <c r="MRC157" s="365"/>
      <c r="MRD157" s="365"/>
      <c r="MRE157" s="365"/>
      <c r="MRF157" s="365"/>
      <c r="MRG157" s="365"/>
      <c r="MRH157" s="365"/>
      <c r="MRI157" s="365"/>
      <c r="MRJ157" s="365"/>
      <c r="MRK157" s="365"/>
      <c r="MRL157" s="365"/>
      <c r="MRM157" s="365"/>
      <c r="MRN157" s="365"/>
      <c r="MRO157" s="365"/>
      <c r="MRP157" s="365"/>
      <c r="MRQ157" s="365"/>
      <c r="MRR157" s="365"/>
      <c r="MRS157" s="365"/>
      <c r="MRT157" s="365"/>
      <c r="MRU157" s="365"/>
      <c r="MRV157" s="365"/>
      <c r="MRW157" s="365"/>
      <c r="MRX157" s="365"/>
      <c r="MRY157" s="365"/>
      <c r="MRZ157" s="365"/>
      <c r="MSA157" s="365"/>
      <c r="MSB157" s="365"/>
      <c r="MSC157" s="365"/>
      <c r="MSD157" s="365"/>
      <c r="MSE157" s="365"/>
      <c r="MSF157" s="365"/>
      <c r="MSG157" s="365"/>
      <c r="MSH157" s="365"/>
      <c r="MSI157" s="365"/>
      <c r="MSJ157" s="365"/>
      <c r="MSK157" s="365"/>
      <c r="MSL157" s="365"/>
      <c r="MSM157" s="365"/>
      <c r="MSN157" s="365"/>
      <c r="MSO157" s="365"/>
      <c r="MSP157" s="365"/>
      <c r="MSQ157" s="365"/>
      <c r="MSR157" s="365"/>
      <c r="MSS157" s="365"/>
      <c r="MST157" s="365"/>
      <c r="MSU157" s="365"/>
      <c r="MSV157" s="365"/>
      <c r="MSW157" s="365"/>
      <c r="MSX157" s="365"/>
      <c r="MSY157" s="365"/>
      <c r="MSZ157" s="365"/>
      <c r="MTA157" s="365"/>
      <c r="MTB157" s="365"/>
      <c r="MTC157" s="365"/>
      <c r="MTD157" s="365"/>
      <c r="MTE157" s="365"/>
      <c r="MTF157" s="365"/>
      <c r="MTG157" s="365"/>
      <c r="MTH157" s="365"/>
      <c r="MTI157" s="365"/>
      <c r="MTJ157" s="365"/>
      <c r="MTK157" s="365"/>
      <c r="MTL157" s="365"/>
      <c r="MTM157" s="365"/>
      <c r="MTN157" s="365"/>
      <c r="MTO157" s="365"/>
      <c r="MTP157" s="365"/>
      <c r="MTQ157" s="365"/>
      <c r="MTR157" s="365"/>
      <c r="MTS157" s="365"/>
      <c r="MTT157" s="365"/>
      <c r="MTU157" s="365"/>
      <c r="MTV157" s="365"/>
      <c r="MTW157" s="365"/>
      <c r="MTX157" s="365"/>
      <c r="MTY157" s="365"/>
      <c r="MTZ157" s="365"/>
      <c r="MUA157" s="365"/>
      <c r="MUB157" s="365"/>
      <c r="MUC157" s="365"/>
      <c r="MUD157" s="365"/>
      <c r="MUE157" s="365"/>
      <c r="MUF157" s="365"/>
      <c r="MUG157" s="365"/>
      <c r="MUH157" s="365"/>
      <c r="MUI157" s="365"/>
      <c r="MUJ157" s="365"/>
      <c r="MUK157" s="365"/>
      <c r="MUL157" s="365"/>
      <c r="MUM157" s="365"/>
      <c r="MUN157" s="365"/>
      <c r="MUO157" s="365"/>
      <c r="MUP157" s="365"/>
      <c r="MUQ157" s="365"/>
      <c r="MUR157" s="365"/>
      <c r="MUS157" s="365"/>
      <c r="MUT157" s="365"/>
      <c r="MUU157" s="365"/>
      <c r="MUV157" s="365"/>
      <c r="MUW157" s="365"/>
      <c r="MUX157" s="365"/>
      <c r="MUY157" s="365"/>
      <c r="MUZ157" s="365"/>
      <c r="MVA157" s="365"/>
      <c r="MVB157" s="365"/>
      <c r="MVC157" s="365"/>
      <c r="MVD157" s="365"/>
      <c r="MVE157" s="365"/>
      <c r="MVF157" s="365"/>
      <c r="MVG157" s="365"/>
      <c r="MVH157" s="365"/>
      <c r="MVI157" s="365"/>
      <c r="MVJ157" s="365"/>
      <c r="MVK157" s="365"/>
      <c r="MVL157" s="365"/>
      <c r="MVM157" s="365"/>
      <c r="MVN157" s="365"/>
      <c r="MVO157" s="365"/>
      <c r="MVP157" s="365"/>
      <c r="MVQ157" s="365"/>
      <c r="MVR157" s="365"/>
      <c r="MVS157" s="365"/>
      <c r="MVT157" s="365"/>
      <c r="MVU157" s="365"/>
      <c r="MVV157" s="365"/>
      <c r="MVW157" s="365"/>
      <c r="MVX157" s="365"/>
      <c r="MVY157" s="365"/>
      <c r="MVZ157" s="365"/>
      <c r="MWA157" s="365"/>
      <c r="MWB157" s="365"/>
      <c r="MWC157" s="365"/>
      <c r="MWD157" s="365"/>
      <c r="MWE157" s="365"/>
      <c r="MWF157" s="365"/>
      <c r="MWG157" s="365"/>
      <c r="MWH157" s="365"/>
      <c r="MWI157" s="365"/>
      <c r="MWJ157" s="365"/>
      <c r="MWK157" s="365"/>
      <c r="MWL157" s="365"/>
      <c r="MWM157" s="365"/>
      <c r="MWN157" s="365"/>
      <c r="MWO157" s="365"/>
      <c r="MWP157" s="365"/>
      <c r="MWQ157" s="365"/>
      <c r="MWR157" s="365"/>
      <c r="MWS157" s="365"/>
      <c r="MWT157" s="365"/>
      <c r="MWU157" s="365"/>
      <c r="MWV157" s="365"/>
      <c r="MWW157" s="365"/>
      <c r="MWX157" s="365"/>
      <c r="MWY157" s="365"/>
      <c r="MWZ157" s="365"/>
      <c r="MXA157" s="365"/>
      <c r="MXB157" s="365"/>
      <c r="MXC157" s="365"/>
      <c r="MXD157" s="365"/>
      <c r="MXE157" s="365"/>
      <c r="MXF157" s="365"/>
      <c r="MXG157" s="365"/>
      <c r="MXH157" s="365"/>
      <c r="MXI157" s="365"/>
      <c r="MXJ157" s="365"/>
      <c r="MXK157" s="365"/>
      <c r="MXL157" s="365"/>
      <c r="MXM157" s="365"/>
      <c r="MXN157" s="365"/>
      <c r="MXO157" s="365"/>
      <c r="MXP157" s="365"/>
      <c r="MXQ157" s="365"/>
      <c r="MXR157" s="365"/>
      <c r="MXS157" s="365"/>
      <c r="MXT157" s="365"/>
      <c r="MXU157" s="365"/>
      <c r="MXV157" s="365"/>
      <c r="MXW157" s="365"/>
      <c r="MXX157" s="365"/>
      <c r="MXY157" s="365"/>
      <c r="MXZ157" s="365"/>
      <c r="MYA157" s="365"/>
      <c r="MYB157" s="365"/>
      <c r="MYC157" s="365"/>
      <c r="MYD157" s="365"/>
      <c r="MYE157" s="365"/>
      <c r="MYF157" s="365"/>
      <c r="MYG157" s="365"/>
      <c r="MYH157" s="365"/>
      <c r="MYI157" s="365"/>
      <c r="MYJ157" s="365"/>
      <c r="MYK157" s="365"/>
      <c r="MYL157" s="365"/>
      <c r="MYM157" s="365"/>
      <c r="MYN157" s="365"/>
      <c r="MYO157" s="365"/>
      <c r="MYP157" s="365"/>
      <c r="MYQ157" s="365"/>
      <c r="MYR157" s="365"/>
      <c r="MYS157" s="365"/>
      <c r="MYT157" s="365"/>
      <c r="MYU157" s="365"/>
      <c r="MYV157" s="365"/>
      <c r="MYW157" s="365"/>
      <c r="MYX157" s="365"/>
      <c r="MYY157" s="365"/>
      <c r="MYZ157" s="365"/>
      <c r="MZA157" s="365"/>
      <c r="MZB157" s="365"/>
      <c r="MZC157" s="365"/>
      <c r="MZD157" s="365"/>
      <c r="MZE157" s="365"/>
      <c r="MZF157" s="365"/>
      <c r="MZG157" s="365"/>
      <c r="MZH157" s="365"/>
      <c r="MZI157" s="365"/>
      <c r="MZJ157" s="365"/>
      <c r="MZK157" s="365"/>
      <c r="MZL157" s="365"/>
      <c r="MZM157" s="365"/>
      <c r="MZN157" s="365"/>
      <c r="MZO157" s="365"/>
      <c r="MZP157" s="365"/>
      <c r="MZQ157" s="365"/>
      <c r="MZR157" s="365"/>
      <c r="MZS157" s="365"/>
      <c r="MZT157" s="365"/>
      <c r="MZU157" s="365"/>
      <c r="MZV157" s="365"/>
      <c r="MZW157" s="365"/>
      <c r="MZX157" s="365"/>
      <c r="MZY157" s="365"/>
      <c r="MZZ157" s="365"/>
      <c r="NAA157" s="365"/>
      <c r="NAB157" s="365"/>
      <c r="NAC157" s="365"/>
      <c r="NAD157" s="365"/>
      <c r="NAE157" s="365"/>
      <c r="NAF157" s="365"/>
      <c r="NAG157" s="365"/>
      <c r="NAH157" s="365"/>
      <c r="NAI157" s="365"/>
      <c r="NAJ157" s="365"/>
      <c r="NAK157" s="365"/>
      <c r="NAL157" s="365"/>
      <c r="NAM157" s="365"/>
      <c r="NAN157" s="365"/>
      <c r="NAO157" s="365"/>
      <c r="NAP157" s="365"/>
      <c r="NAQ157" s="365"/>
      <c r="NAR157" s="365"/>
      <c r="NAS157" s="365"/>
      <c r="NAT157" s="365"/>
      <c r="NAU157" s="365"/>
      <c r="NAV157" s="365"/>
      <c r="NAW157" s="365"/>
      <c r="NAX157" s="365"/>
      <c r="NAY157" s="365"/>
      <c r="NAZ157" s="365"/>
      <c r="NBA157" s="365"/>
      <c r="NBB157" s="365"/>
      <c r="NBC157" s="365"/>
      <c r="NBD157" s="365"/>
      <c r="NBE157" s="365"/>
      <c r="NBF157" s="365"/>
      <c r="NBG157" s="365"/>
      <c r="NBH157" s="365"/>
      <c r="NBI157" s="365"/>
      <c r="NBJ157" s="365"/>
      <c r="NBK157" s="365"/>
      <c r="NBL157" s="365"/>
      <c r="NBM157" s="365"/>
      <c r="NBN157" s="365"/>
      <c r="NBO157" s="365"/>
      <c r="NBP157" s="365"/>
      <c r="NBQ157" s="365"/>
      <c r="NBR157" s="365"/>
      <c r="NBS157" s="365"/>
      <c r="NBT157" s="365"/>
      <c r="NBU157" s="365"/>
      <c r="NBV157" s="365"/>
      <c r="NBW157" s="365"/>
      <c r="NBX157" s="365"/>
      <c r="NBY157" s="365"/>
      <c r="NBZ157" s="365"/>
      <c r="NCA157" s="365"/>
      <c r="NCB157" s="365"/>
      <c r="NCC157" s="365"/>
      <c r="NCD157" s="365"/>
      <c r="NCE157" s="365"/>
      <c r="NCF157" s="365"/>
      <c r="NCG157" s="365"/>
      <c r="NCH157" s="365"/>
      <c r="NCI157" s="365"/>
      <c r="NCJ157" s="365"/>
      <c r="NCK157" s="365"/>
      <c r="NCL157" s="365"/>
      <c r="NCM157" s="365"/>
      <c r="NCN157" s="365"/>
      <c r="NCO157" s="365"/>
      <c r="NCP157" s="365"/>
      <c r="NCQ157" s="365"/>
      <c r="NCR157" s="365"/>
      <c r="NCS157" s="365"/>
      <c r="NCT157" s="365"/>
      <c r="NCU157" s="365"/>
      <c r="NCV157" s="365"/>
      <c r="NCW157" s="365"/>
      <c r="NCX157" s="365"/>
      <c r="NCY157" s="365"/>
      <c r="NCZ157" s="365"/>
      <c r="NDA157" s="365"/>
      <c r="NDB157" s="365"/>
      <c r="NDC157" s="365"/>
      <c r="NDD157" s="365"/>
      <c r="NDE157" s="365"/>
      <c r="NDF157" s="365"/>
      <c r="NDG157" s="365"/>
      <c r="NDH157" s="365"/>
      <c r="NDI157" s="365"/>
      <c r="NDJ157" s="365"/>
      <c r="NDK157" s="365"/>
      <c r="NDL157" s="365"/>
      <c r="NDM157" s="365"/>
      <c r="NDN157" s="365"/>
      <c r="NDO157" s="365"/>
      <c r="NDP157" s="365"/>
      <c r="NDQ157" s="365"/>
      <c r="NDR157" s="365"/>
      <c r="NDS157" s="365"/>
      <c r="NDT157" s="365"/>
      <c r="NDU157" s="365"/>
      <c r="NDV157" s="365"/>
      <c r="NDW157" s="365"/>
      <c r="NDX157" s="365"/>
      <c r="NDY157" s="365"/>
      <c r="NDZ157" s="365"/>
      <c r="NEA157" s="365"/>
      <c r="NEB157" s="365"/>
      <c r="NEC157" s="365"/>
      <c r="NED157" s="365"/>
      <c r="NEE157" s="365"/>
      <c r="NEF157" s="365"/>
      <c r="NEG157" s="365"/>
      <c r="NEH157" s="365"/>
      <c r="NEI157" s="365"/>
      <c r="NEJ157" s="365"/>
      <c r="NEK157" s="365"/>
      <c r="NEL157" s="365"/>
      <c r="NEM157" s="365"/>
      <c r="NEN157" s="365"/>
      <c r="NEO157" s="365"/>
      <c r="NEP157" s="365"/>
      <c r="NEQ157" s="365"/>
      <c r="NER157" s="365"/>
      <c r="NES157" s="365"/>
      <c r="NET157" s="365"/>
      <c r="NEU157" s="365"/>
      <c r="NEV157" s="365"/>
      <c r="NEW157" s="365"/>
      <c r="NEX157" s="365"/>
      <c r="NEY157" s="365"/>
      <c r="NEZ157" s="365"/>
      <c r="NFA157" s="365"/>
      <c r="NFB157" s="365"/>
      <c r="NFC157" s="365"/>
      <c r="NFD157" s="365"/>
      <c r="NFE157" s="365"/>
      <c r="NFF157" s="365"/>
      <c r="NFG157" s="365"/>
      <c r="NFH157" s="365"/>
      <c r="NFI157" s="365"/>
      <c r="NFJ157" s="365"/>
      <c r="NFK157" s="365"/>
      <c r="NFL157" s="365"/>
      <c r="NFM157" s="365"/>
      <c r="NFN157" s="365"/>
      <c r="NFO157" s="365"/>
      <c r="NFP157" s="365"/>
      <c r="NFQ157" s="365"/>
      <c r="NFR157" s="365"/>
      <c r="NFS157" s="365"/>
      <c r="NFT157" s="365"/>
      <c r="NFU157" s="365"/>
      <c r="NFV157" s="365"/>
      <c r="NFW157" s="365"/>
      <c r="NFX157" s="365"/>
      <c r="NFY157" s="365"/>
      <c r="NFZ157" s="365"/>
      <c r="NGA157" s="365"/>
      <c r="NGB157" s="365"/>
      <c r="NGC157" s="365"/>
      <c r="NGD157" s="365"/>
      <c r="NGE157" s="365"/>
      <c r="NGF157" s="365"/>
      <c r="NGG157" s="365"/>
      <c r="NGH157" s="365"/>
      <c r="NGI157" s="365"/>
      <c r="NGJ157" s="365"/>
      <c r="NGK157" s="365"/>
      <c r="NGL157" s="365"/>
      <c r="NGM157" s="365"/>
      <c r="NGN157" s="365"/>
      <c r="NGO157" s="365"/>
      <c r="NGP157" s="365"/>
      <c r="NGQ157" s="365"/>
      <c r="NGR157" s="365"/>
      <c r="NGS157" s="365"/>
      <c r="NGT157" s="365"/>
      <c r="NGU157" s="365"/>
      <c r="NGV157" s="365"/>
      <c r="NGW157" s="365"/>
      <c r="NGX157" s="365"/>
      <c r="NGY157" s="365"/>
      <c r="NGZ157" s="365"/>
      <c r="NHA157" s="365"/>
      <c r="NHB157" s="365"/>
      <c r="NHC157" s="365"/>
      <c r="NHD157" s="365"/>
      <c r="NHE157" s="365"/>
      <c r="NHF157" s="365"/>
      <c r="NHG157" s="365"/>
      <c r="NHH157" s="365"/>
      <c r="NHI157" s="365"/>
      <c r="NHJ157" s="365"/>
      <c r="NHK157" s="365"/>
      <c r="NHL157" s="365"/>
      <c r="NHM157" s="365"/>
      <c r="NHN157" s="365"/>
      <c r="NHO157" s="365"/>
      <c r="NHP157" s="365"/>
      <c r="NHQ157" s="365"/>
      <c r="NHR157" s="365"/>
      <c r="NHS157" s="365"/>
      <c r="NHT157" s="365"/>
      <c r="NHU157" s="365"/>
      <c r="NHV157" s="365"/>
      <c r="NHW157" s="365"/>
      <c r="NHX157" s="365"/>
      <c r="NHY157" s="365"/>
      <c r="NHZ157" s="365"/>
      <c r="NIA157" s="365"/>
      <c r="NIB157" s="365"/>
      <c r="NIC157" s="365"/>
      <c r="NID157" s="365"/>
      <c r="NIE157" s="365"/>
      <c r="NIF157" s="365"/>
      <c r="NIG157" s="365"/>
      <c r="NIH157" s="365"/>
      <c r="NII157" s="365"/>
      <c r="NIJ157" s="365"/>
      <c r="NIK157" s="365"/>
      <c r="NIL157" s="365"/>
      <c r="NIM157" s="365"/>
      <c r="NIN157" s="365"/>
      <c r="NIO157" s="365"/>
      <c r="NIP157" s="365"/>
      <c r="NIQ157" s="365"/>
      <c r="NIR157" s="365"/>
      <c r="NIS157" s="365"/>
      <c r="NIT157" s="365"/>
      <c r="NIU157" s="365"/>
      <c r="NIV157" s="365"/>
      <c r="NIW157" s="365"/>
      <c r="NIX157" s="365"/>
      <c r="NIY157" s="365"/>
      <c r="NIZ157" s="365"/>
      <c r="NJA157" s="365"/>
      <c r="NJB157" s="365"/>
      <c r="NJC157" s="365"/>
      <c r="NJD157" s="365"/>
      <c r="NJE157" s="365"/>
      <c r="NJF157" s="365"/>
      <c r="NJG157" s="365"/>
      <c r="NJH157" s="365"/>
      <c r="NJI157" s="365"/>
      <c r="NJJ157" s="365"/>
      <c r="NJK157" s="365"/>
      <c r="NJL157" s="365"/>
      <c r="NJM157" s="365"/>
      <c r="NJN157" s="365"/>
      <c r="NJO157" s="365"/>
      <c r="NJP157" s="365"/>
      <c r="NJQ157" s="365"/>
      <c r="NJR157" s="365"/>
      <c r="NJS157" s="365"/>
      <c r="NJT157" s="365"/>
      <c r="NJU157" s="365"/>
      <c r="NJV157" s="365"/>
      <c r="NJW157" s="365"/>
      <c r="NJX157" s="365"/>
      <c r="NJY157" s="365"/>
      <c r="NJZ157" s="365"/>
      <c r="NKA157" s="365"/>
      <c r="NKB157" s="365"/>
      <c r="NKC157" s="365"/>
      <c r="NKD157" s="365"/>
      <c r="NKE157" s="365"/>
      <c r="NKF157" s="365"/>
      <c r="NKG157" s="365"/>
      <c r="NKH157" s="365"/>
      <c r="NKI157" s="365"/>
      <c r="NKJ157" s="365"/>
      <c r="NKK157" s="365"/>
      <c r="NKL157" s="365"/>
      <c r="NKM157" s="365"/>
      <c r="NKN157" s="365"/>
      <c r="NKO157" s="365"/>
      <c r="NKP157" s="365"/>
      <c r="NKQ157" s="365"/>
      <c r="NKR157" s="365"/>
      <c r="NKS157" s="365"/>
      <c r="NKT157" s="365"/>
      <c r="NKU157" s="365"/>
      <c r="NKV157" s="365"/>
      <c r="NKW157" s="365"/>
      <c r="NKX157" s="365"/>
      <c r="NKY157" s="365"/>
      <c r="NKZ157" s="365"/>
      <c r="NLA157" s="365"/>
      <c r="NLB157" s="365"/>
      <c r="NLC157" s="365"/>
      <c r="NLD157" s="365"/>
      <c r="NLE157" s="365"/>
      <c r="NLF157" s="365"/>
      <c r="NLG157" s="365"/>
      <c r="NLH157" s="365"/>
      <c r="NLI157" s="365"/>
      <c r="NLJ157" s="365"/>
      <c r="NLK157" s="365"/>
      <c r="NLL157" s="365"/>
      <c r="NLM157" s="365"/>
      <c r="NLN157" s="365"/>
      <c r="NLO157" s="365"/>
      <c r="NLP157" s="365"/>
      <c r="NLQ157" s="365"/>
      <c r="NLR157" s="365"/>
      <c r="NLS157" s="365"/>
      <c r="NLT157" s="365"/>
      <c r="NLU157" s="365"/>
      <c r="NLV157" s="365"/>
      <c r="NLW157" s="365"/>
      <c r="NLX157" s="365"/>
      <c r="NLY157" s="365"/>
      <c r="NLZ157" s="365"/>
      <c r="NMA157" s="365"/>
      <c r="NMB157" s="365"/>
      <c r="NMC157" s="365"/>
      <c r="NMD157" s="365"/>
      <c r="NME157" s="365"/>
      <c r="NMF157" s="365"/>
      <c r="NMG157" s="365"/>
      <c r="NMH157" s="365"/>
      <c r="NMI157" s="365"/>
      <c r="NMJ157" s="365"/>
      <c r="NMK157" s="365"/>
      <c r="NML157" s="365"/>
      <c r="NMM157" s="365"/>
      <c r="NMN157" s="365"/>
      <c r="NMO157" s="365"/>
      <c r="NMP157" s="365"/>
      <c r="NMQ157" s="365"/>
      <c r="NMR157" s="365"/>
      <c r="NMS157" s="365"/>
      <c r="NMT157" s="365"/>
      <c r="NMU157" s="365"/>
      <c r="NMV157" s="365"/>
      <c r="NMW157" s="365"/>
      <c r="NMX157" s="365"/>
      <c r="NMY157" s="365"/>
      <c r="NMZ157" s="365"/>
      <c r="NNA157" s="365"/>
      <c r="NNB157" s="365"/>
      <c r="NNC157" s="365"/>
      <c r="NND157" s="365"/>
      <c r="NNE157" s="365"/>
      <c r="NNF157" s="365"/>
      <c r="NNG157" s="365"/>
      <c r="NNH157" s="365"/>
      <c r="NNI157" s="365"/>
      <c r="NNJ157" s="365"/>
      <c r="NNK157" s="365"/>
      <c r="NNL157" s="365"/>
      <c r="NNM157" s="365"/>
      <c r="NNN157" s="365"/>
      <c r="NNO157" s="365"/>
      <c r="NNP157" s="365"/>
      <c r="NNQ157" s="365"/>
      <c r="NNR157" s="365"/>
      <c r="NNS157" s="365"/>
      <c r="NNT157" s="365"/>
      <c r="NNU157" s="365"/>
      <c r="NNV157" s="365"/>
      <c r="NNW157" s="365"/>
      <c r="NNX157" s="365"/>
      <c r="NNY157" s="365"/>
      <c r="NNZ157" s="365"/>
      <c r="NOA157" s="365"/>
      <c r="NOB157" s="365"/>
      <c r="NOC157" s="365"/>
      <c r="NOD157" s="365"/>
      <c r="NOE157" s="365"/>
      <c r="NOF157" s="365"/>
      <c r="NOG157" s="365"/>
      <c r="NOH157" s="365"/>
      <c r="NOI157" s="365"/>
      <c r="NOJ157" s="365"/>
      <c r="NOK157" s="365"/>
      <c r="NOL157" s="365"/>
      <c r="NOM157" s="365"/>
      <c r="NON157" s="365"/>
      <c r="NOO157" s="365"/>
      <c r="NOP157" s="365"/>
      <c r="NOQ157" s="365"/>
      <c r="NOR157" s="365"/>
      <c r="NOS157" s="365"/>
      <c r="NOT157" s="365"/>
      <c r="NOU157" s="365"/>
      <c r="NOV157" s="365"/>
      <c r="NOW157" s="365"/>
      <c r="NOX157" s="365"/>
      <c r="NOY157" s="365"/>
      <c r="NOZ157" s="365"/>
      <c r="NPA157" s="365"/>
      <c r="NPB157" s="365"/>
      <c r="NPC157" s="365"/>
      <c r="NPD157" s="365"/>
      <c r="NPE157" s="365"/>
      <c r="NPF157" s="365"/>
      <c r="NPG157" s="365"/>
      <c r="NPH157" s="365"/>
      <c r="NPI157" s="365"/>
      <c r="NPJ157" s="365"/>
      <c r="NPK157" s="365"/>
      <c r="NPL157" s="365"/>
      <c r="NPM157" s="365"/>
      <c r="NPN157" s="365"/>
      <c r="NPO157" s="365"/>
      <c r="NPP157" s="365"/>
      <c r="NPQ157" s="365"/>
      <c r="NPR157" s="365"/>
      <c r="NPS157" s="365"/>
      <c r="NPT157" s="365"/>
      <c r="NPU157" s="365"/>
      <c r="NPV157" s="365"/>
      <c r="NPW157" s="365"/>
      <c r="NPX157" s="365"/>
      <c r="NPY157" s="365"/>
      <c r="NPZ157" s="365"/>
      <c r="NQA157" s="365"/>
      <c r="NQB157" s="365"/>
      <c r="NQC157" s="365"/>
      <c r="NQD157" s="365"/>
      <c r="NQE157" s="365"/>
      <c r="NQF157" s="365"/>
      <c r="NQG157" s="365"/>
      <c r="NQH157" s="365"/>
      <c r="NQI157" s="365"/>
      <c r="NQJ157" s="365"/>
      <c r="NQK157" s="365"/>
      <c r="NQL157" s="365"/>
      <c r="NQM157" s="365"/>
      <c r="NQN157" s="365"/>
      <c r="NQO157" s="365"/>
      <c r="NQP157" s="365"/>
      <c r="NQQ157" s="365"/>
      <c r="NQR157" s="365"/>
      <c r="NQS157" s="365"/>
      <c r="NQT157" s="365"/>
      <c r="NQU157" s="365"/>
      <c r="NQV157" s="365"/>
      <c r="NQW157" s="365"/>
      <c r="NQX157" s="365"/>
      <c r="NQY157" s="365"/>
      <c r="NQZ157" s="365"/>
      <c r="NRA157" s="365"/>
      <c r="NRB157" s="365"/>
      <c r="NRC157" s="365"/>
      <c r="NRD157" s="365"/>
      <c r="NRE157" s="365"/>
      <c r="NRF157" s="365"/>
      <c r="NRG157" s="365"/>
      <c r="NRH157" s="365"/>
      <c r="NRI157" s="365"/>
      <c r="NRJ157" s="365"/>
      <c r="NRK157" s="365"/>
      <c r="NRL157" s="365"/>
      <c r="NRM157" s="365"/>
      <c r="NRN157" s="365"/>
      <c r="NRO157" s="365"/>
      <c r="NRP157" s="365"/>
      <c r="NRQ157" s="365"/>
      <c r="NRR157" s="365"/>
      <c r="NRS157" s="365"/>
      <c r="NRT157" s="365"/>
      <c r="NRU157" s="365"/>
      <c r="NRV157" s="365"/>
      <c r="NRW157" s="365"/>
      <c r="NRX157" s="365"/>
      <c r="NRY157" s="365"/>
      <c r="NRZ157" s="365"/>
      <c r="NSA157" s="365"/>
      <c r="NSB157" s="365"/>
      <c r="NSC157" s="365"/>
      <c r="NSD157" s="365"/>
      <c r="NSE157" s="365"/>
      <c r="NSF157" s="365"/>
      <c r="NSG157" s="365"/>
      <c r="NSH157" s="365"/>
      <c r="NSI157" s="365"/>
      <c r="NSJ157" s="365"/>
      <c r="NSK157" s="365"/>
      <c r="NSL157" s="365"/>
      <c r="NSM157" s="365"/>
      <c r="NSN157" s="365"/>
      <c r="NSO157" s="365"/>
      <c r="NSP157" s="365"/>
      <c r="NSQ157" s="365"/>
      <c r="NSR157" s="365"/>
      <c r="NSS157" s="365"/>
      <c r="NST157" s="365"/>
      <c r="NSU157" s="365"/>
      <c r="NSV157" s="365"/>
      <c r="NSW157" s="365"/>
      <c r="NSX157" s="365"/>
      <c r="NSY157" s="365"/>
      <c r="NSZ157" s="365"/>
      <c r="NTA157" s="365"/>
      <c r="NTB157" s="365"/>
      <c r="NTC157" s="365"/>
      <c r="NTD157" s="365"/>
      <c r="NTE157" s="365"/>
      <c r="NTF157" s="365"/>
      <c r="NTG157" s="365"/>
      <c r="NTH157" s="365"/>
      <c r="NTI157" s="365"/>
      <c r="NTJ157" s="365"/>
      <c r="NTK157" s="365"/>
      <c r="NTL157" s="365"/>
      <c r="NTM157" s="365"/>
      <c r="NTN157" s="365"/>
      <c r="NTO157" s="365"/>
      <c r="NTP157" s="365"/>
      <c r="NTQ157" s="365"/>
      <c r="NTR157" s="365"/>
      <c r="NTS157" s="365"/>
      <c r="NTT157" s="365"/>
      <c r="NTU157" s="365"/>
      <c r="NTV157" s="365"/>
      <c r="NTW157" s="365"/>
      <c r="NTX157" s="365"/>
      <c r="NTY157" s="365"/>
      <c r="NTZ157" s="365"/>
      <c r="NUA157" s="365"/>
      <c r="NUB157" s="365"/>
      <c r="NUC157" s="365"/>
      <c r="NUD157" s="365"/>
      <c r="NUE157" s="365"/>
      <c r="NUF157" s="365"/>
      <c r="NUG157" s="365"/>
      <c r="NUH157" s="365"/>
      <c r="NUI157" s="365"/>
      <c r="NUJ157" s="365"/>
      <c r="NUK157" s="365"/>
      <c r="NUL157" s="365"/>
      <c r="NUM157" s="365"/>
      <c r="NUN157" s="365"/>
      <c r="NUO157" s="365"/>
      <c r="NUP157" s="365"/>
      <c r="NUQ157" s="365"/>
      <c r="NUR157" s="365"/>
      <c r="NUS157" s="365"/>
      <c r="NUT157" s="365"/>
      <c r="NUU157" s="365"/>
      <c r="NUV157" s="365"/>
      <c r="NUW157" s="365"/>
      <c r="NUX157" s="365"/>
      <c r="NUY157" s="365"/>
      <c r="NUZ157" s="365"/>
      <c r="NVA157" s="365"/>
      <c r="NVB157" s="365"/>
      <c r="NVC157" s="365"/>
      <c r="NVD157" s="365"/>
      <c r="NVE157" s="365"/>
      <c r="NVF157" s="365"/>
      <c r="NVG157" s="365"/>
      <c r="NVH157" s="365"/>
      <c r="NVI157" s="365"/>
      <c r="NVJ157" s="365"/>
      <c r="NVK157" s="365"/>
      <c r="NVL157" s="365"/>
      <c r="NVM157" s="365"/>
      <c r="NVN157" s="365"/>
      <c r="NVO157" s="365"/>
      <c r="NVP157" s="365"/>
      <c r="NVQ157" s="365"/>
      <c r="NVR157" s="365"/>
      <c r="NVS157" s="365"/>
      <c r="NVT157" s="365"/>
      <c r="NVU157" s="365"/>
      <c r="NVV157" s="365"/>
      <c r="NVW157" s="365"/>
      <c r="NVX157" s="365"/>
      <c r="NVY157" s="365"/>
      <c r="NVZ157" s="365"/>
      <c r="NWA157" s="365"/>
      <c r="NWB157" s="365"/>
      <c r="NWC157" s="365"/>
      <c r="NWD157" s="365"/>
      <c r="NWE157" s="365"/>
      <c r="NWF157" s="365"/>
      <c r="NWG157" s="365"/>
      <c r="NWH157" s="365"/>
      <c r="NWI157" s="365"/>
      <c r="NWJ157" s="365"/>
      <c r="NWK157" s="365"/>
      <c r="NWL157" s="365"/>
      <c r="NWM157" s="365"/>
      <c r="NWN157" s="365"/>
      <c r="NWO157" s="365"/>
      <c r="NWP157" s="365"/>
      <c r="NWQ157" s="365"/>
      <c r="NWR157" s="365"/>
      <c r="NWS157" s="365"/>
      <c r="NWT157" s="365"/>
      <c r="NWU157" s="365"/>
      <c r="NWV157" s="365"/>
      <c r="NWW157" s="365"/>
      <c r="NWX157" s="365"/>
      <c r="NWY157" s="365"/>
      <c r="NWZ157" s="365"/>
      <c r="NXA157" s="365"/>
      <c r="NXB157" s="365"/>
      <c r="NXC157" s="365"/>
      <c r="NXD157" s="365"/>
      <c r="NXE157" s="365"/>
      <c r="NXF157" s="365"/>
      <c r="NXG157" s="365"/>
      <c r="NXH157" s="365"/>
      <c r="NXI157" s="365"/>
      <c r="NXJ157" s="365"/>
      <c r="NXK157" s="365"/>
      <c r="NXL157" s="365"/>
      <c r="NXM157" s="365"/>
      <c r="NXN157" s="365"/>
      <c r="NXO157" s="365"/>
      <c r="NXP157" s="365"/>
      <c r="NXQ157" s="365"/>
      <c r="NXR157" s="365"/>
      <c r="NXS157" s="365"/>
      <c r="NXT157" s="365"/>
      <c r="NXU157" s="365"/>
      <c r="NXV157" s="365"/>
      <c r="NXW157" s="365"/>
      <c r="NXX157" s="365"/>
      <c r="NXY157" s="365"/>
      <c r="NXZ157" s="365"/>
      <c r="NYA157" s="365"/>
      <c r="NYB157" s="365"/>
      <c r="NYC157" s="365"/>
      <c r="NYD157" s="365"/>
      <c r="NYE157" s="365"/>
      <c r="NYF157" s="365"/>
      <c r="NYG157" s="365"/>
      <c r="NYH157" s="365"/>
      <c r="NYI157" s="365"/>
      <c r="NYJ157" s="365"/>
      <c r="NYK157" s="365"/>
      <c r="NYL157" s="365"/>
      <c r="NYM157" s="365"/>
      <c r="NYN157" s="365"/>
      <c r="NYO157" s="365"/>
      <c r="NYP157" s="365"/>
      <c r="NYQ157" s="365"/>
      <c r="NYR157" s="365"/>
      <c r="NYS157" s="365"/>
      <c r="NYT157" s="365"/>
      <c r="NYU157" s="365"/>
      <c r="NYV157" s="365"/>
      <c r="NYW157" s="365"/>
      <c r="NYX157" s="365"/>
      <c r="NYY157" s="365"/>
      <c r="NYZ157" s="365"/>
      <c r="NZA157" s="365"/>
      <c r="NZB157" s="365"/>
      <c r="NZC157" s="365"/>
      <c r="NZD157" s="365"/>
      <c r="NZE157" s="365"/>
      <c r="NZF157" s="365"/>
      <c r="NZG157" s="365"/>
      <c r="NZH157" s="365"/>
      <c r="NZI157" s="365"/>
      <c r="NZJ157" s="365"/>
      <c r="NZK157" s="365"/>
      <c r="NZL157" s="365"/>
      <c r="NZM157" s="365"/>
      <c r="NZN157" s="365"/>
      <c r="NZO157" s="365"/>
      <c r="NZP157" s="365"/>
      <c r="NZQ157" s="365"/>
      <c r="NZR157" s="365"/>
      <c r="NZS157" s="365"/>
      <c r="NZT157" s="365"/>
      <c r="NZU157" s="365"/>
      <c r="NZV157" s="365"/>
      <c r="NZW157" s="365"/>
      <c r="NZX157" s="365"/>
      <c r="NZY157" s="365"/>
      <c r="NZZ157" s="365"/>
      <c r="OAA157" s="365"/>
      <c r="OAB157" s="365"/>
      <c r="OAC157" s="365"/>
      <c r="OAD157" s="365"/>
      <c r="OAE157" s="365"/>
      <c r="OAF157" s="365"/>
      <c r="OAG157" s="365"/>
      <c r="OAH157" s="365"/>
      <c r="OAI157" s="365"/>
      <c r="OAJ157" s="365"/>
      <c r="OAK157" s="365"/>
      <c r="OAL157" s="365"/>
      <c r="OAM157" s="365"/>
      <c r="OAN157" s="365"/>
      <c r="OAO157" s="365"/>
      <c r="OAP157" s="365"/>
      <c r="OAQ157" s="365"/>
      <c r="OAR157" s="365"/>
      <c r="OAS157" s="365"/>
      <c r="OAT157" s="365"/>
      <c r="OAU157" s="365"/>
      <c r="OAV157" s="365"/>
      <c r="OAW157" s="365"/>
      <c r="OAX157" s="365"/>
      <c r="OAY157" s="365"/>
      <c r="OAZ157" s="365"/>
      <c r="OBA157" s="365"/>
      <c r="OBB157" s="365"/>
      <c r="OBC157" s="365"/>
      <c r="OBD157" s="365"/>
      <c r="OBE157" s="365"/>
      <c r="OBF157" s="365"/>
      <c r="OBG157" s="365"/>
      <c r="OBH157" s="365"/>
      <c r="OBI157" s="365"/>
      <c r="OBJ157" s="365"/>
      <c r="OBK157" s="365"/>
      <c r="OBL157" s="365"/>
      <c r="OBM157" s="365"/>
      <c r="OBN157" s="365"/>
      <c r="OBO157" s="365"/>
      <c r="OBP157" s="365"/>
      <c r="OBQ157" s="365"/>
      <c r="OBR157" s="365"/>
      <c r="OBS157" s="365"/>
      <c r="OBT157" s="365"/>
      <c r="OBU157" s="365"/>
      <c r="OBV157" s="365"/>
      <c r="OBW157" s="365"/>
      <c r="OBX157" s="365"/>
      <c r="OBY157" s="365"/>
      <c r="OBZ157" s="365"/>
      <c r="OCA157" s="365"/>
      <c r="OCB157" s="365"/>
      <c r="OCC157" s="365"/>
      <c r="OCD157" s="365"/>
      <c r="OCE157" s="365"/>
      <c r="OCF157" s="365"/>
      <c r="OCG157" s="365"/>
      <c r="OCH157" s="365"/>
      <c r="OCI157" s="365"/>
      <c r="OCJ157" s="365"/>
      <c r="OCK157" s="365"/>
      <c r="OCL157" s="365"/>
      <c r="OCM157" s="365"/>
      <c r="OCN157" s="365"/>
      <c r="OCO157" s="365"/>
      <c r="OCP157" s="365"/>
      <c r="OCQ157" s="365"/>
      <c r="OCR157" s="365"/>
      <c r="OCS157" s="365"/>
      <c r="OCT157" s="365"/>
      <c r="OCU157" s="365"/>
      <c r="OCV157" s="365"/>
      <c r="OCW157" s="365"/>
      <c r="OCX157" s="365"/>
      <c r="OCY157" s="365"/>
      <c r="OCZ157" s="365"/>
      <c r="ODA157" s="365"/>
      <c r="ODB157" s="365"/>
      <c r="ODC157" s="365"/>
      <c r="ODD157" s="365"/>
      <c r="ODE157" s="365"/>
      <c r="ODF157" s="365"/>
      <c r="ODG157" s="365"/>
      <c r="ODH157" s="365"/>
      <c r="ODI157" s="365"/>
      <c r="ODJ157" s="365"/>
      <c r="ODK157" s="365"/>
      <c r="ODL157" s="365"/>
      <c r="ODM157" s="365"/>
      <c r="ODN157" s="365"/>
      <c r="ODO157" s="365"/>
      <c r="ODP157" s="365"/>
      <c r="ODQ157" s="365"/>
      <c r="ODR157" s="365"/>
      <c r="ODS157" s="365"/>
      <c r="ODT157" s="365"/>
      <c r="ODU157" s="365"/>
      <c r="ODV157" s="365"/>
      <c r="ODW157" s="365"/>
      <c r="ODX157" s="365"/>
      <c r="ODY157" s="365"/>
      <c r="ODZ157" s="365"/>
      <c r="OEA157" s="365"/>
      <c r="OEB157" s="365"/>
      <c r="OEC157" s="365"/>
      <c r="OED157" s="365"/>
      <c r="OEE157" s="365"/>
      <c r="OEF157" s="365"/>
      <c r="OEG157" s="365"/>
      <c r="OEH157" s="365"/>
      <c r="OEI157" s="365"/>
      <c r="OEJ157" s="365"/>
      <c r="OEK157" s="365"/>
      <c r="OEL157" s="365"/>
      <c r="OEM157" s="365"/>
      <c r="OEN157" s="365"/>
      <c r="OEO157" s="365"/>
      <c r="OEP157" s="365"/>
      <c r="OEQ157" s="365"/>
      <c r="OER157" s="365"/>
      <c r="OES157" s="365"/>
      <c r="OET157" s="365"/>
      <c r="OEU157" s="365"/>
      <c r="OEV157" s="365"/>
      <c r="OEW157" s="365"/>
      <c r="OEX157" s="365"/>
      <c r="OEY157" s="365"/>
      <c r="OEZ157" s="365"/>
      <c r="OFA157" s="365"/>
      <c r="OFB157" s="365"/>
      <c r="OFC157" s="365"/>
      <c r="OFD157" s="365"/>
      <c r="OFE157" s="365"/>
      <c r="OFF157" s="365"/>
      <c r="OFG157" s="365"/>
      <c r="OFH157" s="365"/>
      <c r="OFI157" s="365"/>
      <c r="OFJ157" s="365"/>
      <c r="OFK157" s="365"/>
      <c r="OFL157" s="365"/>
      <c r="OFM157" s="365"/>
      <c r="OFN157" s="365"/>
      <c r="OFO157" s="365"/>
      <c r="OFP157" s="365"/>
      <c r="OFQ157" s="365"/>
      <c r="OFR157" s="365"/>
      <c r="OFS157" s="365"/>
      <c r="OFT157" s="365"/>
      <c r="OFU157" s="365"/>
      <c r="OFV157" s="365"/>
      <c r="OFW157" s="365"/>
      <c r="OFX157" s="365"/>
      <c r="OFY157" s="365"/>
      <c r="OFZ157" s="365"/>
      <c r="OGA157" s="365"/>
      <c r="OGB157" s="365"/>
      <c r="OGC157" s="365"/>
      <c r="OGD157" s="365"/>
      <c r="OGE157" s="365"/>
      <c r="OGF157" s="365"/>
      <c r="OGG157" s="365"/>
      <c r="OGH157" s="365"/>
      <c r="OGI157" s="365"/>
      <c r="OGJ157" s="365"/>
      <c r="OGK157" s="365"/>
      <c r="OGL157" s="365"/>
      <c r="OGM157" s="365"/>
      <c r="OGN157" s="365"/>
      <c r="OGO157" s="365"/>
      <c r="OGP157" s="365"/>
      <c r="OGQ157" s="365"/>
      <c r="OGR157" s="365"/>
      <c r="OGS157" s="365"/>
      <c r="OGT157" s="365"/>
      <c r="OGU157" s="365"/>
      <c r="OGV157" s="365"/>
      <c r="OGW157" s="365"/>
      <c r="OGX157" s="365"/>
      <c r="OGY157" s="365"/>
      <c r="OGZ157" s="365"/>
      <c r="OHA157" s="365"/>
      <c r="OHB157" s="365"/>
      <c r="OHC157" s="365"/>
      <c r="OHD157" s="365"/>
      <c r="OHE157" s="365"/>
      <c r="OHF157" s="365"/>
      <c r="OHG157" s="365"/>
      <c r="OHH157" s="365"/>
      <c r="OHI157" s="365"/>
      <c r="OHJ157" s="365"/>
      <c r="OHK157" s="365"/>
      <c r="OHL157" s="365"/>
      <c r="OHM157" s="365"/>
      <c r="OHN157" s="365"/>
      <c r="OHO157" s="365"/>
      <c r="OHP157" s="365"/>
      <c r="OHQ157" s="365"/>
      <c r="OHR157" s="365"/>
      <c r="OHS157" s="365"/>
      <c r="OHT157" s="365"/>
      <c r="OHU157" s="365"/>
      <c r="OHV157" s="365"/>
      <c r="OHW157" s="365"/>
      <c r="OHX157" s="365"/>
      <c r="OHY157" s="365"/>
      <c r="OHZ157" s="365"/>
      <c r="OIA157" s="365"/>
      <c r="OIB157" s="365"/>
      <c r="OIC157" s="365"/>
      <c r="OID157" s="365"/>
      <c r="OIE157" s="365"/>
      <c r="OIF157" s="365"/>
      <c r="OIG157" s="365"/>
      <c r="OIH157" s="365"/>
      <c r="OII157" s="365"/>
      <c r="OIJ157" s="365"/>
      <c r="OIK157" s="365"/>
      <c r="OIL157" s="365"/>
      <c r="OIM157" s="365"/>
      <c r="OIN157" s="365"/>
      <c r="OIO157" s="365"/>
      <c r="OIP157" s="365"/>
      <c r="OIQ157" s="365"/>
      <c r="OIR157" s="365"/>
      <c r="OIS157" s="365"/>
      <c r="OIT157" s="365"/>
      <c r="OIU157" s="365"/>
      <c r="OIV157" s="365"/>
      <c r="OIW157" s="365"/>
      <c r="OIX157" s="365"/>
      <c r="OIY157" s="365"/>
      <c r="OIZ157" s="365"/>
      <c r="OJA157" s="365"/>
      <c r="OJB157" s="365"/>
      <c r="OJC157" s="365"/>
      <c r="OJD157" s="365"/>
      <c r="OJE157" s="365"/>
      <c r="OJF157" s="365"/>
      <c r="OJG157" s="365"/>
      <c r="OJH157" s="365"/>
      <c r="OJI157" s="365"/>
      <c r="OJJ157" s="365"/>
      <c r="OJK157" s="365"/>
      <c r="OJL157" s="365"/>
      <c r="OJM157" s="365"/>
      <c r="OJN157" s="365"/>
      <c r="OJO157" s="365"/>
      <c r="OJP157" s="365"/>
      <c r="OJQ157" s="365"/>
      <c r="OJR157" s="365"/>
      <c r="OJS157" s="365"/>
      <c r="OJT157" s="365"/>
      <c r="OJU157" s="365"/>
      <c r="OJV157" s="365"/>
      <c r="OJW157" s="365"/>
      <c r="OJX157" s="365"/>
      <c r="OJY157" s="365"/>
      <c r="OJZ157" s="365"/>
      <c r="OKA157" s="365"/>
      <c r="OKB157" s="365"/>
      <c r="OKC157" s="365"/>
      <c r="OKD157" s="365"/>
      <c r="OKE157" s="365"/>
      <c r="OKF157" s="365"/>
      <c r="OKG157" s="365"/>
      <c r="OKH157" s="365"/>
      <c r="OKI157" s="365"/>
      <c r="OKJ157" s="365"/>
      <c r="OKK157" s="365"/>
      <c r="OKL157" s="365"/>
      <c r="OKM157" s="365"/>
      <c r="OKN157" s="365"/>
      <c r="OKO157" s="365"/>
      <c r="OKP157" s="365"/>
      <c r="OKQ157" s="365"/>
      <c r="OKR157" s="365"/>
      <c r="OKS157" s="365"/>
      <c r="OKT157" s="365"/>
      <c r="OKU157" s="365"/>
      <c r="OKV157" s="365"/>
      <c r="OKW157" s="365"/>
      <c r="OKX157" s="365"/>
      <c r="OKY157" s="365"/>
      <c r="OKZ157" s="365"/>
      <c r="OLA157" s="365"/>
      <c r="OLB157" s="365"/>
      <c r="OLC157" s="365"/>
      <c r="OLD157" s="365"/>
      <c r="OLE157" s="365"/>
      <c r="OLF157" s="365"/>
      <c r="OLG157" s="365"/>
      <c r="OLH157" s="365"/>
      <c r="OLI157" s="365"/>
      <c r="OLJ157" s="365"/>
      <c r="OLK157" s="365"/>
      <c r="OLL157" s="365"/>
      <c r="OLM157" s="365"/>
      <c r="OLN157" s="365"/>
      <c r="OLO157" s="365"/>
      <c r="OLP157" s="365"/>
      <c r="OLQ157" s="365"/>
      <c r="OLR157" s="365"/>
      <c r="OLS157" s="365"/>
      <c r="OLT157" s="365"/>
      <c r="OLU157" s="365"/>
      <c r="OLV157" s="365"/>
      <c r="OLW157" s="365"/>
      <c r="OLX157" s="365"/>
      <c r="OLY157" s="365"/>
      <c r="OLZ157" s="365"/>
      <c r="OMA157" s="365"/>
      <c r="OMB157" s="365"/>
      <c r="OMC157" s="365"/>
      <c r="OMD157" s="365"/>
      <c r="OME157" s="365"/>
      <c r="OMF157" s="365"/>
      <c r="OMG157" s="365"/>
      <c r="OMH157" s="365"/>
      <c r="OMI157" s="365"/>
      <c r="OMJ157" s="365"/>
      <c r="OMK157" s="365"/>
      <c r="OML157" s="365"/>
      <c r="OMM157" s="365"/>
      <c r="OMN157" s="365"/>
      <c r="OMO157" s="365"/>
      <c r="OMP157" s="365"/>
      <c r="OMQ157" s="365"/>
      <c r="OMR157" s="365"/>
      <c r="OMS157" s="365"/>
      <c r="OMT157" s="365"/>
      <c r="OMU157" s="365"/>
      <c r="OMV157" s="365"/>
      <c r="OMW157" s="365"/>
      <c r="OMX157" s="365"/>
      <c r="OMY157" s="365"/>
      <c r="OMZ157" s="365"/>
      <c r="ONA157" s="365"/>
      <c r="ONB157" s="365"/>
      <c r="ONC157" s="365"/>
      <c r="OND157" s="365"/>
      <c r="ONE157" s="365"/>
      <c r="ONF157" s="365"/>
      <c r="ONG157" s="365"/>
      <c r="ONH157" s="365"/>
      <c r="ONI157" s="365"/>
      <c r="ONJ157" s="365"/>
      <c r="ONK157" s="365"/>
      <c r="ONL157" s="365"/>
      <c r="ONM157" s="365"/>
      <c r="ONN157" s="365"/>
      <c r="ONO157" s="365"/>
      <c r="ONP157" s="365"/>
      <c r="ONQ157" s="365"/>
      <c r="ONR157" s="365"/>
      <c r="ONS157" s="365"/>
      <c r="ONT157" s="365"/>
      <c r="ONU157" s="365"/>
      <c r="ONV157" s="365"/>
      <c r="ONW157" s="365"/>
      <c r="ONX157" s="365"/>
      <c r="ONY157" s="365"/>
      <c r="ONZ157" s="365"/>
      <c r="OOA157" s="365"/>
      <c r="OOB157" s="365"/>
      <c r="OOC157" s="365"/>
      <c r="OOD157" s="365"/>
      <c r="OOE157" s="365"/>
      <c r="OOF157" s="365"/>
      <c r="OOG157" s="365"/>
      <c r="OOH157" s="365"/>
      <c r="OOI157" s="365"/>
      <c r="OOJ157" s="365"/>
      <c r="OOK157" s="365"/>
      <c r="OOL157" s="365"/>
      <c r="OOM157" s="365"/>
      <c r="OON157" s="365"/>
      <c r="OOO157" s="365"/>
      <c r="OOP157" s="365"/>
      <c r="OOQ157" s="365"/>
      <c r="OOR157" s="365"/>
      <c r="OOS157" s="365"/>
      <c r="OOT157" s="365"/>
      <c r="OOU157" s="365"/>
      <c r="OOV157" s="365"/>
      <c r="OOW157" s="365"/>
      <c r="OOX157" s="365"/>
      <c r="OOY157" s="365"/>
      <c r="OOZ157" s="365"/>
      <c r="OPA157" s="365"/>
      <c r="OPB157" s="365"/>
      <c r="OPC157" s="365"/>
      <c r="OPD157" s="365"/>
      <c r="OPE157" s="365"/>
      <c r="OPF157" s="365"/>
      <c r="OPG157" s="365"/>
      <c r="OPH157" s="365"/>
      <c r="OPI157" s="365"/>
      <c r="OPJ157" s="365"/>
      <c r="OPK157" s="365"/>
      <c r="OPL157" s="365"/>
      <c r="OPM157" s="365"/>
      <c r="OPN157" s="365"/>
      <c r="OPO157" s="365"/>
      <c r="OPP157" s="365"/>
      <c r="OPQ157" s="365"/>
      <c r="OPR157" s="365"/>
      <c r="OPS157" s="365"/>
      <c r="OPT157" s="365"/>
      <c r="OPU157" s="365"/>
      <c r="OPV157" s="365"/>
      <c r="OPW157" s="365"/>
      <c r="OPX157" s="365"/>
      <c r="OPY157" s="365"/>
      <c r="OPZ157" s="365"/>
      <c r="OQA157" s="365"/>
      <c r="OQB157" s="365"/>
      <c r="OQC157" s="365"/>
      <c r="OQD157" s="365"/>
      <c r="OQE157" s="365"/>
      <c r="OQF157" s="365"/>
      <c r="OQG157" s="365"/>
      <c r="OQH157" s="365"/>
      <c r="OQI157" s="365"/>
      <c r="OQJ157" s="365"/>
      <c r="OQK157" s="365"/>
      <c r="OQL157" s="365"/>
      <c r="OQM157" s="365"/>
      <c r="OQN157" s="365"/>
      <c r="OQO157" s="365"/>
      <c r="OQP157" s="365"/>
      <c r="OQQ157" s="365"/>
      <c r="OQR157" s="365"/>
      <c r="OQS157" s="365"/>
      <c r="OQT157" s="365"/>
      <c r="OQU157" s="365"/>
      <c r="OQV157" s="365"/>
      <c r="OQW157" s="365"/>
      <c r="OQX157" s="365"/>
      <c r="OQY157" s="365"/>
      <c r="OQZ157" s="365"/>
      <c r="ORA157" s="365"/>
      <c r="ORB157" s="365"/>
      <c r="ORC157" s="365"/>
      <c r="ORD157" s="365"/>
      <c r="ORE157" s="365"/>
      <c r="ORF157" s="365"/>
      <c r="ORG157" s="365"/>
      <c r="ORH157" s="365"/>
      <c r="ORI157" s="365"/>
      <c r="ORJ157" s="365"/>
      <c r="ORK157" s="365"/>
      <c r="ORL157" s="365"/>
      <c r="ORM157" s="365"/>
      <c r="ORN157" s="365"/>
      <c r="ORO157" s="365"/>
      <c r="ORP157" s="365"/>
      <c r="ORQ157" s="365"/>
      <c r="ORR157" s="365"/>
      <c r="ORS157" s="365"/>
      <c r="ORT157" s="365"/>
      <c r="ORU157" s="365"/>
      <c r="ORV157" s="365"/>
      <c r="ORW157" s="365"/>
      <c r="ORX157" s="365"/>
      <c r="ORY157" s="365"/>
      <c r="ORZ157" s="365"/>
      <c r="OSA157" s="365"/>
      <c r="OSB157" s="365"/>
      <c r="OSC157" s="365"/>
      <c r="OSD157" s="365"/>
      <c r="OSE157" s="365"/>
      <c r="OSF157" s="365"/>
      <c r="OSG157" s="365"/>
      <c r="OSH157" s="365"/>
      <c r="OSI157" s="365"/>
      <c r="OSJ157" s="365"/>
      <c r="OSK157" s="365"/>
      <c r="OSL157" s="365"/>
      <c r="OSM157" s="365"/>
      <c r="OSN157" s="365"/>
      <c r="OSO157" s="365"/>
      <c r="OSP157" s="365"/>
      <c r="OSQ157" s="365"/>
      <c r="OSR157" s="365"/>
      <c r="OSS157" s="365"/>
      <c r="OST157" s="365"/>
      <c r="OSU157" s="365"/>
      <c r="OSV157" s="365"/>
      <c r="OSW157" s="365"/>
      <c r="OSX157" s="365"/>
      <c r="OSY157" s="365"/>
      <c r="OSZ157" s="365"/>
      <c r="OTA157" s="365"/>
      <c r="OTB157" s="365"/>
      <c r="OTC157" s="365"/>
      <c r="OTD157" s="365"/>
      <c r="OTE157" s="365"/>
      <c r="OTF157" s="365"/>
      <c r="OTG157" s="365"/>
      <c r="OTH157" s="365"/>
      <c r="OTI157" s="365"/>
      <c r="OTJ157" s="365"/>
      <c r="OTK157" s="365"/>
      <c r="OTL157" s="365"/>
      <c r="OTM157" s="365"/>
      <c r="OTN157" s="365"/>
      <c r="OTO157" s="365"/>
      <c r="OTP157" s="365"/>
      <c r="OTQ157" s="365"/>
      <c r="OTR157" s="365"/>
      <c r="OTS157" s="365"/>
      <c r="OTT157" s="365"/>
      <c r="OTU157" s="365"/>
      <c r="OTV157" s="365"/>
      <c r="OTW157" s="365"/>
      <c r="OTX157" s="365"/>
      <c r="OTY157" s="365"/>
      <c r="OTZ157" s="365"/>
      <c r="OUA157" s="365"/>
      <c r="OUB157" s="365"/>
      <c r="OUC157" s="365"/>
      <c r="OUD157" s="365"/>
      <c r="OUE157" s="365"/>
      <c r="OUF157" s="365"/>
      <c r="OUG157" s="365"/>
      <c r="OUH157" s="365"/>
      <c r="OUI157" s="365"/>
      <c r="OUJ157" s="365"/>
      <c r="OUK157" s="365"/>
      <c r="OUL157" s="365"/>
      <c r="OUM157" s="365"/>
      <c r="OUN157" s="365"/>
      <c r="OUO157" s="365"/>
      <c r="OUP157" s="365"/>
      <c r="OUQ157" s="365"/>
      <c r="OUR157" s="365"/>
      <c r="OUS157" s="365"/>
      <c r="OUT157" s="365"/>
      <c r="OUU157" s="365"/>
      <c r="OUV157" s="365"/>
      <c r="OUW157" s="365"/>
      <c r="OUX157" s="365"/>
      <c r="OUY157" s="365"/>
      <c r="OUZ157" s="365"/>
      <c r="OVA157" s="365"/>
      <c r="OVB157" s="365"/>
      <c r="OVC157" s="365"/>
      <c r="OVD157" s="365"/>
      <c r="OVE157" s="365"/>
      <c r="OVF157" s="365"/>
      <c r="OVG157" s="365"/>
      <c r="OVH157" s="365"/>
      <c r="OVI157" s="365"/>
      <c r="OVJ157" s="365"/>
      <c r="OVK157" s="365"/>
      <c r="OVL157" s="365"/>
      <c r="OVM157" s="365"/>
      <c r="OVN157" s="365"/>
      <c r="OVO157" s="365"/>
      <c r="OVP157" s="365"/>
      <c r="OVQ157" s="365"/>
      <c r="OVR157" s="365"/>
      <c r="OVS157" s="365"/>
      <c r="OVT157" s="365"/>
      <c r="OVU157" s="365"/>
      <c r="OVV157" s="365"/>
      <c r="OVW157" s="365"/>
      <c r="OVX157" s="365"/>
      <c r="OVY157" s="365"/>
      <c r="OVZ157" s="365"/>
      <c r="OWA157" s="365"/>
      <c r="OWB157" s="365"/>
      <c r="OWC157" s="365"/>
      <c r="OWD157" s="365"/>
      <c r="OWE157" s="365"/>
      <c r="OWF157" s="365"/>
      <c r="OWG157" s="365"/>
      <c r="OWH157" s="365"/>
      <c r="OWI157" s="365"/>
      <c r="OWJ157" s="365"/>
      <c r="OWK157" s="365"/>
      <c r="OWL157" s="365"/>
      <c r="OWM157" s="365"/>
      <c r="OWN157" s="365"/>
      <c r="OWO157" s="365"/>
      <c r="OWP157" s="365"/>
      <c r="OWQ157" s="365"/>
      <c r="OWR157" s="365"/>
      <c r="OWS157" s="365"/>
      <c r="OWT157" s="365"/>
      <c r="OWU157" s="365"/>
      <c r="OWV157" s="365"/>
      <c r="OWW157" s="365"/>
      <c r="OWX157" s="365"/>
      <c r="OWY157" s="365"/>
      <c r="OWZ157" s="365"/>
      <c r="OXA157" s="365"/>
      <c r="OXB157" s="365"/>
      <c r="OXC157" s="365"/>
      <c r="OXD157" s="365"/>
      <c r="OXE157" s="365"/>
      <c r="OXF157" s="365"/>
      <c r="OXG157" s="365"/>
      <c r="OXH157" s="365"/>
      <c r="OXI157" s="365"/>
      <c r="OXJ157" s="365"/>
      <c r="OXK157" s="365"/>
      <c r="OXL157" s="365"/>
      <c r="OXM157" s="365"/>
      <c r="OXN157" s="365"/>
      <c r="OXO157" s="365"/>
      <c r="OXP157" s="365"/>
      <c r="OXQ157" s="365"/>
      <c r="OXR157" s="365"/>
      <c r="OXS157" s="365"/>
      <c r="OXT157" s="365"/>
      <c r="OXU157" s="365"/>
      <c r="OXV157" s="365"/>
      <c r="OXW157" s="365"/>
      <c r="OXX157" s="365"/>
      <c r="OXY157" s="365"/>
      <c r="OXZ157" s="365"/>
      <c r="OYA157" s="365"/>
      <c r="OYB157" s="365"/>
      <c r="OYC157" s="365"/>
      <c r="OYD157" s="365"/>
      <c r="OYE157" s="365"/>
      <c r="OYF157" s="365"/>
      <c r="OYG157" s="365"/>
      <c r="OYH157" s="365"/>
      <c r="OYI157" s="365"/>
      <c r="OYJ157" s="365"/>
      <c r="OYK157" s="365"/>
      <c r="OYL157" s="365"/>
      <c r="OYM157" s="365"/>
      <c r="OYN157" s="365"/>
      <c r="OYO157" s="365"/>
      <c r="OYP157" s="365"/>
      <c r="OYQ157" s="365"/>
      <c r="OYR157" s="365"/>
      <c r="OYS157" s="365"/>
      <c r="OYT157" s="365"/>
      <c r="OYU157" s="365"/>
      <c r="OYV157" s="365"/>
      <c r="OYW157" s="365"/>
      <c r="OYX157" s="365"/>
      <c r="OYY157" s="365"/>
      <c r="OYZ157" s="365"/>
      <c r="OZA157" s="365"/>
      <c r="OZB157" s="365"/>
      <c r="OZC157" s="365"/>
      <c r="OZD157" s="365"/>
      <c r="OZE157" s="365"/>
      <c r="OZF157" s="365"/>
      <c r="OZG157" s="365"/>
      <c r="OZH157" s="365"/>
      <c r="OZI157" s="365"/>
      <c r="OZJ157" s="365"/>
      <c r="OZK157" s="365"/>
      <c r="OZL157" s="365"/>
      <c r="OZM157" s="365"/>
      <c r="OZN157" s="365"/>
      <c r="OZO157" s="365"/>
      <c r="OZP157" s="365"/>
      <c r="OZQ157" s="365"/>
      <c r="OZR157" s="365"/>
      <c r="OZS157" s="365"/>
      <c r="OZT157" s="365"/>
      <c r="OZU157" s="365"/>
      <c r="OZV157" s="365"/>
      <c r="OZW157" s="365"/>
      <c r="OZX157" s="365"/>
      <c r="OZY157" s="365"/>
      <c r="OZZ157" s="365"/>
      <c r="PAA157" s="365"/>
      <c r="PAB157" s="365"/>
      <c r="PAC157" s="365"/>
      <c r="PAD157" s="365"/>
      <c r="PAE157" s="365"/>
      <c r="PAF157" s="365"/>
      <c r="PAG157" s="365"/>
      <c r="PAH157" s="365"/>
      <c r="PAI157" s="365"/>
      <c r="PAJ157" s="365"/>
      <c r="PAK157" s="365"/>
      <c r="PAL157" s="365"/>
      <c r="PAM157" s="365"/>
      <c r="PAN157" s="365"/>
      <c r="PAO157" s="365"/>
      <c r="PAP157" s="365"/>
      <c r="PAQ157" s="365"/>
      <c r="PAR157" s="365"/>
      <c r="PAS157" s="365"/>
      <c r="PAT157" s="365"/>
      <c r="PAU157" s="365"/>
      <c r="PAV157" s="365"/>
      <c r="PAW157" s="365"/>
      <c r="PAX157" s="365"/>
      <c r="PAY157" s="365"/>
      <c r="PAZ157" s="365"/>
      <c r="PBA157" s="365"/>
      <c r="PBB157" s="365"/>
      <c r="PBC157" s="365"/>
      <c r="PBD157" s="365"/>
      <c r="PBE157" s="365"/>
      <c r="PBF157" s="365"/>
      <c r="PBG157" s="365"/>
      <c r="PBH157" s="365"/>
      <c r="PBI157" s="365"/>
      <c r="PBJ157" s="365"/>
      <c r="PBK157" s="365"/>
      <c r="PBL157" s="365"/>
      <c r="PBM157" s="365"/>
      <c r="PBN157" s="365"/>
      <c r="PBO157" s="365"/>
      <c r="PBP157" s="365"/>
      <c r="PBQ157" s="365"/>
      <c r="PBR157" s="365"/>
      <c r="PBS157" s="365"/>
      <c r="PBT157" s="365"/>
      <c r="PBU157" s="365"/>
      <c r="PBV157" s="365"/>
      <c r="PBW157" s="365"/>
      <c r="PBX157" s="365"/>
      <c r="PBY157" s="365"/>
      <c r="PBZ157" s="365"/>
      <c r="PCA157" s="365"/>
      <c r="PCB157" s="365"/>
      <c r="PCC157" s="365"/>
      <c r="PCD157" s="365"/>
      <c r="PCE157" s="365"/>
      <c r="PCF157" s="365"/>
      <c r="PCG157" s="365"/>
      <c r="PCH157" s="365"/>
      <c r="PCI157" s="365"/>
      <c r="PCJ157" s="365"/>
      <c r="PCK157" s="365"/>
      <c r="PCL157" s="365"/>
      <c r="PCM157" s="365"/>
      <c r="PCN157" s="365"/>
      <c r="PCO157" s="365"/>
      <c r="PCP157" s="365"/>
      <c r="PCQ157" s="365"/>
      <c r="PCR157" s="365"/>
      <c r="PCS157" s="365"/>
      <c r="PCT157" s="365"/>
      <c r="PCU157" s="365"/>
      <c r="PCV157" s="365"/>
      <c r="PCW157" s="365"/>
      <c r="PCX157" s="365"/>
      <c r="PCY157" s="365"/>
      <c r="PCZ157" s="365"/>
      <c r="PDA157" s="365"/>
      <c r="PDB157" s="365"/>
      <c r="PDC157" s="365"/>
      <c r="PDD157" s="365"/>
      <c r="PDE157" s="365"/>
      <c r="PDF157" s="365"/>
      <c r="PDG157" s="365"/>
      <c r="PDH157" s="365"/>
      <c r="PDI157" s="365"/>
      <c r="PDJ157" s="365"/>
      <c r="PDK157" s="365"/>
      <c r="PDL157" s="365"/>
      <c r="PDM157" s="365"/>
      <c r="PDN157" s="365"/>
      <c r="PDO157" s="365"/>
      <c r="PDP157" s="365"/>
      <c r="PDQ157" s="365"/>
      <c r="PDR157" s="365"/>
      <c r="PDS157" s="365"/>
      <c r="PDT157" s="365"/>
      <c r="PDU157" s="365"/>
      <c r="PDV157" s="365"/>
      <c r="PDW157" s="365"/>
      <c r="PDX157" s="365"/>
      <c r="PDY157" s="365"/>
      <c r="PDZ157" s="365"/>
      <c r="PEA157" s="365"/>
      <c r="PEB157" s="365"/>
      <c r="PEC157" s="365"/>
      <c r="PED157" s="365"/>
      <c r="PEE157" s="365"/>
      <c r="PEF157" s="365"/>
      <c r="PEG157" s="365"/>
      <c r="PEH157" s="365"/>
      <c r="PEI157" s="365"/>
      <c r="PEJ157" s="365"/>
      <c r="PEK157" s="365"/>
      <c r="PEL157" s="365"/>
      <c r="PEM157" s="365"/>
      <c r="PEN157" s="365"/>
      <c r="PEO157" s="365"/>
      <c r="PEP157" s="365"/>
      <c r="PEQ157" s="365"/>
      <c r="PER157" s="365"/>
      <c r="PES157" s="365"/>
      <c r="PET157" s="365"/>
      <c r="PEU157" s="365"/>
      <c r="PEV157" s="365"/>
      <c r="PEW157" s="365"/>
      <c r="PEX157" s="365"/>
      <c r="PEY157" s="365"/>
      <c r="PEZ157" s="365"/>
      <c r="PFA157" s="365"/>
      <c r="PFB157" s="365"/>
      <c r="PFC157" s="365"/>
      <c r="PFD157" s="365"/>
      <c r="PFE157" s="365"/>
      <c r="PFF157" s="365"/>
      <c r="PFG157" s="365"/>
      <c r="PFH157" s="365"/>
      <c r="PFI157" s="365"/>
      <c r="PFJ157" s="365"/>
      <c r="PFK157" s="365"/>
      <c r="PFL157" s="365"/>
      <c r="PFM157" s="365"/>
      <c r="PFN157" s="365"/>
      <c r="PFO157" s="365"/>
      <c r="PFP157" s="365"/>
      <c r="PFQ157" s="365"/>
      <c r="PFR157" s="365"/>
      <c r="PFS157" s="365"/>
      <c r="PFT157" s="365"/>
      <c r="PFU157" s="365"/>
      <c r="PFV157" s="365"/>
      <c r="PFW157" s="365"/>
      <c r="PFX157" s="365"/>
      <c r="PFY157" s="365"/>
      <c r="PFZ157" s="365"/>
      <c r="PGA157" s="365"/>
      <c r="PGB157" s="365"/>
      <c r="PGC157" s="365"/>
      <c r="PGD157" s="365"/>
      <c r="PGE157" s="365"/>
      <c r="PGF157" s="365"/>
      <c r="PGG157" s="365"/>
      <c r="PGH157" s="365"/>
      <c r="PGI157" s="365"/>
      <c r="PGJ157" s="365"/>
      <c r="PGK157" s="365"/>
      <c r="PGL157" s="365"/>
      <c r="PGM157" s="365"/>
      <c r="PGN157" s="365"/>
      <c r="PGO157" s="365"/>
      <c r="PGP157" s="365"/>
      <c r="PGQ157" s="365"/>
      <c r="PGR157" s="365"/>
      <c r="PGS157" s="365"/>
      <c r="PGT157" s="365"/>
      <c r="PGU157" s="365"/>
      <c r="PGV157" s="365"/>
      <c r="PGW157" s="365"/>
      <c r="PGX157" s="365"/>
      <c r="PGY157" s="365"/>
      <c r="PGZ157" s="365"/>
      <c r="PHA157" s="365"/>
      <c r="PHB157" s="365"/>
      <c r="PHC157" s="365"/>
      <c r="PHD157" s="365"/>
      <c r="PHE157" s="365"/>
      <c r="PHF157" s="365"/>
      <c r="PHG157" s="365"/>
      <c r="PHH157" s="365"/>
      <c r="PHI157" s="365"/>
      <c r="PHJ157" s="365"/>
      <c r="PHK157" s="365"/>
      <c r="PHL157" s="365"/>
      <c r="PHM157" s="365"/>
      <c r="PHN157" s="365"/>
      <c r="PHO157" s="365"/>
      <c r="PHP157" s="365"/>
      <c r="PHQ157" s="365"/>
      <c r="PHR157" s="365"/>
      <c r="PHS157" s="365"/>
      <c r="PHT157" s="365"/>
      <c r="PHU157" s="365"/>
      <c r="PHV157" s="365"/>
      <c r="PHW157" s="365"/>
      <c r="PHX157" s="365"/>
      <c r="PHY157" s="365"/>
      <c r="PHZ157" s="365"/>
      <c r="PIA157" s="365"/>
      <c r="PIB157" s="365"/>
      <c r="PIC157" s="365"/>
      <c r="PID157" s="365"/>
      <c r="PIE157" s="365"/>
      <c r="PIF157" s="365"/>
      <c r="PIG157" s="365"/>
      <c r="PIH157" s="365"/>
      <c r="PII157" s="365"/>
      <c r="PIJ157" s="365"/>
      <c r="PIK157" s="365"/>
      <c r="PIL157" s="365"/>
      <c r="PIM157" s="365"/>
      <c r="PIN157" s="365"/>
      <c r="PIO157" s="365"/>
      <c r="PIP157" s="365"/>
      <c r="PIQ157" s="365"/>
      <c r="PIR157" s="365"/>
      <c r="PIS157" s="365"/>
      <c r="PIT157" s="365"/>
      <c r="PIU157" s="365"/>
      <c r="PIV157" s="365"/>
      <c r="PIW157" s="365"/>
      <c r="PIX157" s="365"/>
      <c r="PIY157" s="365"/>
      <c r="PIZ157" s="365"/>
      <c r="PJA157" s="365"/>
      <c r="PJB157" s="365"/>
      <c r="PJC157" s="365"/>
      <c r="PJD157" s="365"/>
      <c r="PJE157" s="365"/>
      <c r="PJF157" s="365"/>
      <c r="PJG157" s="365"/>
      <c r="PJH157" s="365"/>
      <c r="PJI157" s="365"/>
      <c r="PJJ157" s="365"/>
      <c r="PJK157" s="365"/>
      <c r="PJL157" s="365"/>
      <c r="PJM157" s="365"/>
      <c r="PJN157" s="365"/>
      <c r="PJO157" s="365"/>
      <c r="PJP157" s="365"/>
      <c r="PJQ157" s="365"/>
      <c r="PJR157" s="365"/>
      <c r="PJS157" s="365"/>
      <c r="PJT157" s="365"/>
      <c r="PJU157" s="365"/>
      <c r="PJV157" s="365"/>
      <c r="PJW157" s="365"/>
      <c r="PJX157" s="365"/>
      <c r="PJY157" s="365"/>
      <c r="PJZ157" s="365"/>
      <c r="PKA157" s="365"/>
      <c r="PKB157" s="365"/>
      <c r="PKC157" s="365"/>
      <c r="PKD157" s="365"/>
      <c r="PKE157" s="365"/>
      <c r="PKF157" s="365"/>
      <c r="PKG157" s="365"/>
      <c r="PKH157" s="365"/>
      <c r="PKI157" s="365"/>
      <c r="PKJ157" s="365"/>
      <c r="PKK157" s="365"/>
      <c r="PKL157" s="365"/>
      <c r="PKM157" s="365"/>
      <c r="PKN157" s="365"/>
      <c r="PKO157" s="365"/>
      <c r="PKP157" s="365"/>
      <c r="PKQ157" s="365"/>
      <c r="PKR157" s="365"/>
      <c r="PKS157" s="365"/>
      <c r="PKT157" s="365"/>
      <c r="PKU157" s="365"/>
      <c r="PKV157" s="365"/>
      <c r="PKW157" s="365"/>
      <c r="PKX157" s="365"/>
      <c r="PKY157" s="365"/>
      <c r="PKZ157" s="365"/>
      <c r="PLA157" s="365"/>
      <c r="PLB157" s="365"/>
      <c r="PLC157" s="365"/>
      <c r="PLD157" s="365"/>
      <c r="PLE157" s="365"/>
      <c r="PLF157" s="365"/>
      <c r="PLG157" s="365"/>
      <c r="PLH157" s="365"/>
      <c r="PLI157" s="365"/>
      <c r="PLJ157" s="365"/>
      <c r="PLK157" s="365"/>
      <c r="PLL157" s="365"/>
      <c r="PLM157" s="365"/>
      <c r="PLN157" s="365"/>
      <c r="PLO157" s="365"/>
      <c r="PLP157" s="365"/>
      <c r="PLQ157" s="365"/>
      <c r="PLR157" s="365"/>
      <c r="PLS157" s="365"/>
      <c r="PLT157" s="365"/>
      <c r="PLU157" s="365"/>
      <c r="PLV157" s="365"/>
      <c r="PLW157" s="365"/>
      <c r="PLX157" s="365"/>
      <c r="PLY157" s="365"/>
      <c r="PLZ157" s="365"/>
      <c r="PMA157" s="365"/>
      <c r="PMB157" s="365"/>
      <c r="PMC157" s="365"/>
      <c r="PMD157" s="365"/>
      <c r="PME157" s="365"/>
      <c r="PMF157" s="365"/>
      <c r="PMG157" s="365"/>
      <c r="PMH157" s="365"/>
      <c r="PMI157" s="365"/>
      <c r="PMJ157" s="365"/>
      <c r="PMK157" s="365"/>
      <c r="PML157" s="365"/>
      <c r="PMM157" s="365"/>
      <c r="PMN157" s="365"/>
      <c r="PMO157" s="365"/>
      <c r="PMP157" s="365"/>
      <c r="PMQ157" s="365"/>
      <c r="PMR157" s="365"/>
      <c r="PMS157" s="365"/>
      <c r="PMT157" s="365"/>
      <c r="PMU157" s="365"/>
      <c r="PMV157" s="365"/>
      <c r="PMW157" s="365"/>
      <c r="PMX157" s="365"/>
      <c r="PMY157" s="365"/>
      <c r="PMZ157" s="365"/>
      <c r="PNA157" s="365"/>
      <c r="PNB157" s="365"/>
      <c r="PNC157" s="365"/>
      <c r="PND157" s="365"/>
      <c r="PNE157" s="365"/>
      <c r="PNF157" s="365"/>
      <c r="PNG157" s="365"/>
      <c r="PNH157" s="365"/>
      <c r="PNI157" s="365"/>
      <c r="PNJ157" s="365"/>
      <c r="PNK157" s="365"/>
      <c r="PNL157" s="365"/>
      <c r="PNM157" s="365"/>
      <c r="PNN157" s="365"/>
      <c r="PNO157" s="365"/>
      <c r="PNP157" s="365"/>
      <c r="PNQ157" s="365"/>
      <c r="PNR157" s="365"/>
      <c r="PNS157" s="365"/>
      <c r="PNT157" s="365"/>
      <c r="PNU157" s="365"/>
      <c r="PNV157" s="365"/>
      <c r="PNW157" s="365"/>
      <c r="PNX157" s="365"/>
      <c r="PNY157" s="365"/>
      <c r="PNZ157" s="365"/>
      <c r="POA157" s="365"/>
      <c r="POB157" s="365"/>
      <c r="POC157" s="365"/>
      <c r="POD157" s="365"/>
      <c r="POE157" s="365"/>
      <c r="POF157" s="365"/>
      <c r="POG157" s="365"/>
      <c r="POH157" s="365"/>
      <c r="POI157" s="365"/>
      <c r="POJ157" s="365"/>
      <c r="POK157" s="365"/>
      <c r="POL157" s="365"/>
      <c r="POM157" s="365"/>
      <c r="PON157" s="365"/>
      <c r="POO157" s="365"/>
      <c r="POP157" s="365"/>
      <c r="POQ157" s="365"/>
      <c r="POR157" s="365"/>
      <c r="POS157" s="365"/>
      <c r="POT157" s="365"/>
      <c r="POU157" s="365"/>
      <c r="POV157" s="365"/>
      <c r="POW157" s="365"/>
      <c r="POX157" s="365"/>
      <c r="POY157" s="365"/>
      <c r="POZ157" s="365"/>
      <c r="PPA157" s="365"/>
      <c r="PPB157" s="365"/>
      <c r="PPC157" s="365"/>
      <c r="PPD157" s="365"/>
      <c r="PPE157" s="365"/>
      <c r="PPF157" s="365"/>
      <c r="PPG157" s="365"/>
      <c r="PPH157" s="365"/>
      <c r="PPI157" s="365"/>
      <c r="PPJ157" s="365"/>
      <c r="PPK157" s="365"/>
      <c r="PPL157" s="365"/>
      <c r="PPM157" s="365"/>
      <c r="PPN157" s="365"/>
      <c r="PPO157" s="365"/>
      <c r="PPP157" s="365"/>
      <c r="PPQ157" s="365"/>
      <c r="PPR157" s="365"/>
      <c r="PPS157" s="365"/>
      <c r="PPT157" s="365"/>
      <c r="PPU157" s="365"/>
      <c r="PPV157" s="365"/>
      <c r="PPW157" s="365"/>
      <c r="PPX157" s="365"/>
      <c r="PPY157" s="365"/>
      <c r="PPZ157" s="365"/>
      <c r="PQA157" s="365"/>
      <c r="PQB157" s="365"/>
      <c r="PQC157" s="365"/>
      <c r="PQD157" s="365"/>
      <c r="PQE157" s="365"/>
      <c r="PQF157" s="365"/>
      <c r="PQG157" s="365"/>
      <c r="PQH157" s="365"/>
      <c r="PQI157" s="365"/>
      <c r="PQJ157" s="365"/>
      <c r="PQK157" s="365"/>
      <c r="PQL157" s="365"/>
      <c r="PQM157" s="365"/>
      <c r="PQN157" s="365"/>
      <c r="PQO157" s="365"/>
      <c r="PQP157" s="365"/>
      <c r="PQQ157" s="365"/>
      <c r="PQR157" s="365"/>
      <c r="PQS157" s="365"/>
      <c r="PQT157" s="365"/>
      <c r="PQU157" s="365"/>
      <c r="PQV157" s="365"/>
      <c r="PQW157" s="365"/>
      <c r="PQX157" s="365"/>
      <c r="PQY157" s="365"/>
      <c r="PQZ157" s="365"/>
      <c r="PRA157" s="365"/>
      <c r="PRB157" s="365"/>
      <c r="PRC157" s="365"/>
      <c r="PRD157" s="365"/>
      <c r="PRE157" s="365"/>
      <c r="PRF157" s="365"/>
      <c r="PRG157" s="365"/>
      <c r="PRH157" s="365"/>
      <c r="PRI157" s="365"/>
      <c r="PRJ157" s="365"/>
      <c r="PRK157" s="365"/>
      <c r="PRL157" s="365"/>
      <c r="PRM157" s="365"/>
      <c r="PRN157" s="365"/>
      <c r="PRO157" s="365"/>
      <c r="PRP157" s="365"/>
      <c r="PRQ157" s="365"/>
      <c r="PRR157" s="365"/>
      <c r="PRS157" s="365"/>
      <c r="PRT157" s="365"/>
      <c r="PRU157" s="365"/>
      <c r="PRV157" s="365"/>
      <c r="PRW157" s="365"/>
      <c r="PRX157" s="365"/>
      <c r="PRY157" s="365"/>
      <c r="PRZ157" s="365"/>
      <c r="PSA157" s="365"/>
      <c r="PSB157" s="365"/>
      <c r="PSC157" s="365"/>
      <c r="PSD157" s="365"/>
      <c r="PSE157" s="365"/>
      <c r="PSF157" s="365"/>
      <c r="PSG157" s="365"/>
      <c r="PSH157" s="365"/>
      <c r="PSI157" s="365"/>
      <c r="PSJ157" s="365"/>
      <c r="PSK157" s="365"/>
      <c r="PSL157" s="365"/>
      <c r="PSM157" s="365"/>
      <c r="PSN157" s="365"/>
      <c r="PSO157" s="365"/>
      <c r="PSP157" s="365"/>
      <c r="PSQ157" s="365"/>
      <c r="PSR157" s="365"/>
      <c r="PSS157" s="365"/>
      <c r="PST157" s="365"/>
      <c r="PSU157" s="365"/>
      <c r="PSV157" s="365"/>
      <c r="PSW157" s="365"/>
      <c r="PSX157" s="365"/>
      <c r="PSY157" s="365"/>
      <c r="PSZ157" s="365"/>
      <c r="PTA157" s="365"/>
      <c r="PTB157" s="365"/>
      <c r="PTC157" s="365"/>
      <c r="PTD157" s="365"/>
      <c r="PTE157" s="365"/>
      <c r="PTF157" s="365"/>
      <c r="PTG157" s="365"/>
      <c r="PTH157" s="365"/>
      <c r="PTI157" s="365"/>
      <c r="PTJ157" s="365"/>
      <c r="PTK157" s="365"/>
      <c r="PTL157" s="365"/>
      <c r="PTM157" s="365"/>
      <c r="PTN157" s="365"/>
      <c r="PTO157" s="365"/>
      <c r="PTP157" s="365"/>
      <c r="PTQ157" s="365"/>
      <c r="PTR157" s="365"/>
      <c r="PTS157" s="365"/>
      <c r="PTT157" s="365"/>
      <c r="PTU157" s="365"/>
      <c r="PTV157" s="365"/>
      <c r="PTW157" s="365"/>
      <c r="PTX157" s="365"/>
      <c r="PTY157" s="365"/>
      <c r="PTZ157" s="365"/>
      <c r="PUA157" s="365"/>
      <c r="PUB157" s="365"/>
      <c r="PUC157" s="365"/>
      <c r="PUD157" s="365"/>
      <c r="PUE157" s="365"/>
      <c r="PUF157" s="365"/>
      <c r="PUG157" s="365"/>
      <c r="PUH157" s="365"/>
      <c r="PUI157" s="365"/>
      <c r="PUJ157" s="365"/>
      <c r="PUK157" s="365"/>
      <c r="PUL157" s="365"/>
      <c r="PUM157" s="365"/>
      <c r="PUN157" s="365"/>
      <c r="PUO157" s="365"/>
      <c r="PUP157" s="365"/>
      <c r="PUQ157" s="365"/>
      <c r="PUR157" s="365"/>
      <c r="PUS157" s="365"/>
      <c r="PUT157" s="365"/>
      <c r="PUU157" s="365"/>
      <c r="PUV157" s="365"/>
      <c r="PUW157" s="365"/>
      <c r="PUX157" s="365"/>
      <c r="PUY157" s="365"/>
      <c r="PUZ157" s="365"/>
      <c r="PVA157" s="365"/>
      <c r="PVB157" s="365"/>
      <c r="PVC157" s="365"/>
      <c r="PVD157" s="365"/>
      <c r="PVE157" s="365"/>
      <c r="PVF157" s="365"/>
      <c r="PVG157" s="365"/>
      <c r="PVH157" s="365"/>
      <c r="PVI157" s="365"/>
      <c r="PVJ157" s="365"/>
      <c r="PVK157" s="365"/>
      <c r="PVL157" s="365"/>
      <c r="PVM157" s="365"/>
      <c r="PVN157" s="365"/>
      <c r="PVO157" s="365"/>
      <c r="PVP157" s="365"/>
      <c r="PVQ157" s="365"/>
      <c r="PVR157" s="365"/>
      <c r="PVS157" s="365"/>
      <c r="PVT157" s="365"/>
      <c r="PVU157" s="365"/>
      <c r="PVV157" s="365"/>
      <c r="PVW157" s="365"/>
      <c r="PVX157" s="365"/>
      <c r="PVY157" s="365"/>
      <c r="PVZ157" s="365"/>
      <c r="PWA157" s="365"/>
      <c r="PWB157" s="365"/>
      <c r="PWC157" s="365"/>
      <c r="PWD157" s="365"/>
      <c r="PWE157" s="365"/>
      <c r="PWF157" s="365"/>
      <c r="PWG157" s="365"/>
      <c r="PWH157" s="365"/>
      <c r="PWI157" s="365"/>
      <c r="PWJ157" s="365"/>
      <c r="PWK157" s="365"/>
      <c r="PWL157" s="365"/>
      <c r="PWM157" s="365"/>
      <c r="PWN157" s="365"/>
      <c r="PWO157" s="365"/>
      <c r="PWP157" s="365"/>
      <c r="PWQ157" s="365"/>
      <c r="PWR157" s="365"/>
      <c r="PWS157" s="365"/>
      <c r="PWT157" s="365"/>
      <c r="PWU157" s="365"/>
      <c r="PWV157" s="365"/>
      <c r="PWW157" s="365"/>
      <c r="PWX157" s="365"/>
      <c r="PWY157" s="365"/>
      <c r="PWZ157" s="365"/>
      <c r="PXA157" s="365"/>
      <c r="PXB157" s="365"/>
      <c r="PXC157" s="365"/>
      <c r="PXD157" s="365"/>
      <c r="PXE157" s="365"/>
      <c r="PXF157" s="365"/>
      <c r="PXG157" s="365"/>
      <c r="PXH157" s="365"/>
      <c r="PXI157" s="365"/>
      <c r="PXJ157" s="365"/>
      <c r="PXK157" s="365"/>
      <c r="PXL157" s="365"/>
      <c r="PXM157" s="365"/>
      <c r="PXN157" s="365"/>
      <c r="PXO157" s="365"/>
      <c r="PXP157" s="365"/>
      <c r="PXQ157" s="365"/>
      <c r="PXR157" s="365"/>
      <c r="PXS157" s="365"/>
      <c r="PXT157" s="365"/>
      <c r="PXU157" s="365"/>
      <c r="PXV157" s="365"/>
      <c r="PXW157" s="365"/>
      <c r="PXX157" s="365"/>
      <c r="PXY157" s="365"/>
      <c r="PXZ157" s="365"/>
      <c r="PYA157" s="365"/>
      <c r="PYB157" s="365"/>
      <c r="PYC157" s="365"/>
      <c r="PYD157" s="365"/>
      <c r="PYE157" s="365"/>
      <c r="PYF157" s="365"/>
      <c r="PYG157" s="365"/>
      <c r="PYH157" s="365"/>
      <c r="PYI157" s="365"/>
      <c r="PYJ157" s="365"/>
      <c r="PYK157" s="365"/>
      <c r="PYL157" s="365"/>
      <c r="PYM157" s="365"/>
      <c r="PYN157" s="365"/>
      <c r="PYO157" s="365"/>
      <c r="PYP157" s="365"/>
      <c r="PYQ157" s="365"/>
      <c r="PYR157" s="365"/>
      <c r="PYS157" s="365"/>
      <c r="PYT157" s="365"/>
      <c r="PYU157" s="365"/>
      <c r="PYV157" s="365"/>
      <c r="PYW157" s="365"/>
      <c r="PYX157" s="365"/>
      <c r="PYY157" s="365"/>
      <c r="PYZ157" s="365"/>
      <c r="PZA157" s="365"/>
      <c r="PZB157" s="365"/>
      <c r="PZC157" s="365"/>
      <c r="PZD157" s="365"/>
      <c r="PZE157" s="365"/>
      <c r="PZF157" s="365"/>
      <c r="PZG157" s="365"/>
      <c r="PZH157" s="365"/>
      <c r="PZI157" s="365"/>
      <c r="PZJ157" s="365"/>
      <c r="PZK157" s="365"/>
      <c r="PZL157" s="365"/>
      <c r="PZM157" s="365"/>
      <c r="PZN157" s="365"/>
      <c r="PZO157" s="365"/>
      <c r="PZP157" s="365"/>
      <c r="PZQ157" s="365"/>
      <c r="PZR157" s="365"/>
      <c r="PZS157" s="365"/>
      <c r="PZT157" s="365"/>
      <c r="PZU157" s="365"/>
      <c r="PZV157" s="365"/>
      <c r="PZW157" s="365"/>
      <c r="PZX157" s="365"/>
      <c r="PZY157" s="365"/>
      <c r="PZZ157" s="365"/>
      <c r="QAA157" s="365"/>
      <c r="QAB157" s="365"/>
      <c r="QAC157" s="365"/>
      <c r="QAD157" s="365"/>
      <c r="QAE157" s="365"/>
      <c r="QAF157" s="365"/>
      <c r="QAG157" s="365"/>
      <c r="QAH157" s="365"/>
      <c r="QAI157" s="365"/>
      <c r="QAJ157" s="365"/>
      <c r="QAK157" s="365"/>
      <c r="QAL157" s="365"/>
      <c r="QAM157" s="365"/>
      <c r="QAN157" s="365"/>
      <c r="QAO157" s="365"/>
      <c r="QAP157" s="365"/>
      <c r="QAQ157" s="365"/>
      <c r="QAR157" s="365"/>
      <c r="QAS157" s="365"/>
      <c r="QAT157" s="365"/>
      <c r="QAU157" s="365"/>
      <c r="QAV157" s="365"/>
      <c r="QAW157" s="365"/>
      <c r="QAX157" s="365"/>
      <c r="QAY157" s="365"/>
      <c r="QAZ157" s="365"/>
      <c r="QBA157" s="365"/>
      <c r="QBB157" s="365"/>
      <c r="QBC157" s="365"/>
      <c r="QBD157" s="365"/>
      <c r="QBE157" s="365"/>
      <c r="QBF157" s="365"/>
      <c r="QBG157" s="365"/>
      <c r="QBH157" s="365"/>
      <c r="QBI157" s="365"/>
      <c r="QBJ157" s="365"/>
      <c r="QBK157" s="365"/>
      <c r="QBL157" s="365"/>
      <c r="QBM157" s="365"/>
      <c r="QBN157" s="365"/>
      <c r="QBO157" s="365"/>
      <c r="QBP157" s="365"/>
      <c r="QBQ157" s="365"/>
      <c r="QBR157" s="365"/>
      <c r="QBS157" s="365"/>
      <c r="QBT157" s="365"/>
      <c r="QBU157" s="365"/>
      <c r="QBV157" s="365"/>
      <c r="QBW157" s="365"/>
      <c r="QBX157" s="365"/>
      <c r="QBY157" s="365"/>
      <c r="QBZ157" s="365"/>
      <c r="QCA157" s="365"/>
      <c r="QCB157" s="365"/>
      <c r="QCC157" s="365"/>
      <c r="QCD157" s="365"/>
      <c r="QCE157" s="365"/>
      <c r="QCF157" s="365"/>
      <c r="QCG157" s="365"/>
      <c r="QCH157" s="365"/>
      <c r="QCI157" s="365"/>
      <c r="QCJ157" s="365"/>
      <c r="QCK157" s="365"/>
      <c r="QCL157" s="365"/>
      <c r="QCM157" s="365"/>
      <c r="QCN157" s="365"/>
      <c r="QCO157" s="365"/>
      <c r="QCP157" s="365"/>
      <c r="QCQ157" s="365"/>
      <c r="QCR157" s="365"/>
      <c r="QCS157" s="365"/>
      <c r="QCT157" s="365"/>
      <c r="QCU157" s="365"/>
      <c r="QCV157" s="365"/>
      <c r="QCW157" s="365"/>
      <c r="QCX157" s="365"/>
      <c r="QCY157" s="365"/>
      <c r="QCZ157" s="365"/>
      <c r="QDA157" s="365"/>
      <c r="QDB157" s="365"/>
      <c r="QDC157" s="365"/>
      <c r="QDD157" s="365"/>
      <c r="QDE157" s="365"/>
      <c r="QDF157" s="365"/>
      <c r="QDG157" s="365"/>
      <c r="QDH157" s="365"/>
      <c r="QDI157" s="365"/>
      <c r="QDJ157" s="365"/>
      <c r="QDK157" s="365"/>
      <c r="QDL157" s="365"/>
      <c r="QDM157" s="365"/>
      <c r="QDN157" s="365"/>
      <c r="QDO157" s="365"/>
      <c r="QDP157" s="365"/>
      <c r="QDQ157" s="365"/>
      <c r="QDR157" s="365"/>
      <c r="QDS157" s="365"/>
      <c r="QDT157" s="365"/>
      <c r="QDU157" s="365"/>
      <c r="QDV157" s="365"/>
      <c r="QDW157" s="365"/>
      <c r="QDX157" s="365"/>
      <c r="QDY157" s="365"/>
      <c r="QDZ157" s="365"/>
      <c r="QEA157" s="365"/>
      <c r="QEB157" s="365"/>
      <c r="QEC157" s="365"/>
      <c r="QED157" s="365"/>
      <c r="QEE157" s="365"/>
      <c r="QEF157" s="365"/>
      <c r="QEG157" s="365"/>
      <c r="QEH157" s="365"/>
      <c r="QEI157" s="365"/>
      <c r="QEJ157" s="365"/>
      <c r="QEK157" s="365"/>
      <c r="QEL157" s="365"/>
      <c r="QEM157" s="365"/>
      <c r="QEN157" s="365"/>
      <c r="QEO157" s="365"/>
      <c r="QEP157" s="365"/>
      <c r="QEQ157" s="365"/>
      <c r="QER157" s="365"/>
      <c r="QES157" s="365"/>
      <c r="QET157" s="365"/>
      <c r="QEU157" s="365"/>
      <c r="QEV157" s="365"/>
      <c r="QEW157" s="365"/>
      <c r="QEX157" s="365"/>
      <c r="QEY157" s="365"/>
      <c r="QEZ157" s="365"/>
      <c r="QFA157" s="365"/>
      <c r="QFB157" s="365"/>
      <c r="QFC157" s="365"/>
      <c r="QFD157" s="365"/>
      <c r="QFE157" s="365"/>
      <c r="QFF157" s="365"/>
      <c r="QFG157" s="365"/>
      <c r="QFH157" s="365"/>
      <c r="QFI157" s="365"/>
      <c r="QFJ157" s="365"/>
      <c r="QFK157" s="365"/>
      <c r="QFL157" s="365"/>
      <c r="QFM157" s="365"/>
      <c r="QFN157" s="365"/>
      <c r="QFO157" s="365"/>
      <c r="QFP157" s="365"/>
      <c r="QFQ157" s="365"/>
      <c r="QFR157" s="365"/>
      <c r="QFS157" s="365"/>
      <c r="QFT157" s="365"/>
      <c r="QFU157" s="365"/>
      <c r="QFV157" s="365"/>
      <c r="QFW157" s="365"/>
      <c r="QFX157" s="365"/>
      <c r="QFY157" s="365"/>
      <c r="QFZ157" s="365"/>
      <c r="QGA157" s="365"/>
      <c r="QGB157" s="365"/>
      <c r="QGC157" s="365"/>
      <c r="QGD157" s="365"/>
      <c r="QGE157" s="365"/>
      <c r="QGF157" s="365"/>
      <c r="QGG157" s="365"/>
      <c r="QGH157" s="365"/>
      <c r="QGI157" s="365"/>
      <c r="QGJ157" s="365"/>
      <c r="QGK157" s="365"/>
      <c r="QGL157" s="365"/>
      <c r="QGM157" s="365"/>
      <c r="QGN157" s="365"/>
      <c r="QGO157" s="365"/>
      <c r="QGP157" s="365"/>
      <c r="QGQ157" s="365"/>
      <c r="QGR157" s="365"/>
      <c r="QGS157" s="365"/>
      <c r="QGT157" s="365"/>
      <c r="QGU157" s="365"/>
      <c r="QGV157" s="365"/>
      <c r="QGW157" s="365"/>
      <c r="QGX157" s="365"/>
      <c r="QGY157" s="365"/>
      <c r="QGZ157" s="365"/>
      <c r="QHA157" s="365"/>
      <c r="QHB157" s="365"/>
      <c r="QHC157" s="365"/>
      <c r="QHD157" s="365"/>
      <c r="QHE157" s="365"/>
      <c r="QHF157" s="365"/>
      <c r="QHG157" s="365"/>
      <c r="QHH157" s="365"/>
      <c r="QHI157" s="365"/>
      <c r="QHJ157" s="365"/>
      <c r="QHK157" s="365"/>
      <c r="QHL157" s="365"/>
      <c r="QHM157" s="365"/>
      <c r="QHN157" s="365"/>
      <c r="QHO157" s="365"/>
      <c r="QHP157" s="365"/>
      <c r="QHQ157" s="365"/>
      <c r="QHR157" s="365"/>
      <c r="QHS157" s="365"/>
      <c r="QHT157" s="365"/>
      <c r="QHU157" s="365"/>
      <c r="QHV157" s="365"/>
      <c r="QHW157" s="365"/>
      <c r="QHX157" s="365"/>
      <c r="QHY157" s="365"/>
      <c r="QHZ157" s="365"/>
      <c r="QIA157" s="365"/>
      <c r="QIB157" s="365"/>
      <c r="QIC157" s="365"/>
      <c r="QID157" s="365"/>
      <c r="QIE157" s="365"/>
      <c r="QIF157" s="365"/>
      <c r="QIG157" s="365"/>
      <c r="QIH157" s="365"/>
      <c r="QII157" s="365"/>
      <c r="QIJ157" s="365"/>
      <c r="QIK157" s="365"/>
      <c r="QIL157" s="365"/>
      <c r="QIM157" s="365"/>
      <c r="QIN157" s="365"/>
      <c r="QIO157" s="365"/>
      <c r="QIP157" s="365"/>
      <c r="QIQ157" s="365"/>
      <c r="QIR157" s="365"/>
      <c r="QIS157" s="365"/>
      <c r="QIT157" s="365"/>
      <c r="QIU157" s="365"/>
      <c r="QIV157" s="365"/>
      <c r="QIW157" s="365"/>
      <c r="QIX157" s="365"/>
      <c r="QIY157" s="365"/>
      <c r="QIZ157" s="365"/>
      <c r="QJA157" s="365"/>
      <c r="QJB157" s="365"/>
      <c r="QJC157" s="365"/>
      <c r="QJD157" s="365"/>
      <c r="QJE157" s="365"/>
      <c r="QJF157" s="365"/>
      <c r="QJG157" s="365"/>
      <c r="QJH157" s="365"/>
      <c r="QJI157" s="365"/>
      <c r="QJJ157" s="365"/>
      <c r="QJK157" s="365"/>
      <c r="QJL157" s="365"/>
      <c r="QJM157" s="365"/>
      <c r="QJN157" s="365"/>
      <c r="QJO157" s="365"/>
      <c r="QJP157" s="365"/>
      <c r="QJQ157" s="365"/>
      <c r="QJR157" s="365"/>
      <c r="QJS157" s="365"/>
      <c r="QJT157" s="365"/>
      <c r="QJU157" s="365"/>
      <c r="QJV157" s="365"/>
      <c r="QJW157" s="365"/>
      <c r="QJX157" s="365"/>
      <c r="QJY157" s="365"/>
      <c r="QJZ157" s="365"/>
      <c r="QKA157" s="365"/>
      <c r="QKB157" s="365"/>
      <c r="QKC157" s="365"/>
      <c r="QKD157" s="365"/>
      <c r="QKE157" s="365"/>
      <c r="QKF157" s="365"/>
      <c r="QKG157" s="365"/>
      <c r="QKH157" s="365"/>
      <c r="QKI157" s="365"/>
      <c r="QKJ157" s="365"/>
      <c r="QKK157" s="365"/>
      <c r="QKL157" s="365"/>
      <c r="QKM157" s="365"/>
      <c r="QKN157" s="365"/>
      <c r="QKO157" s="365"/>
      <c r="QKP157" s="365"/>
      <c r="QKQ157" s="365"/>
      <c r="QKR157" s="365"/>
      <c r="QKS157" s="365"/>
      <c r="QKT157" s="365"/>
      <c r="QKU157" s="365"/>
      <c r="QKV157" s="365"/>
      <c r="QKW157" s="365"/>
      <c r="QKX157" s="365"/>
      <c r="QKY157" s="365"/>
      <c r="QKZ157" s="365"/>
      <c r="QLA157" s="365"/>
      <c r="QLB157" s="365"/>
      <c r="QLC157" s="365"/>
      <c r="QLD157" s="365"/>
      <c r="QLE157" s="365"/>
      <c r="QLF157" s="365"/>
      <c r="QLG157" s="365"/>
      <c r="QLH157" s="365"/>
      <c r="QLI157" s="365"/>
      <c r="QLJ157" s="365"/>
      <c r="QLK157" s="365"/>
      <c r="QLL157" s="365"/>
      <c r="QLM157" s="365"/>
      <c r="QLN157" s="365"/>
      <c r="QLO157" s="365"/>
      <c r="QLP157" s="365"/>
      <c r="QLQ157" s="365"/>
      <c r="QLR157" s="365"/>
      <c r="QLS157" s="365"/>
      <c r="QLT157" s="365"/>
      <c r="QLU157" s="365"/>
      <c r="QLV157" s="365"/>
      <c r="QLW157" s="365"/>
      <c r="QLX157" s="365"/>
      <c r="QLY157" s="365"/>
      <c r="QLZ157" s="365"/>
      <c r="QMA157" s="365"/>
      <c r="QMB157" s="365"/>
      <c r="QMC157" s="365"/>
      <c r="QMD157" s="365"/>
      <c r="QME157" s="365"/>
      <c r="QMF157" s="365"/>
      <c r="QMG157" s="365"/>
      <c r="QMH157" s="365"/>
      <c r="QMI157" s="365"/>
      <c r="QMJ157" s="365"/>
      <c r="QMK157" s="365"/>
      <c r="QML157" s="365"/>
      <c r="QMM157" s="365"/>
      <c r="QMN157" s="365"/>
      <c r="QMO157" s="365"/>
      <c r="QMP157" s="365"/>
      <c r="QMQ157" s="365"/>
      <c r="QMR157" s="365"/>
      <c r="QMS157" s="365"/>
      <c r="QMT157" s="365"/>
      <c r="QMU157" s="365"/>
      <c r="QMV157" s="365"/>
      <c r="QMW157" s="365"/>
      <c r="QMX157" s="365"/>
      <c r="QMY157" s="365"/>
      <c r="QMZ157" s="365"/>
      <c r="QNA157" s="365"/>
      <c r="QNB157" s="365"/>
      <c r="QNC157" s="365"/>
      <c r="QND157" s="365"/>
      <c r="QNE157" s="365"/>
      <c r="QNF157" s="365"/>
      <c r="QNG157" s="365"/>
      <c r="QNH157" s="365"/>
      <c r="QNI157" s="365"/>
      <c r="QNJ157" s="365"/>
      <c r="QNK157" s="365"/>
      <c r="QNL157" s="365"/>
      <c r="QNM157" s="365"/>
      <c r="QNN157" s="365"/>
      <c r="QNO157" s="365"/>
      <c r="QNP157" s="365"/>
      <c r="QNQ157" s="365"/>
      <c r="QNR157" s="365"/>
      <c r="QNS157" s="365"/>
      <c r="QNT157" s="365"/>
      <c r="QNU157" s="365"/>
      <c r="QNV157" s="365"/>
      <c r="QNW157" s="365"/>
      <c r="QNX157" s="365"/>
      <c r="QNY157" s="365"/>
      <c r="QNZ157" s="365"/>
      <c r="QOA157" s="365"/>
      <c r="QOB157" s="365"/>
      <c r="QOC157" s="365"/>
      <c r="QOD157" s="365"/>
      <c r="QOE157" s="365"/>
      <c r="QOF157" s="365"/>
      <c r="QOG157" s="365"/>
      <c r="QOH157" s="365"/>
      <c r="QOI157" s="365"/>
      <c r="QOJ157" s="365"/>
      <c r="QOK157" s="365"/>
      <c r="QOL157" s="365"/>
      <c r="QOM157" s="365"/>
      <c r="QON157" s="365"/>
      <c r="QOO157" s="365"/>
      <c r="QOP157" s="365"/>
      <c r="QOQ157" s="365"/>
      <c r="QOR157" s="365"/>
      <c r="QOS157" s="365"/>
      <c r="QOT157" s="365"/>
      <c r="QOU157" s="365"/>
      <c r="QOV157" s="365"/>
      <c r="QOW157" s="365"/>
      <c r="QOX157" s="365"/>
      <c r="QOY157" s="365"/>
      <c r="QOZ157" s="365"/>
      <c r="QPA157" s="365"/>
      <c r="QPB157" s="365"/>
      <c r="QPC157" s="365"/>
      <c r="QPD157" s="365"/>
      <c r="QPE157" s="365"/>
      <c r="QPF157" s="365"/>
      <c r="QPG157" s="365"/>
      <c r="QPH157" s="365"/>
      <c r="QPI157" s="365"/>
      <c r="QPJ157" s="365"/>
      <c r="QPK157" s="365"/>
      <c r="QPL157" s="365"/>
      <c r="QPM157" s="365"/>
      <c r="QPN157" s="365"/>
      <c r="QPO157" s="365"/>
      <c r="QPP157" s="365"/>
      <c r="QPQ157" s="365"/>
      <c r="QPR157" s="365"/>
      <c r="QPS157" s="365"/>
      <c r="QPT157" s="365"/>
      <c r="QPU157" s="365"/>
      <c r="QPV157" s="365"/>
      <c r="QPW157" s="365"/>
      <c r="QPX157" s="365"/>
      <c r="QPY157" s="365"/>
      <c r="QPZ157" s="365"/>
      <c r="QQA157" s="365"/>
      <c r="QQB157" s="365"/>
      <c r="QQC157" s="365"/>
      <c r="QQD157" s="365"/>
      <c r="QQE157" s="365"/>
      <c r="QQF157" s="365"/>
      <c r="QQG157" s="365"/>
      <c r="QQH157" s="365"/>
      <c r="QQI157" s="365"/>
      <c r="QQJ157" s="365"/>
      <c r="QQK157" s="365"/>
      <c r="QQL157" s="365"/>
      <c r="QQM157" s="365"/>
      <c r="QQN157" s="365"/>
      <c r="QQO157" s="365"/>
      <c r="QQP157" s="365"/>
      <c r="QQQ157" s="365"/>
      <c r="QQR157" s="365"/>
      <c r="QQS157" s="365"/>
      <c r="QQT157" s="365"/>
      <c r="QQU157" s="365"/>
      <c r="QQV157" s="365"/>
      <c r="QQW157" s="365"/>
      <c r="QQX157" s="365"/>
      <c r="QQY157" s="365"/>
      <c r="QQZ157" s="365"/>
      <c r="QRA157" s="365"/>
      <c r="QRB157" s="365"/>
      <c r="QRC157" s="365"/>
      <c r="QRD157" s="365"/>
      <c r="QRE157" s="365"/>
      <c r="QRF157" s="365"/>
      <c r="QRG157" s="365"/>
      <c r="QRH157" s="365"/>
      <c r="QRI157" s="365"/>
      <c r="QRJ157" s="365"/>
      <c r="QRK157" s="365"/>
      <c r="QRL157" s="365"/>
      <c r="QRM157" s="365"/>
      <c r="QRN157" s="365"/>
      <c r="QRO157" s="365"/>
      <c r="QRP157" s="365"/>
      <c r="QRQ157" s="365"/>
      <c r="QRR157" s="365"/>
      <c r="QRS157" s="365"/>
      <c r="QRT157" s="365"/>
      <c r="QRU157" s="365"/>
      <c r="QRV157" s="365"/>
      <c r="QRW157" s="365"/>
      <c r="QRX157" s="365"/>
      <c r="QRY157" s="365"/>
      <c r="QRZ157" s="365"/>
      <c r="QSA157" s="365"/>
      <c r="QSB157" s="365"/>
      <c r="QSC157" s="365"/>
      <c r="QSD157" s="365"/>
      <c r="QSE157" s="365"/>
      <c r="QSF157" s="365"/>
      <c r="QSG157" s="365"/>
      <c r="QSH157" s="365"/>
      <c r="QSI157" s="365"/>
      <c r="QSJ157" s="365"/>
      <c r="QSK157" s="365"/>
      <c r="QSL157" s="365"/>
      <c r="QSM157" s="365"/>
      <c r="QSN157" s="365"/>
      <c r="QSO157" s="365"/>
      <c r="QSP157" s="365"/>
      <c r="QSQ157" s="365"/>
      <c r="QSR157" s="365"/>
      <c r="QSS157" s="365"/>
      <c r="QST157" s="365"/>
      <c r="QSU157" s="365"/>
      <c r="QSV157" s="365"/>
      <c r="QSW157" s="365"/>
      <c r="QSX157" s="365"/>
      <c r="QSY157" s="365"/>
      <c r="QSZ157" s="365"/>
      <c r="QTA157" s="365"/>
      <c r="QTB157" s="365"/>
      <c r="QTC157" s="365"/>
      <c r="QTD157" s="365"/>
      <c r="QTE157" s="365"/>
      <c r="QTF157" s="365"/>
      <c r="QTG157" s="365"/>
      <c r="QTH157" s="365"/>
      <c r="QTI157" s="365"/>
      <c r="QTJ157" s="365"/>
      <c r="QTK157" s="365"/>
      <c r="QTL157" s="365"/>
      <c r="QTM157" s="365"/>
      <c r="QTN157" s="365"/>
      <c r="QTO157" s="365"/>
      <c r="QTP157" s="365"/>
      <c r="QTQ157" s="365"/>
      <c r="QTR157" s="365"/>
      <c r="QTS157" s="365"/>
      <c r="QTT157" s="365"/>
      <c r="QTU157" s="365"/>
      <c r="QTV157" s="365"/>
      <c r="QTW157" s="365"/>
      <c r="QTX157" s="365"/>
      <c r="QTY157" s="365"/>
      <c r="QTZ157" s="365"/>
      <c r="QUA157" s="365"/>
      <c r="QUB157" s="365"/>
      <c r="QUC157" s="365"/>
      <c r="QUD157" s="365"/>
      <c r="QUE157" s="365"/>
      <c r="QUF157" s="365"/>
      <c r="QUG157" s="365"/>
      <c r="QUH157" s="365"/>
      <c r="QUI157" s="365"/>
      <c r="QUJ157" s="365"/>
      <c r="QUK157" s="365"/>
      <c r="QUL157" s="365"/>
      <c r="QUM157" s="365"/>
      <c r="QUN157" s="365"/>
      <c r="QUO157" s="365"/>
      <c r="QUP157" s="365"/>
      <c r="QUQ157" s="365"/>
      <c r="QUR157" s="365"/>
      <c r="QUS157" s="365"/>
      <c r="QUT157" s="365"/>
      <c r="QUU157" s="365"/>
      <c r="QUV157" s="365"/>
      <c r="QUW157" s="365"/>
      <c r="QUX157" s="365"/>
      <c r="QUY157" s="365"/>
      <c r="QUZ157" s="365"/>
      <c r="QVA157" s="365"/>
      <c r="QVB157" s="365"/>
      <c r="QVC157" s="365"/>
      <c r="QVD157" s="365"/>
      <c r="QVE157" s="365"/>
      <c r="QVF157" s="365"/>
      <c r="QVG157" s="365"/>
      <c r="QVH157" s="365"/>
      <c r="QVI157" s="365"/>
      <c r="QVJ157" s="365"/>
      <c r="QVK157" s="365"/>
      <c r="QVL157" s="365"/>
      <c r="QVM157" s="365"/>
      <c r="QVN157" s="365"/>
      <c r="QVO157" s="365"/>
      <c r="QVP157" s="365"/>
      <c r="QVQ157" s="365"/>
      <c r="QVR157" s="365"/>
      <c r="QVS157" s="365"/>
      <c r="QVT157" s="365"/>
      <c r="QVU157" s="365"/>
      <c r="QVV157" s="365"/>
      <c r="QVW157" s="365"/>
      <c r="QVX157" s="365"/>
      <c r="QVY157" s="365"/>
      <c r="QVZ157" s="365"/>
      <c r="QWA157" s="365"/>
      <c r="QWB157" s="365"/>
      <c r="QWC157" s="365"/>
      <c r="QWD157" s="365"/>
      <c r="QWE157" s="365"/>
      <c r="QWF157" s="365"/>
      <c r="QWG157" s="365"/>
      <c r="QWH157" s="365"/>
      <c r="QWI157" s="365"/>
      <c r="QWJ157" s="365"/>
      <c r="QWK157" s="365"/>
      <c r="QWL157" s="365"/>
      <c r="QWM157" s="365"/>
      <c r="QWN157" s="365"/>
      <c r="QWO157" s="365"/>
      <c r="QWP157" s="365"/>
      <c r="QWQ157" s="365"/>
      <c r="QWR157" s="365"/>
      <c r="QWS157" s="365"/>
      <c r="QWT157" s="365"/>
      <c r="QWU157" s="365"/>
      <c r="QWV157" s="365"/>
      <c r="QWW157" s="365"/>
      <c r="QWX157" s="365"/>
      <c r="QWY157" s="365"/>
      <c r="QWZ157" s="365"/>
      <c r="QXA157" s="365"/>
      <c r="QXB157" s="365"/>
      <c r="QXC157" s="365"/>
      <c r="QXD157" s="365"/>
      <c r="QXE157" s="365"/>
      <c r="QXF157" s="365"/>
      <c r="QXG157" s="365"/>
      <c r="QXH157" s="365"/>
      <c r="QXI157" s="365"/>
      <c r="QXJ157" s="365"/>
      <c r="QXK157" s="365"/>
      <c r="QXL157" s="365"/>
      <c r="QXM157" s="365"/>
      <c r="QXN157" s="365"/>
      <c r="QXO157" s="365"/>
      <c r="QXP157" s="365"/>
      <c r="QXQ157" s="365"/>
      <c r="QXR157" s="365"/>
      <c r="QXS157" s="365"/>
      <c r="QXT157" s="365"/>
      <c r="QXU157" s="365"/>
      <c r="QXV157" s="365"/>
      <c r="QXW157" s="365"/>
      <c r="QXX157" s="365"/>
      <c r="QXY157" s="365"/>
      <c r="QXZ157" s="365"/>
      <c r="QYA157" s="365"/>
      <c r="QYB157" s="365"/>
      <c r="QYC157" s="365"/>
      <c r="QYD157" s="365"/>
      <c r="QYE157" s="365"/>
      <c r="QYF157" s="365"/>
      <c r="QYG157" s="365"/>
      <c r="QYH157" s="365"/>
      <c r="QYI157" s="365"/>
      <c r="QYJ157" s="365"/>
      <c r="QYK157" s="365"/>
      <c r="QYL157" s="365"/>
      <c r="QYM157" s="365"/>
      <c r="QYN157" s="365"/>
      <c r="QYO157" s="365"/>
      <c r="QYP157" s="365"/>
      <c r="QYQ157" s="365"/>
      <c r="QYR157" s="365"/>
      <c r="QYS157" s="365"/>
      <c r="QYT157" s="365"/>
      <c r="QYU157" s="365"/>
      <c r="QYV157" s="365"/>
      <c r="QYW157" s="365"/>
      <c r="QYX157" s="365"/>
      <c r="QYY157" s="365"/>
      <c r="QYZ157" s="365"/>
      <c r="QZA157" s="365"/>
      <c r="QZB157" s="365"/>
      <c r="QZC157" s="365"/>
      <c r="QZD157" s="365"/>
      <c r="QZE157" s="365"/>
      <c r="QZF157" s="365"/>
      <c r="QZG157" s="365"/>
      <c r="QZH157" s="365"/>
      <c r="QZI157" s="365"/>
      <c r="QZJ157" s="365"/>
      <c r="QZK157" s="365"/>
      <c r="QZL157" s="365"/>
      <c r="QZM157" s="365"/>
      <c r="QZN157" s="365"/>
      <c r="QZO157" s="365"/>
      <c r="QZP157" s="365"/>
      <c r="QZQ157" s="365"/>
      <c r="QZR157" s="365"/>
      <c r="QZS157" s="365"/>
      <c r="QZT157" s="365"/>
      <c r="QZU157" s="365"/>
      <c r="QZV157" s="365"/>
      <c r="QZW157" s="365"/>
      <c r="QZX157" s="365"/>
      <c r="QZY157" s="365"/>
      <c r="QZZ157" s="365"/>
      <c r="RAA157" s="365"/>
      <c r="RAB157" s="365"/>
      <c r="RAC157" s="365"/>
      <c r="RAD157" s="365"/>
      <c r="RAE157" s="365"/>
      <c r="RAF157" s="365"/>
      <c r="RAG157" s="365"/>
      <c r="RAH157" s="365"/>
      <c r="RAI157" s="365"/>
      <c r="RAJ157" s="365"/>
      <c r="RAK157" s="365"/>
      <c r="RAL157" s="365"/>
      <c r="RAM157" s="365"/>
      <c r="RAN157" s="365"/>
      <c r="RAO157" s="365"/>
      <c r="RAP157" s="365"/>
      <c r="RAQ157" s="365"/>
      <c r="RAR157" s="365"/>
      <c r="RAS157" s="365"/>
      <c r="RAT157" s="365"/>
      <c r="RAU157" s="365"/>
      <c r="RAV157" s="365"/>
      <c r="RAW157" s="365"/>
      <c r="RAX157" s="365"/>
      <c r="RAY157" s="365"/>
      <c r="RAZ157" s="365"/>
      <c r="RBA157" s="365"/>
      <c r="RBB157" s="365"/>
      <c r="RBC157" s="365"/>
      <c r="RBD157" s="365"/>
      <c r="RBE157" s="365"/>
      <c r="RBF157" s="365"/>
      <c r="RBG157" s="365"/>
      <c r="RBH157" s="365"/>
      <c r="RBI157" s="365"/>
      <c r="RBJ157" s="365"/>
      <c r="RBK157" s="365"/>
      <c r="RBL157" s="365"/>
      <c r="RBM157" s="365"/>
      <c r="RBN157" s="365"/>
      <c r="RBO157" s="365"/>
      <c r="RBP157" s="365"/>
      <c r="RBQ157" s="365"/>
      <c r="RBR157" s="365"/>
      <c r="RBS157" s="365"/>
      <c r="RBT157" s="365"/>
      <c r="RBU157" s="365"/>
      <c r="RBV157" s="365"/>
      <c r="RBW157" s="365"/>
      <c r="RBX157" s="365"/>
      <c r="RBY157" s="365"/>
      <c r="RBZ157" s="365"/>
      <c r="RCA157" s="365"/>
      <c r="RCB157" s="365"/>
      <c r="RCC157" s="365"/>
      <c r="RCD157" s="365"/>
      <c r="RCE157" s="365"/>
      <c r="RCF157" s="365"/>
      <c r="RCG157" s="365"/>
      <c r="RCH157" s="365"/>
      <c r="RCI157" s="365"/>
      <c r="RCJ157" s="365"/>
      <c r="RCK157" s="365"/>
      <c r="RCL157" s="365"/>
      <c r="RCM157" s="365"/>
      <c r="RCN157" s="365"/>
      <c r="RCO157" s="365"/>
      <c r="RCP157" s="365"/>
      <c r="RCQ157" s="365"/>
      <c r="RCR157" s="365"/>
      <c r="RCS157" s="365"/>
      <c r="RCT157" s="365"/>
      <c r="RCU157" s="365"/>
      <c r="RCV157" s="365"/>
      <c r="RCW157" s="365"/>
      <c r="RCX157" s="365"/>
      <c r="RCY157" s="365"/>
      <c r="RCZ157" s="365"/>
      <c r="RDA157" s="365"/>
      <c r="RDB157" s="365"/>
      <c r="RDC157" s="365"/>
      <c r="RDD157" s="365"/>
      <c r="RDE157" s="365"/>
      <c r="RDF157" s="365"/>
      <c r="RDG157" s="365"/>
      <c r="RDH157" s="365"/>
      <c r="RDI157" s="365"/>
      <c r="RDJ157" s="365"/>
      <c r="RDK157" s="365"/>
      <c r="RDL157" s="365"/>
      <c r="RDM157" s="365"/>
      <c r="RDN157" s="365"/>
      <c r="RDO157" s="365"/>
      <c r="RDP157" s="365"/>
      <c r="RDQ157" s="365"/>
      <c r="RDR157" s="365"/>
      <c r="RDS157" s="365"/>
      <c r="RDT157" s="365"/>
      <c r="RDU157" s="365"/>
      <c r="RDV157" s="365"/>
      <c r="RDW157" s="365"/>
      <c r="RDX157" s="365"/>
      <c r="RDY157" s="365"/>
      <c r="RDZ157" s="365"/>
      <c r="REA157" s="365"/>
      <c r="REB157" s="365"/>
      <c r="REC157" s="365"/>
      <c r="RED157" s="365"/>
      <c r="REE157" s="365"/>
      <c r="REF157" s="365"/>
      <c r="REG157" s="365"/>
      <c r="REH157" s="365"/>
      <c r="REI157" s="365"/>
      <c r="REJ157" s="365"/>
      <c r="REK157" s="365"/>
      <c r="REL157" s="365"/>
      <c r="REM157" s="365"/>
      <c r="REN157" s="365"/>
      <c r="REO157" s="365"/>
      <c r="REP157" s="365"/>
      <c r="REQ157" s="365"/>
      <c r="RER157" s="365"/>
      <c r="RES157" s="365"/>
      <c r="RET157" s="365"/>
      <c r="REU157" s="365"/>
      <c r="REV157" s="365"/>
      <c r="REW157" s="365"/>
      <c r="REX157" s="365"/>
      <c r="REY157" s="365"/>
      <c r="REZ157" s="365"/>
      <c r="RFA157" s="365"/>
      <c r="RFB157" s="365"/>
      <c r="RFC157" s="365"/>
      <c r="RFD157" s="365"/>
      <c r="RFE157" s="365"/>
      <c r="RFF157" s="365"/>
      <c r="RFG157" s="365"/>
      <c r="RFH157" s="365"/>
      <c r="RFI157" s="365"/>
      <c r="RFJ157" s="365"/>
      <c r="RFK157" s="365"/>
      <c r="RFL157" s="365"/>
      <c r="RFM157" s="365"/>
      <c r="RFN157" s="365"/>
      <c r="RFO157" s="365"/>
      <c r="RFP157" s="365"/>
      <c r="RFQ157" s="365"/>
      <c r="RFR157" s="365"/>
      <c r="RFS157" s="365"/>
      <c r="RFT157" s="365"/>
      <c r="RFU157" s="365"/>
      <c r="RFV157" s="365"/>
      <c r="RFW157" s="365"/>
      <c r="RFX157" s="365"/>
      <c r="RFY157" s="365"/>
      <c r="RFZ157" s="365"/>
      <c r="RGA157" s="365"/>
      <c r="RGB157" s="365"/>
      <c r="RGC157" s="365"/>
      <c r="RGD157" s="365"/>
      <c r="RGE157" s="365"/>
      <c r="RGF157" s="365"/>
      <c r="RGG157" s="365"/>
      <c r="RGH157" s="365"/>
      <c r="RGI157" s="365"/>
      <c r="RGJ157" s="365"/>
      <c r="RGK157" s="365"/>
      <c r="RGL157" s="365"/>
      <c r="RGM157" s="365"/>
      <c r="RGN157" s="365"/>
      <c r="RGO157" s="365"/>
      <c r="RGP157" s="365"/>
      <c r="RGQ157" s="365"/>
      <c r="RGR157" s="365"/>
      <c r="RGS157" s="365"/>
      <c r="RGT157" s="365"/>
      <c r="RGU157" s="365"/>
      <c r="RGV157" s="365"/>
      <c r="RGW157" s="365"/>
      <c r="RGX157" s="365"/>
      <c r="RGY157" s="365"/>
      <c r="RGZ157" s="365"/>
      <c r="RHA157" s="365"/>
      <c r="RHB157" s="365"/>
      <c r="RHC157" s="365"/>
      <c r="RHD157" s="365"/>
      <c r="RHE157" s="365"/>
      <c r="RHF157" s="365"/>
      <c r="RHG157" s="365"/>
      <c r="RHH157" s="365"/>
      <c r="RHI157" s="365"/>
      <c r="RHJ157" s="365"/>
      <c r="RHK157" s="365"/>
      <c r="RHL157" s="365"/>
      <c r="RHM157" s="365"/>
      <c r="RHN157" s="365"/>
      <c r="RHO157" s="365"/>
      <c r="RHP157" s="365"/>
      <c r="RHQ157" s="365"/>
      <c r="RHR157" s="365"/>
      <c r="RHS157" s="365"/>
      <c r="RHT157" s="365"/>
      <c r="RHU157" s="365"/>
      <c r="RHV157" s="365"/>
      <c r="RHW157" s="365"/>
      <c r="RHX157" s="365"/>
      <c r="RHY157" s="365"/>
      <c r="RHZ157" s="365"/>
      <c r="RIA157" s="365"/>
      <c r="RIB157" s="365"/>
      <c r="RIC157" s="365"/>
      <c r="RID157" s="365"/>
      <c r="RIE157" s="365"/>
      <c r="RIF157" s="365"/>
      <c r="RIG157" s="365"/>
      <c r="RIH157" s="365"/>
      <c r="RII157" s="365"/>
      <c r="RIJ157" s="365"/>
      <c r="RIK157" s="365"/>
      <c r="RIL157" s="365"/>
      <c r="RIM157" s="365"/>
      <c r="RIN157" s="365"/>
      <c r="RIO157" s="365"/>
      <c r="RIP157" s="365"/>
      <c r="RIQ157" s="365"/>
      <c r="RIR157" s="365"/>
      <c r="RIS157" s="365"/>
      <c r="RIT157" s="365"/>
      <c r="RIU157" s="365"/>
      <c r="RIV157" s="365"/>
      <c r="RIW157" s="365"/>
      <c r="RIX157" s="365"/>
      <c r="RIY157" s="365"/>
      <c r="RIZ157" s="365"/>
      <c r="RJA157" s="365"/>
      <c r="RJB157" s="365"/>
      <c r="RJC157" s="365"/>
      <c r="RJD157" s="365"/>
      <c r="RJE157" s="365"/>
      <c r="RJF157" s="365"/>
      <c r="RJG157" s="365"/>
      <c r="RJH157" s="365"/>
      <c r="RJI157" s="365"/>
      <c r="RJJ157" s="365"/>
      <c r="RJK157" s="365"/>
      <c r="RJL157" s="365"/>
      <c r="RJM157" s="365"/>
      <c r="RJN157" s="365"/>
      <c r="RJO157" s="365"/>
      <c r="RJP157" s="365"/>
      <c r="RJQ157" s="365"/>
      <c r="RJR157" s="365"/>
      <c r="RJS157" s="365"/>
      <c r="RJT157" s="365"/>
      <c r="RJU157" s="365"/>
      <c r="RJV157" s="365"/>
      <c r="RJW157" s="365"/>
      <c r="RJX157" s="365"/>
      <c r="RJY157" s="365"/>
      <c r="RJZ157" s="365"/>
      <c r="RKA157" s="365"/>
      <c r="RKB157" s="365"/>
      <c r="RKC157" s="365"/>
      <c r="RKD157" s="365"/>
      <c r="RKE157" s="365"/>
      <c r="RKF157" s="365"/>
      <c r="RKG157" s="365"/>
      <c r="RKH157" s="365"/>
      <c r="RKI157" s="365"/>
      <c r="RKJ157" s="365"/>
      <c r="RKK157" s="365"/>
      <c r="RKL157" s="365"/>
      <c r="RKM157" s="365"/>
      <c r="RKN157" s="365"/>
      <c r="RKO157" s="365"/>
      <c r="RKP157" s="365"/>
      <c r="RKQ157" s="365"/>
      <c r="RKR157" s="365"/>
      <c r="RKS157" s="365"/>
      <c r="RKT157" s="365"/>
      <c r="RKU157" s="365"/>
      <c r="RKV157" s="365"/>
      <c r="RKW157" s="365"/>
      <c r="RKX157" s="365"/>
      <c r="RKY157" s="365"/>
      <c r="RKZ157" s="365"/>
      <c r="RLA157" s="365"/>
      <c r="RLB157" s="365"/>
      <c r="RLC157" s="365"/>
      <c r="RLD157" s="365"/>
      <c r="RLE157" s="365"/>
      <c r="RLF157" s="365"/>
      <c r="RLG157" s="365"/>
      <c r="RLH157" s="365"/>
      <c r="RLI157" s="365"/>
      <c r="RLJ157" s="365"/>
      <c r="RLK157" s="365"/>
      <c r="RLL157" s="365"/>
      <c r="RLM157" s="365"/>
      <c r="RLN157" s="365"/>
      <c r="RLO157" s="365"/>
      <c r="RLP157" s="365"/>
      <c r="RLQ157" s="365"/>
      <c r="RLR157" s="365"/>
      <c r="RLS157" s="365"/>
      <c r="RLT157" s="365"/>
      <c r="RLU157" s="365"/>
      <c r="RLV157" s="365"/>
      <c r="RLW157" s="365"/>
      <c r="RLX157" s="365"/>
      <c r="RLY157" s="365"/>
      <c r="RLZ157" s="365"/>
      <c r="RMA157" s="365"/>
      <c r="RMB157" s="365"/>
      <c r="RMC157" s="365"/>
      <c r="RMD157" s="365"/>
      <c r="RME157" s="365"/>
      <c r="RMF157" s="365"/>
      <c r="RMG157" s="365"/>
      <c r="RMH157" s="365"/>
      <c r="RMI157" s="365"/>
      <c r="RMJ157" s="365"/>
      <c r="RMK157" s="365"/>
      <c r="RML157" s="365"/>
      <c r="RMM157" s="365"/>
      <c r="RMN157" s="365"/>
      <c r="RMO157" s="365"/>
      <c r="RMP157" s="365"/>
      <c r="RMQ157" s="365"/>
      <c r="RMR157" s="365"/>
      <c r="RMS157" s="365"/>
      <c r="RMT157" s="365"/>
      <c r="RMU157" s="365"/>
      <c r="RMV157" s="365"/>
      <c r="RMW157" s="365"/>
      <c r="RMX157" s="365"/>
      <c r="RMY157" s="365"/>
      <c r="RMZ157" s="365"/>
      <c r="RNA157" s="365"/>
      <c r="RNB157" s="365"/>
      <c r="RNC157" s="365"/>
      <c r="RND157" s="365"/>
      <c r="RNE157" s="365"/>
      <c r="RNF157" s="365"/>
      <c r="RNG157" s="365"/>
      <c r="RNH157" s="365"/>
      <c r="RNI157" s="365"/>
      <c r="RNJ157" s="365"/>
      <c r="RNK157" s="365"/>
      <c r="RNL157" s="365"/>
      <c r="RNM157" s="365"/>
      <c r="RNN157" s="365"/>
      <c r="RNO157" s="365"/>
      <c r="RNP157" s="365"/>
      <c r="RNQ157" s="365"/>
      <c r="RNR157" s="365"/>
      <c r="RNS157" s="365"/>
      <c r="RNT157" s="365"/>
      <c r="RNU157" s="365"/>
      <c r="RNV157" s="365"/>
      <c r="RNW157" s="365"/>
      <c r="RNX157" s="365"/>
      <c r="RNY157" s="365"/>
      <c r="RNZ157" s="365"/>
      <c r="ROA157" s="365"/>
      <c r="ROB157" s="365"/>
      <c r="ROC157" s="365"/>
      <c r="ROD157" s="365"/>
      <c r="ROE157" s="365"/>
      <c r="ROF157" s="365"/>
      <c r="ROG157" s="365"/>
      <c r="ROH157" s="365"/>
      <c r="ROI157" s="365"/>
      <c r="ROJ157" s="365"/>
      <c r="ROK157" s="365"/>
      <c r="ROL157" s="365"/>
      <c r="ROM157" s="365"/>
      <c r="RON157" s="365"/>
      <c r="ROO157" s="365"/>
      <c r="ROP157" s="365"/>
      <c r="ROQ157" s="365"/>
      <c r="ROR157" s="365"/>
      <c r="ROS157" s="365"/>
      <c r="ROT157" s="365"/>
      <c r="ROU157" s="365"/>
      <c r="ROV157" s="365"/>
      <c r="ROW157" s="365"/>
      <c r="ROX157" s="365"/>
      <c r="ROY157" s="365"/>
      <c r="ROZ157" s="365"/>
      <c r="RPA157" s="365"/>
      <c r="RPB157" s="365"/>
      <c r="RPC157" s="365"/>
      <c r="RPD157" s="365"/>
      <c r="RPE157" s="365"/>
      <c r="RPF157" s="365"/>
      <c r="RPG157" s="365"/>
      <c r="RPH157" s="365"/>
      <c r="RPI157" s="365"/>
      <c r="RPJ157" s="365"/>
      <c r="RPK157" s="365"/>
      <c r="RPL157" s="365"/>
      <c r="RPM157" s="365"/>
      <c r="RPN157" s="365"/>
      <c r="RPO157" s="365"/>
      <c r="RPP157" s="365"/>
      <c r="RPQ157" s="365"/>
      <c r="RPR157" s="365"/>
      <c r="RPS157" s="365"/>
      <c r="RPT157" s="365"/>
      <c r="RPU157" s="365"/>
      <c r="RPV157" s="365"/>
      <c r="RPW157" s="365"/>
      <c r="RPX157" s="365"/>
      <c r="RPY157" s="365"/>
      <c r="RPZ157" s="365"/>
      <c r="RQA157" s="365"/>
      <c r="RQB157" s="365"/>
      <c r="RQC157" s="365"/>
      <c r="RQD157" s="365"/>
      <c r="RQE157" s="365"/>
      <c r="RQF157" s="365"/>
      <c r="RQG157" s="365"/>
      <c r="RQH157" s="365"/>
      <c r="RQI157" s="365"/>
      <c r="RQJ157" s="365"/>
      <c r="RQK157" s="365"/>
      <c r="RQL157" s="365"/>
      <c r="RQM157" s="365"/>
      <c r="RQN157" s="365"/>
      <c r="RQO157" s="365"/>
      <c r="RQP157" s="365"/>
      <c r="RQQ157" s="365"/>
      <c r="RQR157" s="365"/>
      <c r="RQS157" s="365"/>
      <c r="RQT157" s="365"/>
      <c r="RQU157" s="365"/>
      <c r="RQV157" s="365"/>
      <c r="RQW157" s="365"/>
      <c r="RQX157" s="365"/>
      <c r="RQY157" s="365"/>
      <c r="RQZ157" s="365"/>
      <c r="RRA157" s="365"/>
      <c r="RRB157" s="365"/>
      <c r="RRC157" s="365"/>
      <c r="RRD157" s="365"/>
      <c r="RRE157" s="365"/>
      <c r="RRF157" s="365"/>
      <c r="RRG157" s="365"/>
      <c r="RRH157" s="365"/>
      <c r="RRI157" s="365"/>
      <c r="RRJ157" s="365"/>
      <c r="RRK157" s="365"/>
      <c r="RRL157" s="365"/>
      <c r="RRM157" s="365"/>
      <c r="RRN157" s="365"/>
      <c r="RRO157" s="365"/>
      <c r="RRP157" s="365"/>
      <c r="RRQ157" s="365"/>
      <c r="RRR157" s="365"/>
      <c r="RRS157" s="365"/>
      <c r="RRT157" s="365"/>
      <c r="RRU157" s="365"/>
      <c r="RRV157" s="365"/>
      <c r="RRW157" s="365"/>
      <c r="RRX157" s="365"/>
      <c r="RRY157" s="365"/>
      <c r="RRZ157" s="365"/>
      <c r="RSA157" s="365"/>
      <c r="RSB157" s="365"/>
      <c r="RSC157" s="365"/>
      <c r="RSD157" s="365"/>
      <c r="RSE157" s="365"/>
      <c r="RSF157" s="365"/>
      <c r="RSG157" s="365"/>
      <c r="RSH157" s="365"/>
      <c r="RSI157" s="365"/>
      <c r="RSJ157" s="365"/>
      <c r="RSK157" s="365"/>
      <c r="RSL157" s="365"/>
      <c r="RSM157" s="365"/>
      <c r="RSN157" s="365"/>
      <c r="RSO157" s="365"/>
      <c r="RSP157" s="365"/>
      <c r="RSQ157" s="365"/>
      <c r="RSR157" s="365"/>
      <c r="RSS157" s="365"/>
      <c r="RST157" s="365"/>
      <c r="RSU157" s="365"/>
      <c r="RSV157" s="365"/>
      <c r="RSW157" s="365"/>
      <c r="RSX157" s="365"/>
      <c r="RSY157" s="365"/>
      <c r="RSZ157" s="365"/>
      <c r="RTA157" s="365"/>
      <c r="RTB157" s="365"/>
      <c r="RTC157" s="365"/>
      <c r="RTD157" s="365"/>
      <c r="RTE157" s="365"/>
      <c r="RTF157" s="365"/>
      <c r="RTG157" s="365"/>
      <c r="RTH157" s="365"/>
      <c r="RTI157" s="365"/>
      <c r="RTJ157" s="365"/>
      <c r="RTK157" s="365"/>
      <c r="RTL157" s="365"/>
      <c r="RTM157" s="365"/>
      <c r="RTN157" s="365"/>
      <c r="RTO157" s="365"/>
      <c r="RTP157" s="365"/>
      <c r="RTQ157" s="365"/>
      <c r="RTR157" s="365"/>
      <c r="RTS157" s="365"/>
      <c r="RTT157" s="365"/>
      <c r="RTU157" s="365"/>
      <c r="RTV157" s="365"/>
      <c r="RTW157" s="365"/>
      <c r="RTX157" s="365"/>
      <c r="RTY157" s="365"/>
      <c r="RTZ157" s="365"/>
      <c r="RUA157" s="365"/>
      <c r="RUB157" s="365"/>
      <c r="RUC157" s="365"/>
      <c r="RUD157" s="365"/>
      <c r="RUE157" s="365"/>
      <c r="RUF157" s="365"/>
      <c r="RUG157" s="365"/>
      <c r="RUH157" s="365"/>
      <c r="RUI157" s="365"/>
      <c r="RUJ157" s="365"/>
      <c r="RUK157" s="365"/>
      <c r="RUL157" s="365"/>
      <c r="RUM157" s="365"/>
      <c r="RUN157" s="365"/>
      <c r="RUO157" s="365"/>
      <c r="RUP157" s="365"/>
      <c r="RUQ157" s="365"/>
      <c r="RUR157" s="365"/>
      <c r="RUS157" s="365"/>
      <c r="RUT157" s="365"/>
      <c r="RUU157" s="365"/>
      <c r="RUV157" s="365"/>
      <c r="RUW157" s="365"/>
      <c r="RUX157" s="365"/>
      <c r="RUY157" s="365"/>
      <c r="RUZ157" s="365"/>
      <c r="RVA157" s="365"/>
      <c r="RVB157" s="365"/>
      <c r="RVC157" s="365"/>
      <c r="RVD157" s="365"/>
      <c r="RVE157" s="365"/>
      <c r="RVF157" s="365"/>
      <c r="RVG157" s="365"/>
      <c r="RVH157" s="365"/>
      <c r="RVI157" s="365"/>
      <c r="RVJ157" s="365"/>
      <c r="RVK157" s="365"/>
      <c r="RVL157" s="365"/>
      <c r="RVM157" s="365"/>
      <c r="RVN157" s="365"/>
      <c r="RVO157" s="365"/>
      <c r="RVP157" s="365"/>
      <c r="RVQ157" s="365"/>
      <c r="RVR157" s="365"/>
      <c r="RVS157" s="365"/>
      <c r="RVT157" s="365"/>
      <c r="RVU157" s="365"/>
      <c r="RVV157" s="365"/>
      <c r="RVW157" s="365"/>
      <c r="RVX157" s="365"/>
      <c r="RVY157" s="365"/>
      <c r="RVZ157" s="365"/>
      <c r="RWA157" s="365"/>
      <c r="RWB157" s="365"/>
      <c r="RWC157" s="365"/>
      <c r="RWD157" s="365"/>
      <c r="RWE157" s="365"/>
      <c r="RWF157" s="365"/>
      <c r="RWG157" s="365"/>
      <c r="RWH157" s="365"/>
      <c r="RWI157" s="365"/>
      <c r="RWJ157" s="365"/>
      <c r="RWK157" s="365"/>
      <c r="RWL157" s="365"/>
      <c r="RWM157" s="365"/>
      <c r="RWN157" s="365"/>
      <c r="RWO157" s="365"/>
      <c r="RWP157" s="365"/>
      <c r="RWQ157" s="365"/>
      <c r="RWR157" s="365"/>
      <c r="RWS157" s="365"/>
      <c r="RWT157" s="365"/>
      <c r="RWU157" s="365"/>
      <c r="RWV157" s="365"/>
      <c r="RWW157" s="365"/>
      <c r="RWX157" s="365"/>
      <c r="RWY157" s="365"/>
      <c r="RWZ157" s="365"/>
      <c r="RXA157" s="365"/>
      <c r="RXB157" s="365"/>
      <c r="RXC157" s="365"/>
      <c r="RXD157" s="365"/>
      <c r="RXE157" s="365"/>
      <c r="RXF157" s="365"/>
      <c r="RXG157" s="365"/>
      <c r="RXH157" s="365"/>
      <c r="RXI157" s="365"/>
      <c r="RXJ157" s="365"/>
      <c r="RXK157" s="365"/>
      <c r="RXL157" s="365"/>
      <c r="RXM157" s="365"/>
      <c r="RXN157" s="365"/>
      <c r="RXO157" s="365"/>
      <c r="RXP157" s="365"/>
      <c r="RXQ157" s="365"/>
      <c r="RXR157" s="365"/>
      <c r="RXS157" s="365"/>
      <c r="RXT157" s="365"/>
      <c r="RXU157" s="365"/>
      <c r="RXV157" s="365"/>
      <c r="RXW157" s="365"/>
      <c r="RXX157" s="365"/>
      <c r="RXY157" s="365"/>
      <c r="RXZ157" s="365"/>
      <c r="RYA157" s="365"/>
      <c r="RYB157" s="365"/>
      <c r="RYC157" s="365"/>
      <c r="RYD157" s="365"/>
      <c r="RYE157" s="365"/>
      <c r="RYF157" s="365"/>
      <c r="RYG157" s="365"/>
      <c r="RYH157" s="365"/>
      <c r="RYI157" s="365"/>
      <c r="RYJ157" s="365"/>
      <c r="RYK157" s="365"/>
      <c r="RYL157" s="365"/>
      <c r="RYM157" s="365"/>
      <c r="RYN157" s="365"/>
      <c r="RYO157" s="365"/>
      <c r="RYP157" s="365"/>
      <c r="RYQ157" s="365"/>
      <c r="RYR157" s="365"/>
      <c r="RYS157" s="365"/>
      <c r="RYT157" s="365"/>
      <c r="RYU157" s="365"/>
      <c r="RYV157" s="365"/>
      <c r="RYW157" s="365"/>
      <c r="RYX157" s="365"/>
      <c r="RYY157" s="365"/>
      <c r="RYZ157" s="365"/>
      <c r="RZA157" s="365"/>
      <c r="RZB157" s="365"/>
      <c r="RZC157" s="365"/>
      <c r="RZD157" s="365"/>
      <c r="RZE157" s="365"/>
      <c r="RZF157" s="365"/>
      <c r="RZG157" s="365"/>
      <c r="RZH157" s="365"/>
      <c r="RZI157" s="365"/>
      <c r="RZJ157" s="365"/>
      <c r="RZK157" s="365"/>
      <c r="RZL157" s="365"/>
      <c r="RZM157" s="365"/>
      <c r="RZN157" s="365"/>
      <c r="RZO157" s="365"/>
      <c r="RZP157" s="365"/>
      <c r="RZQ157" s="365"/>
      <c r="RZR157" s="365"/>
      <c r="RZS157" s="365"/>
      <c r="RZT157" s="365"/>
      <c r="RZU157" s="365"/>
      <c r="RZV157" s="365"/>
      <c r="RZW157" s="365"/>
      <c r="RZX157" s="365"/>
      <c r="RZY157" s="365"/>
      <c r="RZZ157" s="365"/>
      <c r="SAA157" s="365"/>
      <c r="SAB157" s="365"/>
      <c r="SAC157" s="365"/>
      <c r="SAD157" s="365"/>
      <c r="SAE157" s="365"/>
      <c r="SAF157" s="365"/>
      <c r="SAG157" s="365"/>
      <c r="SAH157" s="365"/>
      <c r="SAI157" s="365"/>
      <c r="SAJ157" s="365"/>
      <c r="SAK157" s="365"/>
      <c r="SAL157" s="365"/>
      <c r="SAM157" s="365"/>
      <c r="SAN157" s="365"/>
      <c r="SAO157" s="365"/>
      <c r="SAP157" s="365"/>
      <c r="SAQ157" s="365"/>
      <c r="SAR157" s="365"/>
      <c r="SAS157" s="365"/>
      <c r="SAT157" s="365"/>
      <c r="SAU157" s="365"/>
      <c r="SAV157" s="365"/>
      <c r="SAW157" s="365"/>
      <c r="SAX157" s="365"/>
      <c r="SAY157" s="365"/>
      <c r="SAZ157" s="365"/>
      <c r="SBA157" s="365"/>
      <c r="SBB157" s="365"/>
      <c r="SBC157" s="365"/>
      <c r="SBD157" s="365"/>
      <c r="SBE157" s="365"/>
      <c r="SBF157" s="365"/>
      <c r="SBG157" s="365"/>
      <c r="SBH157" s="365"/>
      <c r="SBI157" s="365"/>
      <c r="SBJ157" s="365"/>
      <c r="SBK157" s="365"/>
      <c r="SBL157" s="365"/>
      <c r="SBM157" s="365"/>
      <c r="SBN157" s="365"/>
      <c r="SBO157" s="365"/>
      <c r="SBP157" s="365"/>
      <c r="SBQ157" s="365"/>
      <c r="SBR157" s="365"/>
      <c r="SBS157" s="365"/>
      <c r="SBT157" s="365"/>
      <c r="SBU157" s="365"/>
      <c r="SBV157" s="365"/>
      <c r="SBW157" s="365"/>
      <c r="SBX157" s="365"/>
      <c r="SBY157" s="365"/>
      <c r="SBZ157" s="365"/>
      <c r="SCA157" s="365"/>
      <c r="SCB157" s="365"/>
      <c r="SCC157" s="365"/>
      <c r="SCD157" s="365"/>
      <c r="SCE157" s="365"/>
      <c r="SCF157" s="365"/>
      <c r="SCG157" s="365"/>
      <c r="SCH157" s="365"/>
      <c r="SCI157" s="365"/>
      <c r="SCJ157" s="365"/>
      <c r="SCK157" s="365"/>
      <c r="SCL157" s="365"/>
      <c r="SCM157" s="365"/>
      <c r="SCN157" s="365"/>
      <c r="SCO157" s="365"/>
      <c r="SCP157" s="365"/>
      <c r="SCQ157" s="365"/>
      <c r="SCR157" s="365"/>
      <c r="SCS157" s="365"/>
      <c r="SCT157" s="365"/>
      <c r="SCU157" s="365"/>
      <c r="SCV157" s="365"/>
      <c r="SCW157" s="365"/>
      <c r="SCX157" s="365"/>
      <c r="SCY157" s="365"/>
      <c r="SCZ157" s="365"/>
      <c r="SDA157" s="365"/>
      <c r="SDB157" s="365"/>
      <c r="SDC157" s="365"/>
      <c r="SDD157" s="365"/>
      <c r="SDE157" s="365"/>
      <c r="SDF157" s="365"/>
      <c r="SDG157" s="365"/>
      <c r="SDH157" s="365"/>
      <c r="SDI157" s="365"/>
      <c r="SDJ157" s="365"/>
      <c r="SDK157" s="365"/>
      <c r="SDL157" s="365"/>
      <c r="SDM157" s="365"/>
      <c r="SDN157" s="365"/>
      <c r="SDO157" s="365"/>
      <c r="SDP157" s="365"/>
      <c r="SDQ157" s="365"/>
      <c r="SDR157" s="365"/>
      <c r="SDS157" s="365"/>
      <c r="SDT157" s="365"/>
      <c r="SDU157" s="365"/>
      <c r="SDV157" s="365"/>
      <c r="SDW157" s="365"/>
      <c r="SDX157" s="365"/>
      <c r="SDY157" s="365"/>
      <c r="SDZ157" s="365"/>
      <c r="SEA157" s="365"/>
      <c r="SEB157" s="365"/>
      <c r="SEC157" s="365"/>
      <c r="SED157" s="365"/>
      <c r="SEE157" s="365"/>
      <c r="SEF157" s="365"/>
      <c r="SEG157" s="365"/>
      <c r="SEH157" s="365"/>
      <c r="SEI157" s="365"/>
      <c r="SEJ157" s="365"/>
      <c r="SEK157" s="365"/>
      <c r="SEL157" s="365"/>
      <c r="SEM157" s="365"/>
      <c r="SEN157" s="365"/>
      <c r="SEO157" s="365"/>
      <c r="SEP157" s="365"/>
      <c r="SEQ157" s="365"/>
      <c r="SER157" s="365"/>
      <c r="SES157" s="365"/>
      <c r="SET157" s="365"/>
      <c r="SEU157" s="365"/>
      <c r="SEV157" s="365"/>
      <c r="SEW157" s="365"/>
      <c r="SEX157" s="365"/>
      <c r="SEY157" s="365"/>
      <c r="SEZ157" s="365"/>
      <c r="SFA157" s="365"/>
      <c r="SFB157" s="365"/>
      <c r="SFC157" s="365"/>
      <c r="SFD157" s="365"/>
      <c r="SFE157" s="365"/>
      <c r="SFF157" s="365"/>
      <c r="SFG157" s="365"/>
      <c r="SFH157" s="365"/>
      <c r="SFI157" s="365"/>
      <c r="SFJ157" s="365"/>
      <c r="SFK157" s="365"/>
      <c r="SFL157" s="365"/>
      <c r="SFM157" s="365"/>
      <c r="SFN157" s="365"/>
      <c r="SFO157" s="365"/>
      <c r="SFP157" s="365"/>
      <c r="SFQ157" s="365"/>
      <c r="SFR157" s="365"/>
      <c r="SFS157" s="365"/>
      <c r="SFT157" s="365"/>
      <c r="SFU157" s="365"/>
      <c r="SFV157" s="365"/>
      <c r="SFW157" s="365"/>
      <c r="SFX157" s="365"/>
      <c r="SFY157" s="365"/>
      <c r="SFZ157" s="365"/>
      <c r="SGA157" s="365"/>
      <c r="SGB157" s="365"/>
      <c r="SGC157" s="365"/>
      <c r="SGD157" s="365"/>
      <c r="SGE157" s="365"/>
      <c r="SGF157" s="365"/>
      <c r="SGG157" s="365"/>
      <c r="SGH157" s="365"/>
      <c r="SGI157" s="365"/>
      <c r="SGJ157" s="365"/>
      <c r="SGK157" s="365"/>
      <c r="SGL157" s="365"/>
      <c r="SGM157" s="365"/>
      <c r="SGN157" s="365"/>
      <c r="SGO157" s="365"/>
      <c r="SGP157" s="365"/>
      <c r="SGQ157" s="365"/>
      <c r="SGR157" s="365"/>
      <c r="SGS157" s="365"/>
      <c r="SGT157" s="365"/>
      <c r="SGU157" s="365"/>
      <c r="SGV157" s="365"/>
      <c r="SGW157" s="365"/>
      <c r="SGX157" s="365"/>
      <c r="SGY157" s="365"/>
      <c r="SGZ157" s="365"/>
      <c r="SHA157" s="365"/>
      <c r="SHB157" s="365"/>
      <c r="SHC157" s="365"/>
      <c r="SHD157" s="365"/>
      <c r="SHE157" s="365"/>
      <c r="SHF157" s="365"/>
      <c r="SHG157" s="365"/>
      <c r="SHH157" s="365"/>
      <c r="SHI157" s="365"/>
      <c r="SHJ157" s="365"/>
      <c r="SHK157" s="365"/>
      <c r="SHL157" s="365"/>
      <c r="SHM157" s="365"/>
      <c r="SHN157" s="365"/>
      <c r="SHO157" s="365"/>
      <c r="SHP157" s="365"/>
      <c r="SHQ157" s="365"/>
      <c r="SHR157" s="365"/>
      <c r="SHS157" s="365"/>
      <c r="SHT157" s="365"/>
      <c r="SHU157" s="365"/>
      <c r="SHV157" s="365"/>
      <c r="SHW157" s="365"/>
      <c r="SHX157" s="365"/>
      <c r="SHY157" s="365"/>
      <c r="SHZ157" s="365"/>
      <c r="SIA157" s="365"/>
      <c r="SIB157" s="365"/>
      <c r="SIC157" s="365"/>
      <c r="SID157" s="365"/>
      <c r="SIE157" s="365"/>
      <c r="SIF157" s="365"/>
      <c r="SIG157" s="365"/>
      <c r="SIH157" s="365"/>
      <c r="SII157" s="365"/>
      <c r="SIJ157" s="365"/>
      <c r="SIK157" s="365"/>
      <c r="SIL157" s="365"/>
      <c r="SIM157" s="365"/>
      <c r="SIN157" s="365"/>
      <c r="SIO157" s="365"/>
      <c r="SIP157" s="365"/>
      <c r="SIQ157" s="365"/>
      <c r="SIR157" s="365"/>
      <c r="SIS157" s="365"/>
      <c r="SIT157" s="365"/>
      <c r="SIU157" s="365"/>
      <c r="SIV157" s="365"/>
      <c r="SIW157" s="365"/>
      <c r="SIX157" s="365"/>
      <c r="SIY157" s="365"/>
      <c r="SIZ157" s="365"/>
      <c r="SJA157" s="365"/>
      <c r="SJB157" s="365"/>
      <c r="SJC157" s="365"/>
      <c r="SJD157" s="365"/>
      <c r="SJE157" s="365"/>
      <c r="SJF157" s="365"/>
      <c r="SJG157" s="365"/>
      <c r="SJH157" s="365"/>
      <c r="SJI157" s="365"/>
      <c r="SJJ157" s="365"/>
      <c r="SJK157" s="365"/>
      <c r="SJL157" s="365"/>
      <c r="SJM157" s="365"/>
      <c r="SJN157" s="365"/>
      <c r="SJO157" s="365"/>
      <c r="SJP157" s="365"/>
      <c r="SJQ157" s="365"/>
      <c r="SJR157" s="365"/>
      <c r="SJS157" s="365"/>
      <c r="SJT157" s="365"/>
      <c r="SJU157" s="365"/>
      <c r="SJV157" s="365"/>
      <c r="SJW157" s="365"/>
      <c r="SJX157" s="365"/>
      <c r="SJY157" s="365"/>
      <c r="SJZ157" s="365"/>
      <c r="SKA157" s="365"/>
      <c r="SKB157" s="365"/>
      <c r="SKC157" s="365"/>
      <c r="SKD157" s="365"/>
      <c r="SKE157" s="365"/>
      <c r="SKF157" s="365"/>
      <c r="SKG157" s="365"/>
      <c r="SKH157" s="365"/>
      <c r="SKI157" s="365"/>
      <c r="SKJ157" s="365"/>
      <c r="SKK157" s="365"/>
      <c r="SKL157" s="365"/>
      <c r="SKM157" s="365"/>
      <c r="SKN157" s="365"/>
      <c r="SKO157" s="365"/>
      <c r="SKP157" s="365"/>
      <c r="SKQ157" s="365"/>
      <c r="SKR157" s="365"/>
      <c r="SKS157" s="365"/>
      <c r="SKT157" s="365"/>
      <c r="SKU157" s="365"/>
      <c r="SKV157" s="365"/>
      <c r="SKW157" s="365"/>
      <c r="SKX157" s="365"/>
      <c r="SKY157" s="365"/>
      <c r="SKZ157" s="365"/>
      <c r="SLA157" s="365"/>
      <c r="SLB157" s="365"/>
      <c r="SLC157" s="365"/>
      <c r="SLD157" s="365"/>
      <c r="SLE157" s="365"/>
      <c r="SLF157" s="365"/>
      <c r="SLG157" s="365"/>
      <c r="SLH157" s="365"/>
      <c r="SLI157" s="365"/>
      <c r="SLJ157" s="365"/>
      <c r="SLK157" s="365"/>
      <c r="SLL157" s="365"/>
      <c r="SLM157" s="365"/>
      <c r="SLN157" s="365"/>
      <c r="SLO157" s="365"/>
      <c r="SLP157" s="365"/>
      <c r="SLQ157" s="365"/>
      <c r="SLR157" s="365"/>
      <c r="SLS157" s="365"/>
      <c r="SLT157" s="365"/>
      <c r="SLU157" s="365"/>
      <c r="SLV157" s="365"/>
      <c r="SLW157" s="365"/>
      <c r="SLX157" s="365"/>
      <c r="SLY157" s="365"/>
      <c r="SLZ157" s="365"/>
      <c r="SMA157" s="365"/>
      <c r="SMB157" s="365"/>
      <c r="SMC157" s="365"/>
      <c r="SMD157" s="365"/>
      <c r="SME157" s="365"/>
      <c r="SMF157" s="365"/>
      <c r="SMG157" s="365"/>
      <c r="SMH157" s="365"/>
      <c r="SMI157" s="365"/>
      <c r="SMJ157" s="365"/>
      <c r="SMK157" s="365"/>
      <c r="SML157" s="365"/>
      <c r="SMM157" s="365"/>
      <c r="SMN157" s="365"/>
      <c r="SMO157" s="365"/>
      <c r="SMP157" s="365"/>
      <c r="SMQ157" s="365"/>
      <c r="SMR157" s="365"/>
      <c r="SMS157" s="365"/>
      <c r="SMT157" s="365"/>
      <c r="SMU157" s="365"/>
      <c r="SMV157" s="365"/>
      <c r="SMW157" s="365"/>
      <c r="SMX157" s="365"/>
      <c r="SMY157" s="365"/>
      <c r="SMZ157" s="365"/>
      <c r="SNA157" s="365"/>
      <c r="SNB157" s="365"/>
      <c r="SNC157" s="365"/>
      <c r="SND157" s="365"/>
      <c r="SNE157" s="365"/>
      <c r="SNF157" s="365"/>
      <c r="SNG157" s="365"/>
      <c r="SNH157" s="365"/>
      <c r="SNI157" s="365"/>
      <c r="SNJ157" s="365"/>
      <c r="SNK157" s="365"/>
      <c r="SNL157" s="365"/>
      <c r="SNM157" s="365"/>
      <c r="SNN157" s="365"/>
      <c r="SNO157" s="365"/>
      <c r="SNP157" s="365"/>
      <c r="SNQ157" s="365"/>
      <c r="SNR157" s="365"/>
      <c r="SNS157" s="365"/>
      <c r="SNT157" s="365"/>
      <c r="SNU157" s="365"/>
      <c r="SNV157" s="365"/>
      <c r="SNW157" s="365"/>
      <c r="SNX157" s="365"/>
      <c r="SNY157" s="365"/>
      <c r="SNZ157" s="365"/>
      <c r="SOA157" s="365"/>
      <c r="SOB157" s="365"/>
      <c r="SOC157" s="365"/>
      <c r="SOD157" s="365"/>
      <c r="SOE157" s="365"/>
      <c r="SOF157" s="365"/>
      <c r="SOG157" s="365"/>
      <c r="SOH157" s="365"/>
      <c r="SOI157" s="365"/>
      <c r="SOJ157" s="365"/>
      <c r="SOK157" s="365"/>
      <c r="SOL157" s="365"/>
      <c r="SOM157" s="365"/>
      <c r="SON157" s="365"/>
      <c r="SOO157" s="365"/>
      <c r="SOP157" s="365"/>
      <c r="SOQ157" s="365"/>
      <c r="SOR157" s="365"/>
      <c r="SOS157" s="365"/>
      <c r="SOT157" s="365"/>
      <c r="SOU157" s="365"/>
      <c r="SOV157" s="365"/>
      <c r="SOW157" s="365"/>
      <c r="SOX157" s="365"/>
      <c r="SOY157" s="365"/>
      <c r="SOZ157" s="365"/>
      <c r="SPA157" s="365"/>
      <c r="SPB157" s="365"/>
      <c r="SPC157" s="365"/>
      <c r="SPD157" s="365"/>
      <c r="SPE157" s="365"/>
      <c r="SPF157" s="365"/>
      <c r="SPG157" s="365"/>
      <c r="SPH157" s="365"/>
      <c r="SPI157" s="365"/>
      <c r="SPJ157" s="365"/>
      <c r="SPK157" s="365"/>
      <c r="SPL157" s="365"/>
      <c r="SPM157" s="365"/>
      <c r="SPN157" s="365"/>
      <c r="SPO157" s="365"/>
      <c r="SPP157" s="365"/>
      <c r="SPQ157" s="365"/>
      <c r="SPR157" s="365"/>
      <c r="SPS157" s="365"/>
      <c r="SPT157" s="365"/>
      <c r="SPU157" s="365"/>
      <c r="SPV157" s="365"/>
      <c r="SPW157" s="365"/>
      <c r="SPX157" s="365"/>
      <c r="SPY157" s="365"/>
      <c r="SPZ157" s="365"/>
      <c r="SQA157" s="365"/>
      <c r="SQB157" s="365"/>
      <c r="SQC157" s="365"/>
      <c r="SQD157" s="365"/>
      <c r="SQE157" s="365"/>
      <c r="SQF157" s="365"/>
      <c r="SQG157" s="365"/>
      <c r="SQH157" s="365"/>
      <c r="SQI157" s="365"/>
      <c r="SQJ157" s="365"/>
      <c r="SQK157" s="365"/>
      <c r="SQL157" s="365"/>
      <c r="SQM157" s="365"/>
      <c r="SQN157" s="365"/>
      <c r="SQO157" s="365"/>
      <c r="SQP157" s="365"/>
      <c r="SQQ157" s="365"/>
      <c r="SQR157" s="365"/>
      <c r="SQS157" s="365"/>
      <c r="SQT157" s="365"/>
      <c r="SQU157" s="365"/>
      <c r="SQV157" s="365"/>
      <c r="SQW157" s="365"/>
      <c r="SQX157" s="365"/>
      <c r="SQY157" s="365"/>
      <c r="SQZ157" s="365"/>
      <c r="SRA157" s="365"/>
      <c r="SRB157" s="365"/>
      <c r="SRC157" s="365"/>
      <c r="SRD157" s="365"/>
      <c r="SRE157" s="365"/>
      <c r="SRF157" s="365"/>
      <c r="SRG157" s="365"/>
      <c r="SRH157" s="365"/>
      <c r="SRI157" s="365"/>
      <c r="SRJ157" s="365"/>
      <c r="SRK157" s="365"/>
      <c r="SRL157" s="365"/>
      <c r="SRM157" s="365"/>
      <c r="SRN157" s="365"/>
      <c r="SRO157" s="365"/>
      <c r="SRP157" s="365"/>
      <c r="SRQ157" s="365"/>
      <c r="SRR157" s="365"/>
      <c r="SRS157" s="365"/>
      <c r="SRT157" s="365"/>
      <c r="SRU157" s="365"/>
      <c r="SRV157" s="365"/>
      <c r="SRW157" s="365"/>
      <c r="SRX157" s="365"/>
      <c r="SRY157" s="365"/>
      <c r="SRZ157" s="365"/>
      <c r="SSA157" s="365"/>
      <c r="SSB157" s="365"/>
      <c r="SSC157" s="365"/>
      <c r="SSD157" s="365"/>
      <c r="SSE157" s="365"/>
      <c r="SSF157" s="365"/>
      <c r="SSG157" s="365"/>
      <c r="SSH157" s="365"/>
      <c r="SSI157" s="365"/>
      <c r="SSJ157" s="365"/>
      <c r="SSK157" s="365"/>
      <c r="SSL157" s="365"/>
      <c r="SSM157" s="365"/>
      <c r="SSN157" s="365"/>
      <c r="SSO157" s="365"/>
      <c r="SSP157" s="365"/>
      <c r="SSQ157" s="365"/>
      <c r="SSR157" s="365"/>
      <c r="SSS157" s="365"/>
      <c r="SST157" s="365"/>
      <c r="SSU157" s="365"/>
      <c r="SSV157" s="365"/>
      <c r="SSW157" s="365"/>
      <c r="SSX157" s="365"/>
      <c r="SSY157" s="365"/>
      <c r="SSZ157" s="365"/>
      <c r="STA157" s="365"/>
      <c r="STB157" s="365"/>
      <c r="STC157" s="365"/>
      <c r="STD157" s="365"/>
      <c r="STE157" s="365"/>
      <c r="STF157" s="365"/>
      <c r="STG157" s="365"/>
      <c r="STH157" s="365"/>
      <c r="STI157" s="365"/>
      <c r="STJ157" s="365"/>
      <c r="STK157" s="365"/>
      <c r="STL157" s="365"/>
      <c r="STM157" s="365"/>
      <c r="STN157" s="365"/>
      <c r="STO157" s="365"/>
      <c r="STP157" s="365"/>
      <c r="STQ157" s="365"/>
      <c r="STR157" s="365"/>
      <c r="STS157" s="365"/>
      <c r="STT157" s="365"/>
      <c r="STU157" s="365"/>
      <c r="STV157" s="365"/>
      <c r="STW157" s="365"/>
      <c r="STX157" s="365"/>
      <c r="STY157" s="365"/>
      <c r="STZ157" s="365"/>
      <c r="SUA157" s="365"/>
      <c r="SUB157" s="365"/>
      <c r="SUC157" s="365"/>
      <c r="SUD157" s="365"/>
      <c r="SUE157" s="365"/>
      <c r="SUF157" s="365"/>
      <c r="SUG157" s="365"/>
      <c r="SUH157" s="365"/>
      <c r="SUI157" s="365"/>
      <c r="SUJ157" s="365"/>
      <c r="SUK157" s="365"/>
      <c r="SUL157" s="365"/>
      <c r="SUM157" s="365"/>
      <c r="SUN157" s="365"/>
      <c r="SUO157" s="365"/>
      <c r="SUP157" s="365"/>
      <c r="SUQ157" s="365"/>
      <c r="SUR157" s="365"/>
      <c r="SUS157" s="365"/>
      <c r="SUT157" s="365"/>
      <c r="SUU157" s="365"/>
      <c r="SUV157" s="365"/>
      <c r="SUW157" s="365"/>
      <c r="SUX157" s="365"/>
      <c r="SUY157" s="365"/>
      <c r="SUZ157" s="365"/>
      <c r="SVA157" s="365"/>
      <c r="SVB157" s="365"/>
      <c r="SVC157" s="365"/>
      <c r="SVD157" s="365"/>
      <c r="SVE157" s="365"/>
      <c r="SVF157" s="365"/>
      <c r="SVG157" s="365"/>
      <c r="SVH157" s="365"/>
      <c r="SVI157" s="365"/>
      <c r="SVJ157" s="365"/>
      <c r="SVK157" s="365"/>
      <c r="SVL157" s="365"/>
      <c r="SVM157" s="365"/>
      <c r="SVN157" s="365"/>
      <c r="SVO157" s="365"/>
      <c r="SVP157" s="365"/>
      <c r="SVQ157" s="365"/>
      <c r="SVR157" s="365"/>
      <c r="SVS157" s="365"/>
      <c r="SVT157" s="365"/>
      <c r="SVU157" s="365"/>
      <c r="SVV157" s="365"/>
      <c r="SVW157" s="365"/>
      <c r="SVX157" s="365"/>
      <c r="SVY157" s="365"/>
      <c r="SVZ157" s="365"/>
      <c r="SWA157" s="365"/>
      <c r="SWB157" s="365"/>
      <c r="SWC157" s="365"/>
      <c r="SWD157" s="365"/>
      <c r="SWE157" s="365"/>
      <c r="SWF157" s="365"/>
      <c r="SWG157" s="365"/>
      <c r="SWH157" s="365"/>
      <c r="SWI157" s="365"/>
      <c r="SWJ157" s="365"/>
      <c r="SWK157" s="365"/>
      <c r="SWL157" s="365"/>
      <c r="SWM157" s="365"/>
      <c r="SWN157" s="365"/>
      <c r="SWO157" s="365"/>
      <c r="SWP157" s="365"/>
      <c r="SWQ157" s="365"/>
      <c r="SWR157" s="365"/>
      <c r="SWS157" s="365"/>
      <c r="SWT157" s="365"/>
      <c r="SWU157" s="365"/>
      <c r="SWV157" s="365"/>
      <c r="SWW157" s="365"/>
      <c r="SWX157" s="365"/>
      <c r="SWY157" s="365"/>
      <c r="SWZ157" s="365"/>
      <c r="SXA157" s="365"/>
      <c r="SXB157" s="365"/>
      <c r="SXC157" s="365"/>
      <c r="SXD157" s="365"/>
      <c r="SXE157" s="365"/>
      <c r="SXF157" s="365"/>
      <c r="SXG157" s="365"/>
      <c r="SXH157" s="365"/>
      <c r="SXI157" s="365"/>
      <c r="SXJ157" s="365"/>
      <c r="SXK157" s="365"/>
      <c r="SXL157" s="365"/>
      <c r="SXM157" s="365"/>
      <c r="SXN157" s="365"/>
      <c r="SXO157" s="365"/>
      <c r="SXP157" s="365"/>
      <c r="SXQ157" s="365"/>
      <c r="SXR157" s="365"/>
      <c r="SXS157" s="365"/>
      <c r="SXT157" s="365"/>
      <c r="SXU157" s="365"/>
      <c r="SXV157" s="365"/>
      <c r="SXW157" s="365"/>
      <c r="SXX157" s="365"/>
      <c r="SXY157" s="365"/>
      <c r="SXZ157" s="365"/>
      <c r="SYA157" s="365"/>
      <c r="SYB157" s="365"/>
      <c r="SYC157" s="365"/>
      <c r="SYD157" s="365"/>
      <c r="SYE157" s="365"/>
      <c r="SYF157" s="365"/>
      <c r="SYG157" s="365"/>
      <c r="SYH157" s="365"/>
      <c r="SYI157" s="365"/>
      <c r="SYJ157" s="365"/>
      <c r="SYK157" s="365"/>
      <c r="SYL157" s="365"/>
      <c r="SYM157" s="365"/>
      <c r="SYN157" s="365"/>
      <c r="SYO157" s="365"/>
      <c r="SYP157" s="365"/>
      <c r="SYQ157" s="365"/>
      <c r="SYR157" s="365"/>
      <c r="SYS157" s="365"/>
      <c r="SYT157" s="365"/>
      <c r="SYU157" s="365"/>
      <c r="SYV157" s="365"/>
      <c r="SYW157" s="365"/>
      <c r="SYX157" s="365"/>
      <c r="SYY157" s="365"/>
      <c r="SYZ157" s="365"/>
      <c r="SZA157" s="365"/>
      <c r="SZB157" s="365"/>
      <c r="SZC157" s="365"/>
      <c r="SZD157" s="365"/>
      <c r="SZE157" s="365"/>
      <c r="SZF157" s="365"/>
      <c r="SZG157" s="365"/>
      <c r="SZH157" s="365"/>
      <c r="SZI157" s="365"/>
      <c r="SZJ157" s="365"/>
      <c r="SZK157" s="365"/>
      <c r="SZL157" s="365"/>
      <c r="SZM157" s="365"/>
      <c r="SZN157" s="365"/>
      <c r="SZO157" s="365"/>
      <c r="SZP157" s="365"/>
      <c r="SZQ157" s="365"/>
      <c r="SZR157" s="365"/>
      <c r="SZS157" s="365"/>
      <c r="SZT157" s="365"/>
      <c r="SZU157" s="365"/>
      <c r="SZV157" s="365"/>
      <c r="SZW157" s="365"/>
      <c r="SZX157" s="365"/>
      <c r="SZY157" s="365"/>
      <c r="SZZ157" s="365"/>
      <c r="TAA157" s="365"/>
      <c r="TAB157" s="365"/>
      <c r="TAC157" s="365"/>
      <c r="TAD157" s="365"/>
      <c r="TAE157" s="365"/>
      <c r="TAF157" s="365"/>
      <c r="TAG157" s="365"/>
      <c r="TAH157" s="365"/>
      <c r="TAI157" s="365"/>
      <c r="TAJ157" s="365"/>
      <c r="TAK157" s="365"/>
      <c r="TAL157" s="365"/>
      <c r="TAM157" s="365"/>
      <c r="TAN157" s="365"/>
      <c r="TAO157" s="365"/>
      <c r="TAP157" s="365"/>
      <c r="TAQ157" s="365"/>
      <c r="TAR157" s="365"/>
      <c r="TAS157" s="365"/>
      <c r="TAT157" s="365"/>
      <c r="TAU157" s="365"/>
      <c r="TAV157" s="365"/>
      <c r="TAW157" s="365"/>
      <c r="TAX157" s="365"/>
      <c r="TAY157" s="365"/>
      <c r="TAZ157" s="365"/>
      <c r="TBA157" s="365"/>
      <c r="TBB157" s="365"/>
      <c r="TBC157" s="365"/>
      <c r="TBD157" s="365"/>
      <c r="TBE157" s="365"/>
      <c r="TBF157" s="365"/>
      <c r="TBG157" s="365"/>
      <c r="TBH157" s="365"/>
      <c r="TBI157" s="365"/>
      <c r="TBJ157" s="365"/>
      <c r="TBK157" s="365"/>
      <c r="TBL157" s="365"/>
      <c r="TBM157" s="365"/>
      <c r="TBN157" s="365"/>
      <c r="TBO157" s="365"/>
      <c r="TBP157" s="365"/>
      <c r="TBQ157" s="365"/>
      <c r="TBR157" s="365"/>
      <c r="TBS157" s="365"/>
      <c r="TBT157" s="365"/>
      <c r="TBU157" s="365"/>
      <c r="TBV157" s="365"/>
      <c r="TBW157" s="365"/>
      <c r="TBX157" s="365"/>
      <c r="TBY157" s="365"/>
      <c r="TBZ157" s="365"/>
      <c r="TCA157" s="365"/>
      <c r="TCB157" s="365"/>
      <c r="TCC157" s="365"/>
      <c r="TCD157" s="365"/>
      <c r="TCE157" s="365"/>
      <c r="TCF157" s="365"/>
      <c r="TCG157" s="365"/>
      <c r="TCH157" s="365"/>
      <c r="TCI157" s="365"/>
      <c r="TCJ157" s="365"/>
      <c r="TCK157" s="365"/>
      <c r="TCL157" s="365"/>
      <c r="TCM157" s="365"/>
      <c r="TCN157" s="365"/>
      <c r="TCO157" s="365"/>
      <c r="TCP157" s="365"/>
      <c r="TCQ157" s="365"/>
      <c r="TCR157" s="365"/>
      <c r="TCS157" s="365"/>
      <c r="TCT157" s="365"/>
      <c r="TCU157" s="365"/>
      <c r="TCV157" s="365"/>
      <c r="TCW157" s="365"/>
      <c r="TCX157" s="365"/>
      <c r="TCY157" s="365"/>
      <c r="TCZ157" s="365"/>
      <c r="TDA157" s="365"/>
      <c r="TDB157" s="365"/>
      <c r="TDC157" s="365"/>
      <c r="TDD157" s="365"/>
      <c r="TDE157" s="365"/>
      <c r="TDF157" s="365"/>
      <c r="TDG157" s="365"/>
      <c r="TDH157" s="365"/>
      <c r="TDI157" s="365"/>
      <c r="TDJ157" s="365"/>
      <c r="TDK157" s="365"/>
      <c r="TDL157" s="365"/>
      <c r="TDM157" s="365"/>
      <c r="TDN157" s="365"/>
      <c r="TDO157" s="365"/>
      <c r="TDP157" s="365"/>
      <c r="TDQ157" s="365"/>
      <c r="TDR157" s="365"/>
      <c r="TDS157" s="365"/>
      <c r="TDT157" s="365"/>
      <c r="TDU157" s="365"/>
      <c r="TDV157" s="365"/>
      <c r="TDW157" s="365"/>
      <c r="TDX157" s="365"/>
      <c r="TDY157" s="365"/>
      <c r="TDZ157" s="365"/>
      <c r="TEA157" s="365"/>
      <c r="TEB157" s="365"/>
      <c r="TEC157" s="365"/>
      <c r="TED157" s="365"/>
      <c r="TEE157" s="365"/>
      <c r="TEF157" s="365"/>
      <c r="TEG157" s="365"/>
      <c r="TEH157" s="365"/>
      <c r="TEI157" s="365"/>
      <c r="TEJ157" s="365"/>
      <c r="TEK157" s="365"/>
      <c r="TEL157" s="365"/>
      <c r="TEM157" s="365"/>
      <c r="TEN157" s="365"/>
      <c r="TEO157" s="365"/>
      <c r="TEP157" s="365"/>
      <c r="TEQ157" s="365"/>
      <c r="TER157" s="365"/>
      <c r="TES157" s="365"/>
      <c r="TET157" s="365"/>
      <c r="TEU157" s="365"/>
      <c r="TEV157" s="365"/>
      <c r="TEW157" s="365"/>
      <c r="TEX157" s="365"/>
      <c r="TEY157" s="365"/>
      <c r="TEZ157" s="365"/>
      <c r="TFA157" s="365"/>
      <c r="TFB157" s="365"/>
      <c r="TFC157" s="365"/>
      <c r="TFD157" s="365"/>
      <c r="TFE157" s="365"/>
      <c r="TFF157" s="365"/>
      <c r="TFG157" s="365"/>
      <c r="TFH157" s="365"/>
      <c r="TFI157" s="365"/>
      <c r="TFJ157" s="365"/>
      <c r="TFK157" s="365"/>
      <c r="TFL157" s="365"/>
      <c r="TFM157" s="365"/>
      <c r="TFN157" s="365"/>
      <c r="TFO157" s="365"/>
      <c r="TFP157" s="365"/>
      <c r="TFQ157" s="365"/>
      <c r="TFR157" s="365"/>
      <c r="TFS157" s="365"/>
      <c r="TFT157" s="365"/>
      <c r="TFU157" s="365"/>
      <c r="TFV157" s="365"/>
      <c r="TFW157" s="365"/>
      <c r="TFX157" s="365"/>
      <c r="TFY157" s="365"/>
      <c r="TFZ157" s="365"/>
      <c r="TGA157" s="365"/>
      <c r="TGB157" s="365"/>
      <c r="TGC157" s="365"/>
      <c r="TGD157" s="365"/>
      <c r="TGE157" s="365"/>
      <c r="TGF157" s="365"/>
      <c r="TGG157" s="365"/>
      <c r="TGH157" s="365"/>
      <c r="TGI157" s="365"/>
      <c r="TGJ157" s="365"/>
      <c r="TGK157" s="365"/>
      <c r="TGL157" s="365"/>
      <c r="TGM157" s="365"/>
      <c r="TGN157" s="365"/>
      <c r="TGO157" s="365"/>
      <c r="TGP157" s="365"/>
      <c r="TGQ157" s="365"/>
      <c r="TGR157" s="365"/>
      <c r="TGS157" s="365"/>
      <c r="TGT157" s="365"/>
      <c r="TGU157" s="365"/>
      <c r="TGV157" s="365"/>
      <c r="TGW157" s="365"/>
      <c r="TGX157" s="365"/>
      <c r="TGY157" s="365"/>
      <c r="TGZ157" s="365"/>
      <c r="THA157" s="365"/>
      <c r="THB157" s="365"/>
      <c r="THC157" s="365"/>
      <c r="THD157" s="365"/>
      <c r="THE157" s="365"/>
      <c r="THF157" s="365"/>
      <c r="THG157" s="365"/>
      <c r="THH157" s="365"/>
      <c r="THI157" s="365"/>
      <c r="THJ157" s="365"/>
      <c r="THK157" s="365"/>
      <c r="THL157" s="365"/>
      <c r="THM157" s="365"/>
      <c r="THN157" s="365"/>
      <c r="THO157" s="365"/>
      <c r="THP157" s="365"/>
      <c r="THQ157" s="365"/>
      <c r="THR157" s="365"/>
      <c r="THS157" s="365"/>
      <c r="THT157" s="365"/>
      <c r="THU157" s="365"/>
      <c r="THV157" s="365"/>
      <c r="THW157" s="365"/>
      <c r="THX157" s="365"/>
      <c r="THY157" s="365"/>
      <c r="THZ157" s="365"/>
      <c r="TIA157" s="365"/>
      <c r="TIB157" s="365"/>
      <c r="TIC157" s="365"/>
      <c r="TID157" s="365"/>
      <c r="TIE157" s="365"/>
      <c r="TIF157" s="365"/>
      <c r="TIG157" s="365"/>
      <c r="TIH157" s="365"/>
      <c r="TII157" s="365"/>
      <c r="TIJ157" s="365"/>
      <c r="TIK157" s="365"/>
      <c r="TIL157" s="365"/>
      <c r="TIM157" s="365"/>
      <c r="TIN157" s="365"/>
      <c r="TIO157" s="365"/>
      <c r="TIP157" s="365"/>
      <c r="TIQ157" s="365"/>
      <c r="TIR157" s="365"/>
      <c r="TIS157" s="365"/>
      <c r="TIT157" s="365"/>
      <c r="TIU157" s="365"/>
      <c r="TIV157" s="365"/>
      <c r="TIW157" s="365"/>
      <c r="TIX157" s="365"/>
      <c r="TIY157" s="365"/>
      <c r="TIZ157" s="365"/>
      <c r="TJA157" s="365"/>
      <c r="TJB157" s="365"/>
      <c r="TJC157" s="365"/>
      <c r="TJD157" s="365"/>
      <c r="TJE157" s="365"/>
      <c r="TJF157" s="365"/>
      <c r="TJG157" s="365"/>
      <c r="TJH157" s="365"/>
      <c r="TJI157" s="365"/>
      <c r="TJJ157" s="365"/>
      <c r="TJK157" s="365"/>
      <c r="TJL157" s="365"/>
      <c r="TJM157" s="365"/>
      <c r="TJN157" s="365"/>
      <c r="TJO157" s="365"/>
      <c r="TJP157" s="365"/>
      <c r="TJQ157" s="365"/>
      <c r="TJR157" s="365"/>
      <c r="TJS157" s="365"/>
      <c r="TJT157" s="365"/>
      <c r="TJU157" s="365"/>
      <c r="TJV157" s="365"/>
      <c r="TJW157" s="365"/>
      <c r="TJX157" s="365"/>
      <c r="TJY157" s="365"/>
      <c r="TJZ157" s="365"/>
      <c r="TKA157" s="365"/>
      <c r="TKB157" s="365"/>
      <c r="TKC157" s="365"/>
      <c r="TKD157" s="365"/>
      <c r="TKE157" s="365"/>
      <c r="TKF157" s="365"/>
      <c r="TKG157" s="365"/>
      <c r="TKH157" s="365"/>
      <c r="TKI157" s="365"/>
      <c r="TKJ157" s="365"/>
      <c r="TKK157" s="365"/>
      <c r="TKL157" s="365"/>
      <c r="TKM157" s="365"/>
      <c r="TKN157" s="365"/>
      <c r="TKO157" s="365"/>
      <c r="TKP157" s="365"/>
      <c r="TKQ157" s="365"/>
      <c r="TKR157" s="365"/>
      <c r="TKS157" s="365"/>
      <c r="TKT157" s="365"/>
      <c r="TKU157" s="365"/>
      <c r="TKV157" s="365"/>
      <c r="TKW157" s="365"/>
      <c r="TKX157" s="365"/>
      <c r="TKY157" s="365"/>
      <c r="TKZ157" s="365"/>
      <c r="TLA157" s="365"/>
      <c r="TLB157" s="365"/>
      <c r="TLC157" s="365"/>
      <c r="TLD157" s="365"/>
      <c r="TLE157" s="365"/>
      <c r="TLF157" s="365"/>
      <c r="TLG157" s="365"/>
      <c r="TLH157" s="365"/>
      <c r="TLI157" s="365"/>
      <c r="TLJ157" s="365"/>
      <c r="TLK157" s="365"/>
      <c r="TLL157" s="365"/>
      <c r="TLM157" s="365"/>
      <c r="TLN157" s="365"/>
      <c r="TLO157" s="365"/>
      <c r="TLP157" s="365"/>
      <c r="TLQ157" s="365"/>
      <c r="TLR157" s="365"/>
      <c r="TLS157" s="365"/>
      <c r="TLT157" s="365"/>
      <c r="TLU157" s="365"/>
      <c r="TLV157" s="365"/>
      <c r="TLW157" s="365"/>
      <c r="TLX157" s="365"/>
      <c r="TLY157" s="365"/>
      <c r="TLZ157" s="365"/>
      <c r="TMA157" s="365"/>
      <c r="TMB157" s="365"/>
      <c r="TMC157" s="365"/>
      <c r="TMD157" s="365"/>
      <c r="TME157" s="365"/>
      <c r="TMF157" s="365"/>
      <c r="TMG157" s="365"/>
      <c r="TMH157" s="365"/>
      <c r="TMI157" s="365"/>
      <c r="TMJ157" s="365"/>
      <c r="TMK157" s="365"/>
      <c r="TML157" s="365"/>
      <c r="TMM157" s="365"/>
      <c r="TMN157" s="365"/>
      <c r="TMO157" s="365"/>
      <c r="TMP157" s="365"/>
      <c r="TMQ157" s="365"/>
      <c r="TMR157" s="365"/>
      <c r="TMS157" s="365"/>
      <c r="TMT157" s="365"/>
      <c r="TMU157" s="365"/>
      <c r="TMV157" s="365"/>
      <c r="TMW157" s="365"/>
      <c r="TMX157" s="365"/>
      <c r="TMY157" s="365"/>
      <c r="TMZ157" s="365"/>
      <c r="TNA157" s="365"/>
      <c r="TNB157" s="365"/>
      <c r="TNC157" s="365"/>
      <c r="TND157" s="365"/>
      <c r="TNE157" s="365"/>
      <c r="TNF157" s="365"/>
      <c r="TNG157" s="365"/>
      <c r="TNH157" s="365"/>
      <c r="TNI157" s="365"/>
      <c r="TNJ157" s="365"/>
      <c r="TNK157" s="365"/>
      <c r="TNL157" s="365"/>
      <c r="TNM157" s="365"/>
      <c r="TNN157" s="365"/>
      <c r="TNO157" s="365"/>
      <c r="TNP157" s="365"/>
      <c r="TNQ157" s="365"/>
      <c r="TNR157" s="365"/>
      <c r="TNS157" s="365"/>
      <c r="TNT157" s="365"/>
      <c r="TNU157" s="365"/>
      <c r="TNV157" s="365"/>
      <c r="TNW157" s="365"/>
      <c r="TNX157" s="365"/>
      <c r="TNY157" s="365"/>
      <c r="TNZ157" s="365"/>
      <c r="TOA157" s="365"/>
      <c r="TOB157" s="365"/>
      <c r="TOC157" s="365"/>
      <c r="TOD157" s="365"/>
      <c r="TOE157" s="365"/>
      <c r="TOF157" s="365"/>
      <c r="TOG157" s="365"/>
      <c r="TOH157" s="365"/>
      <c r="TOI157" s="365"/>
      <c r="TOJ157" s="365"/>
      <c r="TOK157" s="365"/>
      <c r="TOL157" s="365"/>
      <c r="TOM157" s="365"/>
      <c r="TON157" s="365"/>
      <c r="TOO157" s="365"/>
      <c r="TOP157" s="365"/>
      <c r="TOQ157" s="365"/>
      <c r="TOR157" s="365"/>
      <c r="TOS157" s="365"/>
      <c r="TOT157" s="365"/>
      <c r="TOU157" s="365"/>
      <c r="TOV157" s="365"/>
      <c r="TOW157" s="365"/>
      <c r="TOX157" s="365"/>
      <c r="TOY157" s="365"/>
      <c r="TOZ157" s="365"/>
      <c r="TPA157" s="365"/>
      <c r="TPB157" s="365"/>
      <c r="TPC157" s="365"/>
      <c r="TPD157" s="365"/>
      <c r="TPE157" s="365"/>
      <c r="TPF157" s="365"/>
      <c r="TPG157" s="365"/>
      <c r="TPH157" s="365"/>
      <c r="TPI157" s="365"/>
      <c r="TPJ157" s="365"/>
      <c r="TPK157" s="365"/>
      <c r="TPL157" s="365"/>
      <c r="TPM157" s="365"/>
      <c r="TPN157" s="365"/>
      <c r="TPO157" s="365"/>
      <c r="TPP157" s="365"/>
      <c r="TPQ157" s="365"/>
      <c r="TPR157" s="365"/>
      <c r="TPS157" s="365"/>
      <c r="TPT157" s="365"/>
      <c r="TPU157" s="365"/>
      <c r="TPV157" s="365"/>
      <c r="TPW157" s="365"/>
      <c r="TPX157" s="365"/>
      <c r="TPY157" s="365"/>
      <c r="TPZ157" s="365"/>
      <c r="TQA157" s="365"/>
      <c r="TQB157" s="365"/>
      <c r="TQC157" s="365"/>
      <c r="TQD157" s="365"/>
      <c r="TQE157" s="365"/>
      <c r="TQF157" s="365"/>
      <c r="TQG157" s="365"/>
      <c r="TQH157" s="365"/>
      <c r="TQI157" s="365"/>
      <c r="TQJ157" s="365"/>
      <c r="TQK157" s="365"/>
      <c r="TQL157" s="365"/>
      <c r="TQM157" s="365"/>
      <c r="TQN157" s="365"/>
      <c r="TQO157" s="365"/>
      <c r="TQP157" s="365"/>
      <c r="TQQ157" s="365"/>
      <c r="TQR157" s="365"/>
      <c r="TQS157" s="365"/>
      <c r="TQT157" s="365"/>
      <c r="TQU157" s="365"/>
      <c r="TQV157" s="365"/>
      <c r="TQW157" s="365"/>
      <c r="TQX157" s="365"/>
      <c r="TQY157" s="365"/>
      <c r="TQZ157" s="365"/>
      <c r="TRA157" s="365"/>
      <c r="TRB157" s="365"/>
      <c r="TRC157" s="365"/>
      <c r="TRD157" s="365"/>
      <c r="TRE157" s="365"/>
      <c r="TRF157" s="365"/>
      <c r="TRG157" s="365"/>
      <c r="TRH157" s="365"/>
      <c r="TRI157" s="365"/>
      <c r="TRJ157" s="365"/>
      <c r="TRK157" s="365"/>
      <c r="TRL157" s="365"/>
      <c r="TRM157" s="365"/>
      <c r="TRN157" s="365"/>
      <c r="TRO157" s="365"/>
      <c r="TRP157" s="365"/>
      <c r="TRQ157" s="365"/>
      <c r="TRR157" s="365"/>
      <c r="TRS157" s="365"/>
      <c r="TRT157" s="365"/>
      <c r="TRU157" s="365"/>
      <c r="TRV157" s="365"/>
      <c r="TRW157" s="365"/>
      <c r="TRX157" s="365"/>
      <c r="TRY157" s="365"/>
      <c r="TRZ157" s="365"/>
      <c r="TSA157" s="365"/>
      <c r="TSB157" s="365"/>
      <c r="TSC157" s="365"/>
      <c r="TSD157" s="365"/>
      <c r="TSE157" s="365"/>
      <c r="TSF157" s="365"/>
      <c r="TSG157" s="365"/>
      <c r="TSH157" s="365"/>
      <c r="TSI157" s="365"/>
      <c r="TSJ157" s="365"/>
      <c r="TSK157" s="365"/>
      <c r="TSL157" s="365"/>
      <c r="TSM157" s="365"/>
      <c r="TSN157" s="365"/>
      <c r="TSO157" s="365"/>
      <c r="TSP157" s="365"/>
      <c r="TSQ157" s="365"/>
      <c r="TSR157" s="365"/>
      <c r="TSS157" s="365"/>
      <c r="TST157" s="365"/>
      <c r="TSU157" s="365"/>
      <c r="TSV157" s="365"/>
      <c r="TSW157" s="365"/>
      <c r="TSX157" s="365"/>
      <c r="TSY157" s="365"/>
      <c r="TSZ157" s="365"/>
      <c r="TTA157" s="365"/>
      <c r="TTB157" s="365"/>
      <c r="TTC157" s="365"/>
      <c r="TTD157" s="365"/>
      <c r="TTE157" s="365"/>
      <c r="TTF157" s="365"/>
      <c r="TTG157" s="365"/>
      <c r="TTH157" s="365"/>
      <c r="TTI157" s="365"/>
      <c r="TTJ157" s="365"/>
      <c r="TTK157" s="365"/>
      <c r="TTL157" s="365"/>
      <c r="TTM157" s="365"/>
      <c r="TTN157" s="365"/>
      <c r="TTO157" s="365"/>
      <c r="TTP157" s="365"/>
      <c r="TTQ157" s="365"/>
      <c r="TTR157" s="365"/>
      <c r="TTS157" s="365"/>
      <c r="TTT157" s="365"/>
      <c r="TTU157" s="365"/>
      <c r="TTV157" s="365"/>
      <c r="TTW157" s="365"/>
      <c r="TTX157" s="365"/>
      <c r="TTY157" s="365"/>
      <c r="TTZ157" s="365"/>
      <c r="TUA157" s="365"/>
      <c r="TUB157" s="365"/>
      <c r="TUC157" s="365"/>
      <c r="TUD157" s="365"/>
      <c r="TUE157" s="365"/>
      <c r="TUF157" s="365"/>
      <c r="TUG157" s="365"/>
      <c r="TUH157" s="365"/>
      <c r="TUI157" s="365"/>
      <c r="TUJ157" s="365"/>
      <c r="TUK157" s="365"/>
      <c r="TUL157" s="365"/>
      <c r="TUM157" s="365"/>
      <c r="TUN157" s="365"/>
      <c r="TUO157" s="365"/>
      <c r="TUP157" s="365"/>
      <c r="TUQ157" s="365"/>
      <c r="TUR157" s="365"/>
      <c r="TUS157" s="365"/>
      <c r="TUT157" s="365"/>
      <c r="TUU157" s="365"/>
      <c r="TUV157" s="365"/>
      <c r="TUW157" s="365"/>
      <c r="TUX157" s="365"/>
      <c r="TUY157" s="365"/>
      <c r="TUZ157" s="365"/>
      <c r="TVA157" s="365"/>
      <c r="TVB157" s="365"/>
      <c r="TVC157" s="365"/>
      <c r="TVD157" s="365"/>
      <c r="TVE157" s="365"/>
      <c r="TVF157" s="365"/>
      <c r="TVG157" s="365"/>
      <c r="TVH157" s="365"/>
      <c r="TVI157" s="365"/>
      <c r="TVJ157" s="365"/>
      <c r="TVK157" s="365"/>
      <c r="TVL157" s="365"/>
      <c r="TVM157" s="365"/>
      <c r="TVN157" s="365"/>
      <c r="TVO157" s="365"/>
      <c r="TVP157" s="365"/>
      <c r="TVQ157" s="365"/>
      <c r="TVR157" s="365"/>
      <c r="TVS157" s="365"/>
      <c r="TVT157" s="365"/>
      <c r="TVU157" s="365"/>
      <c r="TVV157" s="365"/>
      <c r="TVW157" s="365"/>
      <c r="TVX157" s="365"/>
      <c r="TVY157" s="365"/>
      <c r="TVZ157" s="365"/>
      <c r="TWA157" s="365"/>
      <c r="TWB157" s="365"/>
      <c r="TWC157" s="365"/>
      <c r="TWD157" s="365"/>
      <c r="TWE157" s="365"/>
      <c r="TWF157" s="365"/>
      <c r="TWG157" s="365"/>
      <c r="TWH157" s="365"/>
      <c r="TWI157" s="365"/>
      <c r="TWJ157" s="365"/>
      <c r="TWK157" s="365"/>
      <c r="TWL157" s="365"/>
      <c r="TWM157" s="365"/>
      <c r="TWN157" s="365"/>
      <c r="TWO157" s="365"/>
      <c r="TWP157" s="365"/>
      <c r="TWQ157" s="365"/>
      <c r="TWR157" s="365"/>
      <c r="TWS157" s="365"/>
      <c r="TWT157" s="365"/>
      <c r="TWU157" s="365"/>
      <c r="TWV157" s="365"/>
      <c r="TWW157" s="365"/>
      <c r="TWX157" s="365"/>
      <c r="TWY157" s="365"/>
      <c r="TWZ157" s="365"/>
      <c r="TXA157" s="365"/>
      <c r="TXB157" s="365"/>
      <c r="TXC157" s="365"/>
      <c r="TXD157" s="365"/>
      <c r="TXE157" s="365"/>
      <c r="TXF157" s="365"/>
      <c r="TXG157" s="365"/>
      <c r="TXH157" s="365"/>
      <c r="TXI157" s="365"/>
      <c r="TXJ157" s="365"/>
      <c r="TXK157" s="365"/>
      <c r="TXL157" s="365"/>
      <c r="TXM157" s="365"/>
      <c r="TXN157" s="365"/>
      <c r="TXO157" s="365"/>
      <c r="TXP157" s="365"/>
      <c r="TXQ157" s="365"/>
      <c r="TXR157" s="365"/>
      <c r="TXS157" s="365"/>
      <c r="TXT157" s="365"/>
      <c r="TXU157" s="365"/>
      <c r="TXV157" s="365"/>
      <c r="TXW157" s="365"/>
      <c r="TXX157" s="365"/>
      <c r="TXY157" s="365"/>
      <c r="TXZ157" s="365"/>
      <c r="TYA157" s="365"/>
      <c r="TYB157" s="365"/>
      <c r="TYC157" s="365"/>
      <c r="TYD157" s="365"/>
      <c r="TYE157" s="365"/>
      <c r="TYF157" s="365"/>
      <c r="TYG157" s="365"/>
      <c r="TYH157" s="365"/>
      <c r="TYI157" s="365"/>
      <c r="TYJ157" s="365"/>
      <c r="TYK157" s="365"/>
      <c r="TYL157" s="365"/>
      <c r="TYM157" s="365"/>
      <c r="TYN157" s="365"/>
      <c r="TYO157" s="365"/>
      <c r="TYP157" s="365"/>
      <c r="TYQ157" s="365"/>
      <c r="TYR157" s="365"/>
      <c r="TYS157" s="365"/>
      <c r="TYT157" s="365"/>
      <c r="TYU157" s="365"/>
      <c r="TYV157" s="365"/>
      <c r="TYW157" s="365"/>
      <c r="TYX157" s="365"/>
      <c r="TYY157" s="365"/>
      <c r="TYZ157" s="365"/>
      <c r="TZA157" s="365"/>
      <c r="TZB157" s="365"/>
      <c r="TZC157" s="365"/>
      <c r="TZD157" s="365"/>
      <c r="TZE157" s="365"/>
      <c r="TZF157" s="365"/>
      <c r="TZG157" s="365"/>
      <c r="TZH157" s="365"/>
      <c r="TZI157" s="365"/>
      <c r="TZJ157" s="365"/>
      <c r="TZK157" s="365"/>
      <c r="TZL157" s="365"/>
      <c r="TZM157" s="365"/>
      <c r="TZN157" s="365"/>
      <c r="TZO157" s="365"/>
      <c r="TZP157" s="365"/>
      <c r="TZQ157" s="365"/>
      <c r="TZR157" s="365"/>
      <c r="TZS157" s="365"/>
      <c r="TZT157" s="365"/>
      <c r="TZU157" s="365"/>
      <c r="TZV157" s="365"/>
      <c r="TZW157" s="365"/>
      <c r="TZX157" s="365"/>
      <c r="TZY157" s="365"/>
      <c r="TZZ157" s="365"/>
      <c r="UAA157" s="365"/>
      <c r="UAB157" s="365"/>
      <c r="UAC157" s="365"/>
      <c r="UAD157" s="365"/>
      <c r="UAE157" s="365"/>
      <c r="UAF157" s="365"/>
      <c r="UAG157" s="365"/>
      <c r="UAH157" s="365"/>
      <c r="UAI157" s="365"/>
      <c r="UAJ157" s="365"/>
      <c r="UAK157" s="365"/>
      <c r="UAL157" s="365"/>
      <c r="UAM157" s="365"/>
      <c r="UAN157" s="365"/>
      <c r="UAO157" s="365"/>
      <c r="UAP157" s="365"/>
      <c r="UAQ157" s="365"/>
      <c r="UAR157" s="365"/>
      <c r="UAS157" s="365"/>
      <c r="UAT157" s="365"/>
      <c r="UAU157" s="365"/>
      <c r="UAV157" s="365"/>
      <c r="UAW157" s="365"/>
      <c r="UAX157" s="365"/>
      <c r="UAY157" s="365"/>
      <c r="UAZ157" s="365"/>
      <c r="UBA157" s="365"/>
      <c r="UBB157" s="365"/>
      <c r="UBC157" s="365"/>
      <c r="UBD157" s="365"/>
      <c r="UBE157" s="365"/>
      <c r="UBF157" s="365"/>
      <c r="UBG157" s="365"/>
      <c r="UBH157" s="365"/>
      <c r="UBI157" s="365"/>
      <c r="UBJ157" s="365"/>
      <c r="UBK157" s="365"/>
      <c r="UBL157" s="365"/>
      <c r="UBM157" s="365"/>
      <c r="UBN157" s="365"/>
      <c r="UBO157" s="365"/>
      <c r="UBP157" s="365"/>
      <c r="UBQ157" s="365"/>
      <c r="UBR157" s="365"/>
      <c r="UBS157" s="365"/>
      <c r="UBT157" s="365"/>
      <c r="UBU157" s="365"/>
      <c r="UBV157" s="365"/>
      <c r="UBW157" s="365"/>
      <c r="UBX157" s="365"/>
      <c r="UBY157" s="365"/>
      <c r="UBZ157" s="365"/>
      <c r="UCA157" s="365"/>
      <c r="UCB157" s="365"/>
      <c r="UCC157" s="365"/>
      <c r="UCD157" s="365"/>
      <c r="UCE157" s="365"/>
      <c r="UCF157" s="365"/>
      <c r="UCG157" s="365"/>
      <c r="UCH157" s="365"/>
      <c r="UCI157" s="365"/>
      <c r="UCJ157" s="365"/>
      <c r="UCK157" s="365"/>
      <c r="UCL157" s="365"/>
      <c r="UCM157" s="365"/>
      <c r="UCN157" s="365"/>
      <c r="UCO157" s="365"/>
      <c r="UCP157" s="365"/>
      <c r="UCQ157" s="365"/>
      <c r="UCR157" s="365"/>
      <c r="UCS157" s="365"/>
      <c r="UCT157" s="365"/>
      <c r="UCU157" s="365"/>
      <c r="UCV157" s="365"/>
      <c r="UCW157" s="365"/>
      <c r="UCX157" s="365"/>
      <c r="UCY157" s="365"/>
      <c r="UCZ157" s="365"/>
      <c r="UDA157" s="365"/>
      <c r="UDB157" s="365"/>
      <c r="UDC157" s="365"/>
      <c r="UDD157" s="365"/>
      <c r="UDE157" s="365"/>
      <c r="UDF157" s="365"/>
      <c r="UDG157" s="365"/>
      <c r="UDH157" s="365"/>
      <c r="UDI157" s="365"/>
      <c r="UDJ157" s="365"/>
      <c r="UDK157" s="365"/>
      <c r="UDL157" s="365"/>
      <c r="UDM157" s="365"/>
      <c r="UDN157" s="365"/>
      <c r="UDO157" s="365"/>
      <c r="UDP157" s="365"/>
      <c r="UDQ157" s="365"/>
      <c r="UDR157" s="365"/>
      <c r="UDS157" s="365"/>
      <c r="UDT157" s="365"/>
      <c r="UDU157" s="365"/>
      <c r="UDV157" s="365"/>
      <c r="UDW157" s="365"/>
      <c r="UDX157" s="365"/>
      <c r="UDY157" s="365"/>
      <c r="UDZ157" s="365"/>
      <c r="UEA157" s="365"/>
      <c r="UEB157" s="365"/>
      <c r="UEC157" s="365"/>
      <c r="UED157" s="365"/>
      <c r="UEE157" s="365"/>
      <c r="UEF157" s="365"/>
      <c r="UEG157" s="365"/>
      <c r="UEH157" s="365"/>
      <c r="UEI157" s="365"/>
      <c r="UEJ157" s="365"/>
      <c r="UEK157" s="365"/>
      <c r="UEL157" s="365"/>
      <c r="UEM157" s="365"/>
      <c r="UEN157" s="365"/>
      <c r="UEO157" s="365"/>
      <c r="UEP157" s="365"/>
      <c r="UEQ157" s="365"/>
      <c r="UER157" s="365"/>
      <c r="UES157" s="365"/>
      <c r="UET157" s="365"/>
      <c r="UEU157" s="365"/>
      <c r="UEV157" s="365"/>
      <c r="UEW157" s="365"/>
      <c r="UEX157" s="365"/>
      <c r="UEY157" s="365"/>
      <c r="UEZ157" s="365"/>
      <c r="UFA157" s="365"/>
      <c r="UFB157" s="365"/>
      <c r="UFC157" s="365"/>
      <c r="UFD157" s="365"/>
      <c r="UFE157" s="365"/>
      <c r="UFF157" s="365"/>
      <c r="UFG157" s="365"/>
      <c r="UFH157" s="365"/>
      <c r="UFI157" s="365"/>
      <c r="UFJ157" s="365"/>
      <c r="UFK157" s="365"/>
      <c r="UFL157" s="365"/>
      <c r="UFM157" s="365"/>
      <c r="UFN157" s="365"/>
      <c r="UFO157" s="365"/>
      <c r="UFP157" s="365"/>
      <c r="UFQ157" s="365"/>
      <c r="UFR157" s="365"/>
      <c r="UFS157" s="365"/>
      <c r="UFT157" s="365"/>
      <c r="UFU157" s="365"/>
      <c r="UFV157" s="365"/>
      <c r="UFW157" s="365"/>
      <c r="UFX157" s="365"/>
      <c r="UFY157" s="365"/>
      <c r="UFZ157" s="365"/>
      <c r="UGA157" s="365"/>
      <c r="UGB157" s="365"/>
      <c r="UGC157" s="365"/>
      <c r="UGD157" s="365"/>
      <c r="UGE157" s="365"/>
      <c r="UGF157" s="365"/>
      <c r="UGG157" s="365"/>
      <c r="UGH157" s="365"/>
      <c r="UGI157" s="365"/>
      <c r="UGJ157" s="365"/>
      <c r="UGK157" s="365"/>
      <c r="UGL157" s="365"/>
      <c r="UGM157" s="365"/>
      <c r="UGN157" s="365"/>
      <c r="UGO157" s="365"/>
      <c r="UGP157" s="365"/>
      <c r="UGQ157" s="365"/>
      <c r="UGR157" s="365"/>
      <c r="UGS157" s="365"/>
      <c r="UGT157" s="365"/>
      <c r="UGU157" s="365"/>
      <c r="UGV157" s="365"/>
      <c r="UGW157" s="365"/>
      <c r="UGX157" s="365"/>
      <c r="UGY157" s="365"/>
      <c r="UGZ157" s="365"/>
      <c r="UHA157" s="365"/>
      <c r="UHB157" s="365"/>
      <c r="UHC157" s="365"/>
      <c r="UHD157" s="365"/>
      <c r="UHE157" s="365"/>
      <c r="UHF157" s="365"/>
      <c r="UHG157" s="365"/>
      <c r="UHH157" s="365"/>
      <c r="UHI157" s="365"/>
      <c r="UHJ157" s="365"/>
      <c r="UHK157" s="365"/>
      <c r="UHL157" s="365"/>
      <c r="UHM157" s="365"/>
      <c r="UHN157" s="365"/>
      <c r="UHO157" s="365"/>
      <c r="UHP157" s="365"/>
      <c r="UHQ157" s="365"/>
      <c r="UHR157" s="365"/>
      <c r="UHS157" s="365"/>
      <c r="UHT157" s="365"/>
      <c r="UHU157" s="365"/>
      <c r="UHV157" s="365"/>
      <c r="UHW157" s="365"/>
      <c r="UHX157" s="365"/>
      <c r="UHY157" s="365"/>
      <c r="UHZ157" s="365"/>
      <c r="UIA157" s="365"/>
      <c r="UIB157" s="365"/>
      <c r="UIC157" s="365"/>
      <c r="UID157" s="365"/>
      <c r="UIE157" s="365"/>
      <c r="UIF157" s="365"/>
      <c r="UIG157" s="365"/>
      <c r="UIH157" s="365"/>
      <c r="UII157" s="365"/>
      <c r="UIJ157" s="365"/>
      <c r="UIK157" s="365"/>
      <c r="UIL157" s="365"/>
      <c r="UIM157" s="365"/>
      <c r="UIN157" s="365"/>
      <c r="UIO157" s="365"/>
      <c r="UIP157" s="365"/>
      <c r="UIQ157" s="365"/>
      <c r="UIR157" s="365"/>
      <c r="UIS157" s="365"/>
      <c r="UIT157" s="365"/>
      <c r="UIU157" s="365"/>
      <c r="UIV157" s="365"/>
      <c r="UIW157" s="365"/>
      <c r="UIX157" s="365"/>
      <c r="UIY157" s="365"/>
      <c r="UIZ157" s="365"/>
      <c r="UJA157" s="365"/>
      <c r="UJB157" s="365"/>
      <c r="UJC157" s="365"/>
      <c r="UJD157" s="365"/>
      <c r="UJE157" s="365"/>
      <c r="UJF157" s="365"/>
      <c r="UJG157" s="365"/>
      <c r="UJH157" s="365"/>
      <c r="UJI157" s="365"/>
      <c r="UJJ157" s="365"/>
      <c r="UJK157" s="365"/>
      <c r="UJL157" s="365"/>
      <c r="UJM157" s="365"/>
      <c r="UJN157" s="365"/>
      <c r="UJO157" s="365"/>
      <c r="UJP157" s="365"/>
      <c r="UJQ157" s="365"/>
      <c r="UJR157" s="365"/>
      <c r="UJS157" s="365"/>
      <c r="UJT157" s="365"/>
      <c r="UJU157" s="365"/>
      <c r="UJV157" s="365"/>
      <c r="UJW157" s="365"/>
      <c r="UJX157" s="365"/>
      <c r="UJY157" s="365"/>
      <c r="UJZ157" s="365"/>
      <c r="UKA157" s="365"/>
      <c r="UKB157" s="365"/>
      <c r="UKC157" s="365"/>
      <c r="UKD157" s="365"/>
      <c r="UKE157" s="365"/>
      <c r="UKF157" s="365"/>
      <c r="UKG157" s="365"/>
      <c r="UKH157" s="365"/>
      <c r="UKI157" s="365"/>
      <c r="UKJ157" s="365"/>
      <c r="UKK157" s="365"/>
      <c r="UKL157" s="365"/>
      <c r="UKM157" s="365"/>
      <c r="UKN157" s="365"/>
      <c r="UKO157" s="365"/>
      <c r="UKP157" s="365"/>
      <c r="UKQ157" s="365"/>
      <c r="UKR157" s="365"/>
      <c r="UKS157" s="365"/>
      <c r="UKT157" s="365"/>
      <c r="UKU157" s="365"/>
      <c r="UKV157" s="365"/>
      <c r="UKW157" s="365"/>
      <c r="UKX157" s="365"/>
      <c r="UKY157" s="365"/>
      <c r="UKZ157" s="365"/>
      <c r="ULA157" s="365"/>
      <c r="ULB157" s="365"/>
      <c r="ULC157" s="365"/>
      <c r="ULD157" s="365"/>
      <c r="ULE157" s="365"/>
      <c r="ULF157" s="365"/>
      <c r="ULG157" s="365"/>
      <c r="ULH157" s="365"/>
      <c r="ULI157" s="365"/>
      <c r="ULJ157" s="365"/>
      <c r="ULK157" s="365"/>
      <c r="ULL157" s="365"/>
      <c r="ULM157" s="365"/>
      <c r="ULN157" s="365"/>
      <c r="ULO157" s="365"/>
      <c r="ULP157" s="365"/>
      <c r="ULQ157" s="365"/>
      <c r="ULR157" s="365"/>
      <c r="ULS157" s="365"/>
      <c r="ULT157" s="365"/>
      <c r="ULU157" s="365"/>
      <c r="ULV157" s="365"/>
      <c r="ULW157" s="365"/>
      <c r="ULX157" s="365"/>
      <c r="ULY157" s="365"/>
      <c r="ULZ157" s="365"/>
      <c r="UMA157" s="365"/>
      <c r="UMB157" s="365"/>
      <c r="UMC157" s="365"/>
      <c r="UMD157" s="365"/>
      <c r="UME157" s="365"/>
      <c r="UMF157" s="365"/>
      <c r="UMG157" s="365"/>
      <c r="UMH157" s="365"/>
      <c r="UMI157" s="365"/>
      <c r="UMJ157" s="365"/>
      <c r="UMK157" s="365"/>
      <c r="UML157" s="365"/>
      <c r="UMM157" s="365"/>
      <c r="UMN157" s="365"/>
      <c r="UMO157" s="365"/>
      <c r="UMP157" s="365"/>
      <c r="UMQ157" s="365"/>
      <c r="UMR157" s="365"/>
      <c r="UMS157" s="365"/>
      <c r="UMT157" s="365"/>
      <c r="UMU157" s="365"/>
      <c r="UMV157" s="365"/>
      <c r="UMW157" s="365"/>
      <c r="UMX157" s="365"/>
      <c r="UMY157" s="365"/>
      <c r="UMZ157" s="365"/>
      <c r="UNA157" s="365"/>
      <c r="UNB157" s="365"/>
      <c r="UNC157" s="365"/>
      <c r="UND157" s="365"/>
      <c r="UNE157" s="365"/>
      <c r="UNF157" s="365"/>
      <c r="UNG157" s="365"/>
      <c r="UNH157" s="365"/>
      <c r="UNI157" s="365"/>
      <c r="UNJ157" s="365"/>
      <c r="UNK157" s="365"/>
      <c r="UNL157" s="365"/>
      <c r="UNM157" s="365"/>
      <c r="UNN157" s="365"/>
      <c r="UNO157" s="365"/>
      <c r="UNP157" s="365"/>
      <c r="UNQ157" s="365"/>
      <c r="UNR157" s="365"/>
      <c r="UNS157" s="365"/>
      <c r="UNT157" s="365"/>
      <c r="UNU157" s="365"/>
      <c r="UNV157" s="365"/>
      <c r="UNW157" s="365"/>
      <c r="UNX157" s="365"/>
      <c r="UNY157" s="365"/>
      <c r="UNZ157" s="365"/>
      <c r="UOA157" s="365"/>
      <c r="UOB157" s="365"/>
      <c r="UOC157" s="365"/>
      <c r="UOD157" s="365"/>
      <c r="UOE157" s="365"/>
      <c r="UOF157" s="365"/>
      <c r="UOG157" s="365"/>
      <c r="UOH157" s="365"/>
      <c r="UOI157" s="365"/>
      <c r="UOJ157" s="365"/>
      <c r="UOK157" s="365"/>
      <c r="UOL157" s="365"/>
      <c r="UOM157" s="365"/>
      <c r="UON157" s="365"/>
      <c r="UOO157" s="365"/>
      <c r="UOP157" s="365"/>
      <c r="UOQ157" s="365"/>
      <c r="UOR157" s="365"/>
      <c r="UOS157" s="365"/>
      <c r="UOT157" s="365"/>
      <c r="UOU157" s="365"/>
      <c r="UOV157" s="365"/>
      <c r="UOW157" s="365"/>
      <c r="UOX157" s="365"/>
      <c r="UOY157" s="365"/>
      <c r="UOZ157" s="365"/>
      <c r="UPA157" s="365"/>
      <c r="UPB157" s="365"/>
      <c r="UPC157" s="365"/>
      <c r="UPD157" s="365"/>
      <c r="UPE157" s="365"/>
      <c r="UPF157" s="365"/>
      <c r="UPG157" s="365"/>
      <c r="UPH157" s="365"/>
      <c r="UPI157" s="365"/>
      <c r="UPJ157" s="365"/>
      <c r="UPK157" s="365"/>
      <c r="UPL157" s="365"/>
      <c r="UPM157" s="365"/>
      <c r="UPN157" s="365"/>
      <c r="UPO157" s="365"/>
      <c r="UPP157" s="365"/>
      <c r="UPQ157" s="365"/>
      <c r="UPR157" s="365"/>
      <c r="UPS157" s="365"/>
      <c r="UPT157" s="365"/>
      <c r="UPU157" s="365"/>
      <c r="UPV157" s="365"/>
      <c r="UPW157" s="365"/>
      <c r="UPX157" s="365"/>
      <c r="UPY157" s="365"/>
      <c r="UPZ157" s="365"/>
      <c r="UQA157" s="365"/>
      <c r="UQB157" s="365"/>
      <c r="UQC157" s="365"/>
      <c r="UQD157" s="365"/>
      <c r="UQE157" s="365"/>
      <c r="UQF157" s="365"/>
      <c r="UQG157" s="365"/>
      <c r="UQH157" s="365"/>
      <c r="UQI157" s="365"/>
      <c r="UQJ157" s="365"/>
      <c r="UQK157" s="365"/>
      <c r="UQL157" s="365"/>
      <c r="UQM157" s="365"/>
      <c r="UQN157" s="365"/>
      <c r="UQO157" s="365"/>
      <c r="UQP157" s="365"/>
      <c r="UQQ157" s="365"/>
      <c r="UQR157" s="365"/>
      <c r="UQS157" s="365"/>
      <c r="UQT157" s="365"/>
      <c r="UQU157" s="365"/>
      <c r="UQV157" s="365"/>
      <c r="UQW157" s="365"/>
      <c r="UQX157" s="365"/>
      <c r="UQY157" s="365"/>
      <c r="UQZ157" s="365"/>
      <c r="URA157" s="365"/>
      <c r="URB157" s="365"/>
      <c r="URC157" s="365"/>
      <c r="URD157" s="365"/>
      <c r="URE157" s="365"/>
      <c r="URF157" s="365"/>
      <c r="URG157" s="365"/>
      <c r="URH157" s="365"/>
      <c r="URI157" s="365"/>
      <c r="URJ157" s="365"/>
      <c r="URK157" s="365"/>
      <c r="URL157" s="365"/>
      <c r="URM157" s="365"/>
      <c r="URN157" s="365"/>
      <c r="URO157" s="365"/>
      <c r="URP157" s="365"/>
      <c r="URQ157" s="365"/>
      <c r="URR157" s="365"/>
      <c r="URS157" s="365"/>
      <c r="URT157" s="365"/>
      <c r="URU157" s="365"/>
      <c r="URV157" s="365"/>
      <c r="URW157" s="365"/>
      <c r="URX157" s="365"/>
      <c r="URY157" s="365"/>
      <c r="URZ157" s="365"/>
      <c r="USA157" s="365"/>
      <c r="USB157" s="365"/>
      <c r="USC157" s="365"/>
      <c r="USD157" s="365"/>
      <c r="USE157" s="365"/>
      <c r="USF157" s="365"/>
      <c r="USG157" s="365"/>
      <c r="USH157" s="365"/>
      <c r="USI157" s="365"/>
      <c r="USJ157" s="365"/>
      <c r="USK157" s="365"/>
      <c r="USL157" s="365"/>
      <c r="USM157" s="365"/>
      <c r="USN157" s="365"/>
      <c r="USO157" s="365"/>
      <c r="USP157" s="365"/>
      <c r="USQ157" s="365"/>
      <c r="USR157" s="365"/>
      <c r="USS157" s="365"/>
      <c r="UST157" s="365"/>
      <c r="USU157" s="365"/>
      <c r="USV157" s="365"/>
      <c r="USW157" s="365"/>
      <c r="USX157" s="365"/>
      <c r="USY157" s="365"/>
      <c r="USZ157" s="365"/>
      <c r="UTA157" s="365"/>
      <c r="UTB157" s="365"/>
      <c r="UTC157" s="365"/>
      <c r="UTD157" s="365"/>
      <c r="UTE157" s="365"/>
      <c r="UTF157" s="365"/>
      <c r="UTG157" s="365"/>
      <c r="UTH157" s="365"/>
      <c r="UTI157" s="365"/>
      <c r="UTJ157" s="365"/>
      <c r="UTK157" s="365"/>
      <c r="UTL157" s="365"/>
      <c r="UTM157" s="365"/>
      <c r="UTN157" s="365"/>
      <c r="UTO157" s="365"/>
      <c r="UTP157" s="365"/>
      <c r="UTQ157" s="365"/>
      <c r="UTR157" s="365"/>
      <c r="UTS157" s="365"/>
      <c r="UTT157" s="365"/>
      <c r="UTU157" s="365"/>
      <c r="UTV157" s="365"/>
      <c r="UTW157" s="365"/>
      <c r="UTX157" s="365"/>
      <c r="UTY157" s="365"/>
      <c r="UTZ157" s="365"/>
      <c r="UUA157" s="365"/>
      <c r="UUB157" s="365"/>
      <c r="UUC157" s="365"/>
      <c r="UUD157" s="365"/>
      <c r="UUE157" s="365"/>
      <c r="UUF157" s="365"/>
      <c r="UUG157" s="365"/>
      <c r="UUH157" s="365"/>
      <c r="UUI157" s="365"/>
      <c r="UUJ157" s="365"/>
      <c r="UUK157" s="365"/>
      <c r="UUL157" s="365"/>
      <c r="UUM157" s="365"/>
      <c r="UUN157" s="365"/>
      <c r="UUO157" s="365"/>
      <c r="UUP157" s="365"/>
      <c r="UUQ157" s="365"/>
      <c r="UUR157" s="365"/>
      <c r="UUS157" s="365"/>
      <c r="UUT157" s="365"/>
      <c r="UUU157" s="365"/>
      <c r="UUV157" s="365"/>
      <c r="UUW157" s="365"/>
      <c r="UUX157" s="365"/>
      <c r="UUY157" s="365"/>
      <c r="UUZ157" s="365"/>
      <c r="UVA157" s="365"/>
      <c r="UVB157" s="365"/>
      <c r="UVC157" s="365"/>
      <c r="UVD157" s="365"/>
      <c r="UVE157" s="365"/>
      <c r="UVF157" s="365"/>
      <c r="UVG157" s="365"/>
      <c r="UVH157" s="365"/>
      <c r="UVI157" s="365"/>
      <c r="UVJ157" s="365"/>
      <c r="UVK157" s="365"/>
      <c r="UVL157" s="365"/>
      <c r="UVM157" s="365"/>
      <c r="UVN157" s="365"/>
      <c r="UVO157" s="365"/>
      <c r="UVP157" s="365"/>
      <c r="UVQ157" s="365"/>
      <c r="UVR157" s="365"/>
      <c r="UVS157" s="365"/>
      <c r="UVT157" s="365"/>
      <c r="UVU157" s="365"/>
      <c r="UVV157" s="365"/>
      <c r="UVW157" s="365"/>
      <c r="UVX157" s="365"/>
      <c r="UVY157" s="365"/>
      <c r="UVZ157" s="365"/>
      <c r="UWA157" s="365"/>
      <c r="UWB157" s="365"/>
      <c r="UWC157" s="365"/>
      <c r="UWD157" s="365"/>
      <c r="UWE157" s="365"/>
      <c r="UWF157" s="365"/>
      <c r="UWG157" s="365"/>
      <c r="UWH157" s="365"/>
      <c r="UWI157" s="365"/>
      <c r="UWJ157" s="365"/>
      <c r="UWK157" s="365"/>
      <c r="UWL157" s="365"/>
      <c r="UWM157" s="365"/>
      <c r="UWN157" s="365"/>
      <c r="UWO157" s="365"/>
      <c r="UWP157" s="365"/>
      <c r="UWQ157" s="365"/>
      <c r="UWR157" s="365"/>
      <c r="UWS157" s="365"/>
      <c r="UWT157" s="365"/>
      <c r="UWU157" s="365"/>
      <c r="UWV157" s="365"/>
      <c r="UWW157" s="365"/>
      <c r="UWX157" s="365"/>
      <c r="UWY157" s="365"/>
      <c r="UWZ157" s="365"/>
      <c r="UXA157" s="365"/>
      <c r="UXB157" s="365"/>
      <c r="UXC157" s="365"/>
      <c r="UXD157" s="365"/>
      <c r="UXE157" s="365"/>
      <c r="UXF157" s="365"/>
      <c r="UXG157" s="365"/>
      <c r="UXH157" s="365"/>
      <c r="UXI157" s="365"/>
      <c r="UXJ157" s="365"/>
      <c r="UXK157" s="365"/>
      <c r="UXL157" s="365"/>
      <c r="UXM157" s="365"/>
      <c r="UXN157" s="365"/>
      <c r="UXO157" s="365"/>
      <c r="UXP157" s="365"/>
      <c r="UXQ157" s="365"/>
      <c r="UXR157" s="365"/>
      <c r="UXS157" s="365"/>
      <c r="UXT157" s="365"/>
      <c r="UXU157" s="365"/>
      <c r="UXV157" s="365"/>
      <c r="UXW157" s="365"/>
      <c r="UXX157" s="365"/>
      <c r="UXY157" s="365"/>
      <c r="UXZ157" s="365"/>
      <c r="UYA157" s="365"/>
      <c r="UYB157" s="365"/>
      <c r="UYC157" s="365"/>
      <c r="UYD157" s="365"/>
      <c r="UYE157" s="365"/>
      <c r="UYF157" s="365"/>
      <c r="UYG157" s="365"/>
      <c r="UYH157" s="365"/>
      <c r="UYI157" s="365"/>
      <c r="UYJ157" s="365"/>
      <c r="UYK157" s="365"/>
      <c r="UYL157" s="365"/>
      <c r="UYM157" s="365"/>
      <c r="UYN157" s="365"/>
      <c r="UYO157" s="365"/>
      <c r="UYP157" s="365"/>
      <c r="UYQ157" s="365"/>
      <c r="UYR157" s="365"/>
      <c r="UYS157" s="365"/>
      <c r="UYT157" s="365"/>
      <c r="UYU157" s="365"/>
      <c r="UYV157" s="365"/>
      <c r="UYW157" s="365"/>
      <c r="UYX157" s="365"/>
      <c r="UYY157" s="365"/>
      <c r="UYZ157" s="365"/>
      <c r="UZA157" s="365"/>
      <c r="UZB157" s="365"/>
      <c r="UZC157" s="365"/>
      <c r="UZD157" s="365"/>
      <c r="UZE157" s="365"/>
      <c r="UZF157" s="365"/>
      <c r="UZG157" s="365"/>
      <c r="UZH157" s="365"/>
      <c r="UZI157" s="365"/>
      <c r="UZJ157" s="365"/>
      <c r="UZK157" s="365"/>
      <c r="UZL157" s="365"/>
      <c r="UZM157" s="365"/>
      <c r="UZN157" s="365"/>
      <c r="UZO157" s="365"/>
      <c r="UZP157" s="365"/>
      <c r="UZQ157" s="365"/>
      <c r="UZR157" s="365"/>
      <c r="UZS157" s="365"/>
      <c r="UZT157" s="365"/>
      <c r="UZU157" s="365"/>
      <c r="UZV157" s="365"/>
      <c r="UZW157" s="365"/>
      <c r="UZX157" s="365"/>
      <c r="UZY157" s="365"/>
      <c r="UZZ157" s="365"/>
      <c r="VAA157" s="365"/>
      <c r="VAB157" s="365"/>
      <c r="VAC157" s="365"/>
      <c r="VAD157" s="365"/>
      <c r="VAE157" s="365"/>
      <c r="VAF157" s="365"/>
      <c r="VAG157" s="365"/>
      <c r="VAH157" s="365"/>
      <c r="VAI157" s="365"/>
      <c r="VAJ157" s="365"/>
      <c r="VAK157" s="365"/>
      <c r="VAL157" s="365"/>
      <c r="VAM157" s="365"/>
      <c r="VAN157" s="365"/>
      <c r="VAO157" s="365"/>
      <c r="VAP157" s="365"/>
      <c r="VAQ157" s="365"/>
      <c r="VAR157" s="365"/>
      <c r="VAS157" s="365"/>
      <c r="VAT157" s="365"/>
      <c r="VAU157" s="365"/>
      <c r="VAV157" s="365"/>
      <c r="VAW157" s="365"/>
      <c r="VAX157" s="365"/>
      <c r="VAY157" s="365"/>
      <c r="VAZ157" s="365"/>
      <c r="VBA157" s="365"/>
      <c r="VBB157" s="365"/>
      <c r="VBC157" s="365"/>
      <c r="VBD157" s="365"/>
      <c r="VBE157" s="365"/>
      <c r="VBF157" s="365"/>
      <c r="VBG157" s="365"/>
      <c r="VBH157" s="365"/>
      <c r="VBI157" s="365"/>
      <c r="VBJ157" s="365"/>
      <c r="VBK157" s="365"/>
      <c r="VBL157" s="365"/>
      <c r="VBM157" s="365"/>
      <c r="VBN157" s="365"/>
      <c r="VBO157" s="365"/>
      <c r="VBP157" s="365"/>
      <c r="VBQ157" s="365"/>
      <c r="VBR157" s="365"/>
      <c r="VBS157" s="365"/>
      <c r="VBT157" s="365"/>
      <c r="VBU157" s="365"/>
      <c r="VBV157" s="365"/>
      <c r="VBW157" s="365"/>
      <c r="VBX157" s="365"/>
      <c r="VBY157" s="365"/>
      <c r="VBZ157" s="365"/>
      <c r="VCA157" s="365"/>
      <c r="VCB157" s="365"/>
      <c r="VCC157" s="365"/>
      <c r="VCD157" s="365"/>
      <c r="VCE157" s="365"/>
      <c r="VCF157" s="365"/>
      <c r="VCG157" s="365"/>
      <c r="VCH157" s="365"/>
      <c r="VCI157" s="365"/>
      <c r="VCJ157" s="365"/>
      <c r="VCK157" s="365"/>
      <c r="VCL157" s="365"/>
      <c r="VCM157" s="365"/>
      <c r="VCN157" s="365"/>
      <c r="VCO157" s="365"/>
      <c r="VCP157" s="365"/>
      <c r="VCQ157" s="365"/>
      <c r="VCR157" s="365"/>
      <c r="VCS157" s="365"/>
      <c r="VCT157" s="365"/>
      <c r="VCU157" s="365"/>
      <c r="VCV157" s="365"/>
      <c r="VCW157" s="365"/>
      <c r="VCX157" s="365"/>
      <c r="VCY157" s="365"/>
      <c r="VCZ157" s="365"/>
      <c r="VDA157" s="365"/>
      <c r="VDB157" s="365"/>
      <c r="VDC157" s="365"/>
      <c r="VDD157" s="365"/>
      <c r="VDE157" s="365"/>
      <c r="VDF157" s="365"/>
      <c r="VDG157" s="365"/>
      <c r="VDH157" s="365"/>
      <c r="VDI157" s="365"/>
      <c r="VDJ157" s="365"/>
      <c r="VDK157" s="365"/>
      <c r="VDL157" s="365"/>
      <c r="VDM157" s="365"/>
      <c r="VDN157" s="365"/>
      <c r="VDO157" s="365"/>
      <c r="VDP157" s="365"/>
      <c r="VDQ157" s="365"/>
      <c r="VDR157" s="365"/>
      <c r="VDS157" s="365"/>
      <c r="VDT157" s="365"/>
      <c r="VDU157" s="365"/>
      <c r="VDV157" s="365"/>
      <c r="VDW157" s="365"/>
      <c r="VDX157" s="365"/>
      <c r="VDY157" s="365"/>
      <c r="VDZ157" s="365"/>
      <c r="VEA157" s="365"/>
      <c r="VEB157" s="365"/>
      <c r="VEC157" s="365"/>
      <c r="VED157" s="365"/>
      <c r="VEE157" s="365"/>
      <c r="VEF157" s="365"/>
      <c r="VEG157" s="365"/>
      <c r="VEH157" s="365"/>
      <c r="VEI157" s="365"/>
      <c r="VEJ157" s="365"/>
      <c r="VEK157" s="365"/>
      <c r="VEL157" s="365"/>
      <c r="VEM157" s="365"/>
      <c r="VEN157" s="365"/>
      <c r="VEO157" s="365"/>
      <c r="VEP157" s="365"/>
      <c r="VEQ157" s="365"/>
      <c r="VER157" s="365"/>
      <c r="VES157" s="365"/>
      <c r="VET157" s="365"/>
      <c r="VEU157" s="365"/>
      <c r="VEV157" s="365"/>
      <c r="VEW157" s="365"/>
      <c r="VEX157" s="365"/>
      <c r="VEY157" s="365"/>
      <c r="VEZ157" s="365"/>
      <c r="VFA157" s="365"/>
      <c r="VFB157" s="365"/>
      <c r="VFC157" s="365"/>
      <c r="VFD157" s="365"/>
      <c r="VFE157" s="365"/>
      <c r="VFF157" s="365"/>
      <c r="VFG157" s="365"/>
      <c r="VFH157" s="365"/>
      <c r="VFI157" s="365"/>
      <c r="VFJ157" s="365"/>
      <c r="VFK157" s="365"/>
      <c r="VFL157" s="365"/>
      <c r="VFM157" s="365"/>
      <c r="VFN157" s="365"/>
      <c r="VFO157" s="365"/>
      <c r="VFP157" s="365"/>
      <c r="VFQ157" s="365"/>
      <c r="VFR157" s="365"/>
      <c r="VFS157" s="365"/>
      <c r="VFT157" s="365"/>
      <c r="VFU157" s="365"/>
      <c r="VFV157" s="365"/>
      <c r="VFW157" s="365"/>
      <c r="VFX157" s="365"/>
      <c r="VFY157" s="365"/>
      <c r="VFZ157" s="365"/>
      <c r="VGA157" s="365"/>
      <c r="VGB157" s="365"/>
      <c r="VGC157" s="365"/>
      <c r="VGD157" s="365"/>
      <c r="VGE157" s="365"/>
      <c r="VGF157" s="365"/>
      <c r="VGG157" s="365"/>
      <c r="VGH157" s="365"/>
      <c r="VGI157" s="365"/>
      <c r="VGJ157" s="365"/>
      <c r="VGK157" s="365"/>
      <c r="VGL157" s="365"/>
      <c r="VGM157" s="365"/>
      <c r="VGN157" s="365"/>
      <c r="VGO157" s="365"/>
      <c r="VGP157" s="365"/>
      <c r="VGQ157" s="365"/>
      <c r="VGR157" s="365"/>
      <c r="VGS157" s="365"/>
      <c r="VGT157" s="365"/>
      <c r="VGU157" s="365"/>
      <c r="VGV157" s="365"/>
      <c r="VGW157" s="365"/>
      <c r="VGX157" s="365"/>
      <c r="VGY157" s="365"/>
      <c r="VGZ157" s="365"/>
      <c r="VHA157" s="365"/>
      <c r="VHB157" s="365"/>
      <c r="VHC157" s="365"/>
      <c r="VHD157" s="365"/>
      <c r="VHE157" s="365"/>
      <c r="VHF157" s="365"/>
      <c r="VHG157" s="365"/>
      <c r="VHH157" s="365"/>
      <c r="VHI157" s="365"/>
      <c r="VHJ157" s="365"/>
      <c r="VHK157" s="365"/>
      <c r="VHL157" s="365"/>
      <c r="VHM157" s="365"/>
      <c r="VHN157" s="365"/>
      <c r="VHO157" s="365"/>
      <c r="VHP157" s="365"/>
      <c r="VHQ157" s="365"/>
      <c r="VHR157" s="365"/>
      <c r="VHS157" s="365"/>
      <c r="VHT157" s="365"/>
      <c r="VHU157" s="365"/>
      <c r="VHV157" s="365"/>
      <c r="VHW157" s="365"/>
      <c r="VHX157" s="365"/>
      <c r="VHY157" s="365"/>
      <c r="VHZ157" s="365"/>
      <c r="VIA157" s="365"/>
      <c r="VIB157" s="365"/>
      <c r="VIC157" s="365"/>
      <c r="VID157" s="365"/>
      <c r="VIE157" s="365"/>
      <c r="VIF157" s="365"/>
      <c r="VIG157" s="365"/>
      <c r="VIH157" s="365"/>
      <c r="VII157" s="365"/>
      <c r="VIJ157" s="365"/>
      <c r="VIK157" s="365"/>
      <c r="VIL157" s="365"/>
      <c r="VIM157" s="365"/>
      <c r="VIN157" s="365"/>
      <c r="VIO157" s="365"/>
      <c r="VIP157" s="365"/>
      <c r="VIQ157" s="365"/>
      <c r="VIR157" s="365"/>
      <c r="VIS157" s="365"/>
      <c r="VIT157" s="365"/>
      <c r="VIU157" s="365"/>
      <c r="VIV157" s="365"/>
      <c r="VIW157" s="365"/>
      <c r="VIX157" s="365"/>
      <c r="VIY157" s="365"/>
      <c r="VIZ157" s="365"/>
      <c r="VJA157" s="365"/>
      <c r="VJB157" s="365"/>
      <c r="VJC157" s="365"/>
      <c r="VJD157" s="365"/>
      <c r="VJE157" s="365"/>
      <c r="VJF157" s="365"/>
      <c r="VJG157" s="365"/>
      <c r="VJH157" s="365"/>
      <c r="VJI157" s="365"/>
      <c r="VJJ157" s="365"/>
      <c r="VJK157" s="365"/>
      <c r="VJL157" s="365"/>
      <c r="VJM157" s="365"/>
      <c r="VJN157" s="365"/>
      <c r="VJO157" s="365"/>
      <c r="VJP157" s="365"/>
      <c r="VJQ157" s="365"/>
      <c r="VJR157" s="365"/>
      <c r="VJS157" s="365"/>
      <c r="VJT157" s="365"/>
      <c r="VJU157" s="365"/>
      <c r="VJV157" s="365"/>
      <c r="VJW157" s="365"/>
      <c r="VJX157" s="365"/>
      <c r="VJY157" s="365"/>
      <c r="VJZ157" s="365"/>
      <c r="VKA157" s="365"/>
      <c r="VKB157" s="365"/>
      <c r="VKC157" s="365"/>
      <c r="VKD157" s="365"/>
      <c r="VKE157" s="365"/>
      <c r="VKF157" s="365"/>
      <c r="VKG157" s="365"/>
      <c r="VKH157" s="365"/>
      <c r="VKI157" s="365"/>
      <c r="VKJ157" s="365"/>
      <c r="VKK157" s="365"/>
      <c r="VKL157" s="365"/>
      <c r="VKM157" s="365"/>
      <c r="VKN157" s="365"/>
      <c r="VKO157" s="365"/>
      <c r="VKP157" s="365"/>
      <c r="VKQ157" s="365"/>
      <c r="VKR157" s="365"/>
      <c r="VKS157" s="365"/>
      <c r="VKT157" s="365"/>
      <c r="VKU157" s="365"/>
      <c r="VKV157" s="365"/>
      <c r="VKW157" s="365"/>
      <c r="VKX157" s="365"/>
      <c r="VKY157" s="365"/>
      <c r="VKZ157" s="365"/>
      <c r="VLA157" s="365"/>
      <c r="VLB157" s="365"/>
      <c r="VLC157" s="365"/>
      <c r="VLD157" s="365"/>
      <c r="VLE157" s="365"/>
      <c r="VLF157" s="365"/>
      <c r="VLG157" s="365"/>
      <c r="VLH157" s="365"/>
      <c r="VLI157" s="365"/>
      <c r="VLJ157" s="365"/>
      <c r="VLK157" s="365"/>
      <c r="VLL157" s="365"/>
      <c r="VLM157" s="365"/>
      <c r="VLN157" s="365"/>
      <c r="VLO157" s="365"/>
      <c r="VLP157" s="365"/>
      <c r="VLQ157" s="365"/>
      <c r="VLR157" s="365"/>
      <c r="VLS157" s="365"/>
      <c r="VLT157" s="365"/>
      <c r="VLU157" s="365"/>
      <c r="VLV157" s="365"/>
      <c r="VLW157" s="365"/>
      <c r="VLX157" s="365"/>
      <c r="VLY157" s="365"/>
      <c r="VLZ157" s="365"/>
      <c r="VMA157" s="365"/>
      <c r="VMB157" s="365"/>
      <c r="VMC157" s="365"/>
      <c r="VMD157" s="365"/>
      <c r="VME157" s="365"/>
      <c r="VMF157" s="365"/>
      <c r="VMG157" s="365"/>
      <c r="VMH157" s="365"/>
      <c r="VMI157" s="365"/>
      <c r="VMJ157" s="365"/>
      <c r="VMK157" s="365"/>
      <c r="VML157" s="365"/>
      <c r="VMM157" s="365"/>
      <c r="VMN157" s="365"/>
      <c r="VMO157" s="365"/>
      <c r="VMP157" s="365"/>
      <c r="VMQ157" s="365"/>
      <c r="VMR157" s="365"/>
      <c r="VMS157" s="365"/>
      <c r="VMT157" s="365"/>
      <c r="VMU157" s="365"/>
      <c r="VMV157" s="365"/>
      <c r="VMW157" s="365"/>
      <c r="VMX157" s="365"/>
      <c r="VMY157" s="365"/>
      <c r="VMZ157" s="365"/>
      <c r="VNA157" s="365"/>
      <c r="VNB157" s="365"/>
      <c r="VNC157" s="365"/>
      <c r="VND157" s="365"/>
      <c r="VNE157" s="365"/>
      <c r="VNF157" s="365"/>
      <c r="VNG157" s="365"/>
      <c r="VNH157" s="365"/>
      <c r="VNI157" s="365"/>
      <c r="VNJ157" s="365"/>
      <c r="VNK157" s="365"/>
      <c r="VNL157" s="365"/>
      <c r="VNM157" s="365"/>
      <c r="VNN157" s="365"/>
      <c r="VNO157" s="365"/>
      <c r="VNP157" s="365"/>
      <c r="VNQ157" s="365"/>
      <c r="VNR157" s="365"/>
      <c r="VNS157" s="365"/>
      <c r="VNT157" s="365"/>
      <c r="VNU157" s="365"/>
      <c r="VNV157" s="365"/>
      <c r="VNW157" s="365"/>
      <c r="VNX157" s="365"/>
      <c r="VNY157" s="365"/>
      <c r="VNZ157" s="365"/>
      <c r="VOA157" s="365"/>
      <c r="VOB157" s="365"/>
      <c r="VOC157" s="365"/>
      <c r="VOD157" s="365"/>
      <c r="VOE157" s="365"/>
      <c r="VOF157" s="365"/>
      <c r="VOG157" s="365"/>
      <c r="VOH157" s="365"/>
      <c r="VOI157" s="365"/>
      <c r="VOJ157" s="365"/>
      <c r="VOK157" s="365"/>
      <c r="VOL157" s="365"/>
      <c r="VOM157" s="365"/>
      <c r="VON157" s="365"/>
      <c r="VOO157" s="365"/>
      <c r="VOP157" s="365"/>
      <c r="VOQ157" s="365"/>
      <c r="VOR157" s="365"/>
      <c r="VOS157" s="365"/>
      <c r="VOT157" s="365"/>
      <c r="VOU157" s="365"/>
      <c r="VOV157" s="365"/>
      <c r="VOW157" s="365"/>
      <c r="VOX157" s="365"/>
      <c r="VOY157" s="365"/>
      <c r="VOZ157" s="365"/>
      <c r="VPA157" s="365"/>
      <c r="VPB157" s="365"/>
      <c r="VPC157" s="365"/>
      <c r="VPD157" s="365"/>
      <c r="VPE157" s="365"/>
      <c r="VPF157" s="365"/>
      <c r="VPG157" s="365"/>
      <c r="VPH157" s="365"/>
      <c r="VPI157" s="365"/>
      <c r="VPJ157" s="365"/>
      <c r="VPK157" s="365"/>
      <c r="VPL157" s="365"/>
      <c r="VPM157" s="365"/>
      <c r="VPN157" s="365"/>
      <c r="VPO157" s="365"/>
      <c r="VPP157" s="365"/>
      <c r="VPQ157" s="365"/>
      <c r="VPR157" s="365"/>
      <c r="VPS157" s="365"/>
      <c r="VPT157" s="365"/>
      <c r="VPU157" s="365"/>
      <c r="VPV157" s="365"/>
      <c r="VPW157" s="365"/>
      <c r="VPX157" s="365"/>
      <c r="VPY157" s="365"/>
      <c r="VPZ157" s="365"/>
      <c r="VQA157" s="365"/>
      <c r="VQB157" s="365"/>
      <c r="VQC157" s="365"/>
      <c r="VQD157" s="365"/>
      <c r="VQE157" s="365"/>
      <c r="VQF157" s="365"/>
      <c r="VQG157" s="365"/>
      <c r="VQH157" s="365"/>
      <c r="VQI157" s="365"/>
      <c r="VQJ157" s="365"/>
      <c r="VQK157" s="365"/>
      <c r="VQL157" s="365"/>
      <c r="VQM157" s="365"/>
      <c r="VQN157" s="365"/>
      <c r="VQO157" s="365"/>
      <c r="VQP157" s="365"/>
      <c r="VQQ157" s="365"/>
      <c r="VQR157" s="365"/>
      <c r="VQS157" s="365"/>
      <c r="VQT157" s="365"/>
      <c r="VQU157" s="365"/>
      <c r="VQV157" s="365"/>
      <c r="VQW157" s="365"/>
      <c r="VQX157" s="365"/>
      <c r="VQY157" s="365"/>
      <c r="VQZ157" s="365"/>
      <c r="VRA157" s="365"/>
      <c r="VRB157" s="365"/>
      <c r="VRC157" s="365"/>
      <c r="VRD157" s="365"/>
      <c r="VRE157" s="365"/>
      <c r="VRF157" s="365"/>
      <c r="VRG157" s="365"/>
      <c r="VRH157" s="365"/>
      <c r="VRI157" s="365"/>
      <c r="VRJ157" s="365"/>
      <c r="VRK157" s="365"/>
      <c r="VRL157" s="365"/>
      <c r="VRM157" s="365"/>
      <c r="VRN157" s="365"/>
      <c r="VRO157" s="365"/>
      <c r="VRP157" s="365"/>
      <c r="VRQ157" s="365"/>
      <c r="VRR157" s="365"/>
      <c r="VRS157" s="365"/>
      <c r="VRT157" s="365"/>
      <c r="VRU157" s="365"/>
      <c r="VRV157" s="365"/>
      <c r="VRW157" s="365"/>
      <c r="VRX157" s="365"/>
      <c r="VRY157" s="365"/>
      <c r="VRZ157" s="365"/>
      <c r="VSA157" s="365"/>
      <c r="VSB157" s="365"/>
      <c r="VSC157" s="365"/>
      <c r="VSD157" s="365"/>
      <c r="VSE157" s="365"/>
      <c r="VSF157" s="365"/>
      <c r="VSG157" s="365"/>
      <c r="VSH157" s="365"/>
      <c r="VSI157" s="365"/>
      <c r="VSJ157" s="365"/>
      <c r="VSK157" s="365"/>
      <c r="VSL157" s="365"/>
      <c r="VSM157" s="365"/>
      <c r="VSN157" s="365"/>
      <c r="VSO157" s="365"/>
      <c r="VSP157" s="365"/>
      <c r="VSQ157" s="365"/>
      <c r="VSR157" s="365"/>
      <c r="VSS157" s="365"/>
      <c r="VST157" s="365"/>
      <c r="VSU157" s="365"/>
      <c r="VSV157" s="365"/>
      <c r="VSW157" s="365"/>
      <c r="VSX157" s="365"/>
      <c r="VSY157" s="365"/>
      <c r="VSZ157" s="365"/>
      <c r="VTA157" s="365"/>
      <c r="VTB157" s="365"/>
      <c r="VTC157" s="365"/>
      <c r="VTD157" s="365"/>
      <c r="VTE157" s="365"/>
      <c r="VTF157" s="365"/>
      <c r="VTG157" s="365"/>
      <c r="VTH157" s="365"/>
      <c r="VTI157" s="365"/>
      <c r="VTJ157" s="365"/>
      <c r="VTK157" s="365"/>
      <c r="VTL157" s="365"/>
      <c r="VTM157" s="365"/>
      <c r="VTN157" s="365"/>
      <c r="VTO157" s="365"/>
      <c r="VTP157" s="365"/>
      <c r="VTQ157" s="365"/>
      <c r="VTR157" s="365"/>
      <c r="VTS157" s="365"/>
      <c r="VTT157" s="365"/>
      <c r="VTU157" s="365"/>
      <c r="VTV157" s="365"/>
      <c r="VTW157" s="365"/>
      <c r="VTX157" s="365"/>
      <c r="VTY157" s="365"/>
      <c r="VTZ157" s="365"/>
      <c r="VUA157" s="365"/>
      <c r="VUB157" s="365"/>
      <c r="VUC157" s="365"/>
      <c r="VUD157" s="365"/>
      <c r="VUE157" s="365"/>
      <c r="VUF157" s="365"/>
      <c r="VUG157" s="365"/>
      <c r="VUH157" s="365"/>
      <c r="VUI157" s="365"/>
      <c r="VUJ157" s="365"/>
      <c r="VUK157" s="365"/>
      <c r="VUL157" s="365"/>
      <c r="VUM157" s="365"/>
      <c r="VUN157" s="365"/>
      <c r="VUO157" s="365"/>
      <c r="VUP157" s="365"/>
      <c r="VUQ157" s="365"/>
      <c r="VUR157" s="365"/>
      <c r="VUS157" s="365"/>
      <c r="VUT157" s="365"/>
      <c r="VUU157" s="365"/>
      <c r="VUV157" s="365"/>
      <c r="VUW157" s="365"/>
      <c r="VUX157" s="365"/>
      <c r="VUY157" s="365"/>
      <c r="VUZ157" s="365"/>
      <c r="VVA157" s="365"/>
      <c r="VVB157" s="365"/>
      <c r="VVC157" s="365"/>
      <c r="VVD157" s="365"/>
      <c r="VVE157" s="365"/>
      <c r="VVF157" s="365"/>
      <c r="VVG157" s="365"/>
      <c r="VVH157" s="365"/>
      <c r="VVI157" s="365"/>
      <c r="VVJ157" s="365"/>
      <c r="VVK157" s="365"/>
      <c r="VVL157" s="365"/>
      <c r="VVM157" s="365"/>
      <c r="VVN157" s="365"/>
      <c r="VVO157" s="365"/>
      <c r="VVP157" s="365"/>
      <c r="VVQ157" s="365"/>
      <c r="VVR157" s="365"/>
      <c r="VVS157" s="365"/>
      <c r="VVT157" s="365"/>
      <c r="VVU157" s="365"/>
      <c r="VVV157" s="365"/>
      <c r="VVW157" s="365"/>
      <c r="VVX157" s="365"/>
      <c r="VVY157" s="365"/>
      <c r="VVZ157" s="365"/>
      <c r="VWA157" s="365"/>
      <c r="VWB157" s="365"/>
      <c r="VWC157" s="365"/>
      <c r="VWD157" s="365"/>
      <c r="VWE157" s="365"/>
      <c r="VWF157" s="365"/>
      <c r="VWG157" s="365"/>
      <c r="VWH157" s="365"/>
      <c r="VWI157" s="365"/>
      <c r="VWJ157" s="365"/>
      <c r="VWK157" s="365"/>
      <c r="VWL157" s="365"/>
      <c r="VWM157" s="365"/>
      <c r="VWN157" s="365"/>
      <c r="VWO157" s="365"/>
      <c r="VWP157" s="365"/>
      <c r="VWQ157" s="365"/>
      <c r="VWR157" s="365"/>
      <c r="VWS157" s="365"/>
      <c r="VWT157" s="365"/>
      <c r="VWU157" s="365"/>
      <c r="VWV157" s="365"/>
      <c r="VWW157" s="365"/>
      <c r="VWX157" s="365"/>
      <c r="VWY157" s="365"/>
      <c r="VWZ157" s="365"/>
      <c r="VXA157" s="365"/>
      <c r="VXB157" s="365"/>
      <c r="VXC157" s="365"/>
      <c r="VXD157" s="365"/>
      <c r="VXE157" s="365"/>
      <c r="VXF157" s="365"/>
      <c r="VXG157" s="365"/>
      <c r="VXH157" s="365"/>
      <c r="VXI157" s="365"/>
      <c r="VXJ157" s="365"/>
      <c r="VXK157" s="365"/>
      <c r="VXL157" s="365"/>
      <c r="VXM157" s="365"/>
      <c r="VXN157" s="365"/>
      <c r="VXO157" s="365"/>
      <c r="VXP157" s="365"/>
      <c r="VXQ157" s="365"/>
      <c r="VXR157" s="365"/>
      <c r="VXS157" s="365"/>
      <c r="VXT157" s="365"/>
      <c r="VXU157" s="365"/>
      <c r="VXV157" s="365"/>
      <c r="VXW157" s="365"/>
      <c r="VXX157" s="365"/>
      <c r="VXY157" s="365"/>
      <c r="VXZ157" s="365"/>
      <c r="VYA157" s="365"/>
      <c r="VYB157" s="365"/>
      <c r="VYC157" s="365"/>
      <c r="VYD157" s="365"/>
      <c r="VYE157" s="365"/>
      <c r="VYF157" s="365"/>
      <c r="VYG157" s="365"/>
      <c r="VYH157" s="365"/>
      <c r="VYI157" s="365"/>
      <c r="VYJ157" s="365"/>
      <c r="VYK157" s="365"/>
      <c r="VYL157" s="365"/>
      <c r="VYM157" s="365"/>
      <c r="VYN157" s="365"/>
      <c r="VYO157" s="365"/>
      <c r="VYP157" s="365"/>
      <c r="VYQ157" s="365"/>
      <c r="VYR157" s="365"/>
      <c r="VYS157" s="365"/>
      <c r="VYT157" s="365"/>
      <c r="VYU157" s="365"/>
      <c r="VYV157" s="365"/>
      <c r="VYW157" s="365"/>
      <c r="VYX157" s="365"/>
      <c r="VYY157" s="365"/>
      <c r="VYZ157" s="365"/>
      <c r="VZA157" s="365"/>
      <c r="VZB157" s="365"/>
      <c r="VZC157" s="365"/>
      <c r="VZD157" s="365"/>
      <c r="VZE157" s="365"/>
      <c r="VZF157" s="365"/>
      <c r="VZG157" s="365"/>
      <c r="VZH157" s="365"/>
      <c r="VZI157" s="365"/>
      <c r="VZJ157" s="365"/>
      <c r="VZK157" s="365"/>
      <c r="VZL157" s="365"/>
      <c r="VZM157" s="365"/>
      <c r="VZN157" s="365"/>
      <c r="VZO157" s="365"/>
      <c r="VZP157" s="365"/>
      <c r="VZQ157" s="365"/>
      <c r="VZR157" s="365"/>
      <c r="VZS157" s="365"/>
      <c r="VZT157" s="365"/>
      <c r="VZU157" s="365"/>
      <c r="VZV157" s="365"/>
      <c r="VZW157" s="365"/>
      <c r="VZX157" s="365"/>
      <c r="VZY157" s="365"/>
      <c r="VZZ157" s="365"/>
      <c r="WAA157" s="365"/>
      <c r="WAB157" s="365"/>
      <c r="WAC157" s="365"/>
      <c r="WAD157" s="365"/>
      <c r="WAE157" s="365"/>
      <c r="WAF157" s="365"/>
      <c r="WAG157" s="365"/>
      <c r="WAH157" s="365"/>
      <c r="WAI157" s="365"/>
      <c r="WAJ157" s="365"/>
      <c r="WAK157" s="365"/>
      <c r="WAL157" s="365"/>
      <c r="WAM157" s="365"/>
      <c r="WAN157" s="365"/>
      <c r="WAO157" s="365"/>
      <c r="WAP157" s="365"/>
      <c r="WAQ157" s="365"/>
      <c r="WAR157" s="365"/>
      <c r="WAS157" s="365"/>
      <c r="WAT157" s="365"/>
      <c r="WAU157" s="365"/>
      <c r="WAV157" s="365"/>
      <c r="WAW157" s="365"/>
      <c r="WAX157" s="365"/>
      <c r="WAY157" s="365"/>
      <c r="WAZ157" s="365"/>
      <c r="WBA157" s="365"/>
      <c r="WBB157" s="365"/>
      <c r="WBC157" s="365"/>
      <c r="WBD157" s="365"/>
      <c r="WBE157" s="365"/>
      <c r="WBF157" s="365"/>
      <c r="WBG157" s="365"/>
      <c r="WBH157" s="365"/>
      <c r="WBI157" s="365"/>
      <c r="WBJ157" s="365"/>
      <c r="WBK157" s="365"/>
      <c r="WBL157" s="365"/>
      <c r="WBM157" s="365"/>
      <c r="WBN157" s="365"/>
      <c r="WBO157" s="365"/>
      <c r="WBP157" s="365"/>
      <c r="WBQ157" s="365"/>
      <c r="WBR157" s="365"/>
      <c r="WBS157" s="365"/>
      <c r="WBT157" s="365"/>
      <c r="WBU157" s="365"/>
      <c r="WBV157" s="365"/>
      <c r="WBW157" s="365"/>
      <c r="WBX157" s="365"/>
      <c r="WBY157" s="365"/>
      <c r="WBZ157" s="365"/>
      <c r="WCA157" s="365"/>
      <c r="WCB157" s="365"/>
      <c r="WCC157" s="365"/>
      <c r="WCD157" s="365"/>
      <c r="WCE157" s="365"/>
      <c r="WCF157" s="365"/>
      <c r="WCG157" s="365"/>
      <c r="WCH157" s="365"/>
      <c r="WCI157" s="365"/>
      <c r="WCJ157" s="365"/>
      <c r="WCK157" s="365"/>
      <c r="WCL157" s="365"/>
      <c r="WCM157" s="365"/>
      <c r="WCN157" s="365"/>
      <c r="WCO157" s="365"/>
      <c r="WCP157" s="365"/>
      <c r="WCQ157" s="365"/>
      <c r="WCR157" s="365"/>
      <c r="WCS157" s="365"/>
      <c r="WCT157" s="365"/>
      <c r="WCU157" s="365"/>
      <c r="WCV157" s="365"/>
      <c r="WCW157" s="365"/>
      <c r="WCX157" s="365"/>
      <c r="WCY157" s="365"/>
      <c r="WCZ157" s="365"/>
      <c r="WDA157" s="365"/>
      <c r="WDB157" s="365"/>
      <c r="WDC157" s="365"/>
      <c r="WDD157" s="365"/>
      <c r="WDE157" s="365"/>
      <c r="WDF157" s="365"/>
      <c r="WDG157" s="365"/>
      <c r="WDH157" s="365"/>
      <c r="WDI157" s="365"/>
      <c r="WDJ157" s="365"/>
      <c r="WDK157" s="365"/>
      <c r="WDL157" s="365"/>
      <c r="WDM157" s="365"/>
      <c r="WDN157" s="365"/>
      <c r="WDO157" s="365"/>
      <c r="WDP157" s="365"/>
      <c r="WDQ157" s="365"/>
      <c r="WDR157" s="365"/>
      <c r="WDS157" s="365"/>
      <c r="WDT157" s="365"/>
      <c r="WDU157" s="365"/>
      <c r="WDV157" s="365"/>
      <c r="WDW157" s="365"/>
      <c r="WDX157" s="365"/>
      <c r="WDY157" s="365"/>
      <c r="WDZ157" s="365"/>
      <c r="WEA157" s="365"/>
      <c r="WEB157" s="365"/>
      <c r="WEC157" s="365"/>
      <c r="WED157" s="365"/>
      <c r="WEE157" s="365"/>
      <c r="WEF157" s="365"/>
      <c r="WEG157" s="365"/>
      <c r="WEH157" s="365"/>
      <c r="WEI157" s="365"/>
      <c r="WEJ157" s="365"/>
      <c r="WEK157" s="365"/>
      <c r="WEL157" s="365"/>
      <c r="WEM157" s="365"/>
      <c r="WEN157" s="365"/>
      <c r="WEO157" s="365"/>
      <c r="WEP157" s="365"/>
      <c r="WEQ157" s="365"/>
      <c r="WER157" s="365"/>
      <c r="WES157" s="365"/>
      <c r="WET157" s="365"/>
      <c r="WEU157" s="365"/>
      <c r="WEV157" s="365"/>
      <c r="WEW157" s="365"/>
      <c r="WEX157" s="365"/>
      <c r="WEY157" s="365"/>
      <c r="WEZ157" s="365"/>
      <c r="WFA157" s="365"/>
      <c r="WFB157" s="365"/>
      <c r="WFC157" s="365"/>
      <c r="WFD157" s="365"/>
      <c r="WFE157" s="365"/>
      <c r="WFF157" s="365"/>
      <c r="WFG157" s="365"/>
      <c r="WFH157" s="365"/>
      <c r="WFI157" s="365"/>
      <c r="WFJ157" s="365"/>
      <c r="WFK157" s="365"/>
      <c r="WFL157" s="365"/>
      <c r="WFM157" s="365"/>
      <c r="WFN157" s="365"/>
      <c r="WFO157" s="365"/>
      <c r="WFP157" s="365"/>
      <c r="WFQ157" s="365"/>
      <c r="WFR157" s="365"/>
      <c r="WFS157" s="365"/>
      <c r="WFT157" s="365"/>
      <c r="WFU157" s="365"/>
      <c r="WFV157" s="365"/>
      <c r="WFW157" s="365"/>
      <c r="WFX157" s="365"/>
      <c r="WFY157" s="365"/>
      <c r="WFZ157" s="365"/>
      <c r="WGA157" s="365"/>
      <c r="WGB157" s="365"/>
      <c r="WGC157" s="365"/>
      <c r="WGD157" s="365"/>
      <c r="WGE157" s="365"/>
      <c r="WGF157" s="365"/>
      <c r="WGG157" s="365"/>
      <c r="WGH157" s="365"/>
      <c r="WGI157" s="365"/>
      <c r="WGJ157" s="365"/>
      <c r="WGK157" s="365"/>
      <c r="WGL157" s="365"/>
      <c r="WGM157" s="365"/>
      <c r="WGN157" s="365"/>
      <c r="WGO157" s="365"/>
      <c r="WGP157" s="365"/>
      <c r="WGQ157" s="365"/>
      <c r="WGR157" s="365"/>
      <c r="WGS157" s="365"/>
      <c r="WGT157" s="365"/>
      <c r="WGU157" s="365"/>
      <c r="WGV157" s="365"/>
      <c r="WGW157" s="365"/>
      <c r="WGX157" s="365"/>
      <c r="WGY157" s="365"/>
      <c r="WGZ157" s="365"/>
      <c r="WHA157" s="365"/>
      <c r="WHB157" s="365"/>
      <c r="WHC157" s="365"/>
      <c r="WHD157" s="365"/>
      <c r="WHE157" s="365"/>
      <c r="WHF157" s="365"/>
      <c r="WHG157" s="365"/>
      <c r="WHH157" s="365"/>
      <c r="WHI157" s="365"/>
      <c r="WHJ157" s="365"/>
      <c r="WHK157" s="365"/>
      <c r="WHL157" s="365"/>
      <c r="WHM157" s="365"/>
      <c r="WHN157" s="365"/>
      <c r="WHO157" s="365"/>
      <c r="WHP157" s="365"/>
      <c r="WHQ157" s="365"/>
      <c r="WHR157" s="365"/>
      <c r="WHS157" s="365"/>
      <c r="WHT157" s="365"/>
      <c r="WHU157" s="365"/>
      <c r="WHV157" s="365"/>
      <c r="WHW157" s="365"/>
      <c r="WHX157" s="365"/>
      <c r="WHY157" s="365"/>
      <c r="WHZ157" s="365"/>
      <c r="WIA157" s="365"/>
      <c r="WIB157" s="365"/>
      <c r="WIC157" s="365"/>
      <c r="WID157" s="365"/>
      <c r="WIE157" s="365"/>
      <c r="WIF157" s="365"/>
      <c r="WIG157" s="365"/>
      <c r="WIH157" s="365"/>
      <c r="WII157" s="365"/>
      <c r="WIJ157" s="365"/>
      <c r="WIK157" s="365"/>
      <c r="WIL157" s="365"/>
      <c r="WIM157" s="365"/>
      <c r="WIN157" s="365"/>
      <c r="WIO157" s="365"/>
      <c r="WIP157" s="365"/>
      <c r="WIQ157" s="365"/>
      <c r="WIR157" s="365"/>
      <c r="WIS157" s="365"/>
      <c r="WIT157" s="365"/>
      <c r="WIU157" s="365"/>
      <c r="WIV157" s="365"/>
      <c r="WIW157" s="365"/>
      <c r="WIX157" s="365"/>
      <c r="WIY157" s="365"/>
      <c r="WIZ157" s="365"/>
      <c r="WJA157" s="365"/>
      <c r="WJB157" s="365"/>
      <c r="WJC157" s="365"/>
      <c r="WJD157" s="365"/>
      <c r="WJE157" s="365"/>
      <c r="WJF157" s="365"/>
      <c r="WJG157" s="365"/>
      <c r="WJH157" s="365"/>
      <c r="WJI157" s="365"/>
      <c r="WJJ157" s="365"/>
      <c r="WJK157" s="365"/>
      <c r="WJL157" s="365"/>
      <c r="WJM157" s="365"/>
      <c r="WJN157" s="365"/>
      <c r="WJO157" s="365"/>
      <c r="WJP157" s="365"/>
      <c r="WJQ157" s="365"/>
      <c r="WJR157" s="365"/>
      <c r="WJS157" s="365"/>
      <c r="WJT157" s="365"/>
      <c r="WJU157" s="365"/>
      <c r="WJV157" s="365"/>
      <c r="WJW157" s="365"/>
      <c r="WJX157" s="365"/>
      <c r="WJY157" s="365"/>
      <c r="WJZ157" s="365"/>
      <c r="WKA157" s="365"/>
      <c r="WKB157" s="365"/>
      <c r="WKC157" s="365"/>
      <c r="WKD157" s="365"/>
      <c r="WKE157" s="365"/>
      <c r="WKF157" s="365"/>
      <c r="WKG157" s="365"/>
      <c r="WKH157" s="365"/>
      <c r="WKI157" s="365"/>
      <c r="WKJ157" s="365"/>
      <c r="WKK157" s="365"/>
      <c r="WKL157" s="365"/>
      <c r="WKM157" s="365"/>
      <c r="WKN157" s="365"/>
      <c r="WKO157" s="365"/>
      <c r="WKP157" s="365"/>
      <c r="WKQ157" s="365"/>
      <c r="WKR157" s="365"/>
      <c r="WKS157" s="365"/>
      <c r="WKT157" s="365"/>
      <c r="WKU157" s="365"/>
      <c r="WKV157" s="365"/>
      <c r="WKW157" s="365"/>
      <c r="WKX157" s="365"/>
      <c r="WKY157" s="365"/>
      <c r="WKZ157" s="365"/>
      <c r="WLA157" s="365"/>
      <c r="WLB157" s="365"/>
      <c r="WLC157" s="365"/>
      <c r="WLD157" s="365"/>
      <c r="WLE157" s="365"/>
      <c r="WLF157" s="365"/>
      <c r="WLG157" s="365"/>
      <c r="WLH157" s="365"/>
      <c r="WLI157" s="365"/>
      <c r="WLJ157" s="365"/>
      <c r="WLK157" s="365"/>
      <c r="WLL157" s="365"/>
      <c r="WLM157" s="365"/>
      <c r="WLN157" s="365"/>
      <c r="WLO157" s="365"/>
      <c r="WLP157" s="365"/>
      <c r="WLQ157" s="365"/>
      <c r="WLR157" s="365"/>
      <c r="WLS157" s="365"/>
      <c r="WLT157" s="365"/>
      <c r="WLU157" s="365"/>
      <c r="WLV157" s="365"/>
      <c r="WLW157" s="365"/>
      <c r="WLX157" s="365"/>
      <c r="WLY157" s="365"/>
      <c r="WLZ157" s="365"/>
      <c r="WMA157" s="365"/>
      <c r="WMB157" s="365"/>
      <c r="WMC157" s="365"/>
      <c r="WMD157" s="365"/>
      <c r="WME157" s="365"/>
      <c r="WMF157" s="365"/>
      <c r="WMG157" s="365"/>
      <c r="WMH157" s="365"/>
      <c r="WMI157" s="365"/>
      <c r="WMJ157" s="365"/>
      <c r="WMK157" s="365"/>
      <c r="WML157" s="365"/>
      <c r="WMM157" s="365"/>
      <c r="WMN157" s="365"/>
      <c r="WMO157" s="365"/>
      <c r="WMP157" s="365"/>
      <c r="WMQ157" s="365"/>
      <c r="WMR157" s="365"/>
      <c r="WMS157" s="365"/>
      <c r="WMT157" s="365"/>
      <c r="WMU157" s="365"/>
      <c r="WMV157" s="365"/>
      <c r="WMW157" s="365"/>
      <c r="WMX157" s="365"/>
      <c r="WMY157" s="365"/>
      <c r="WMZ157" s="365"/>
      <c r="WNA157" s="365"/>
      <c r="WNB157" s="365"/>
      <c r="WNC157" s="365"/>
      <c r="WND157" s="365"/>
      <c r="WNE157" s="365"/>
      <c r="WNF157" s="365"/>
      <c r="WNG157" s="365"/>
      <c r="WNH157" s="365"/>
      <c r="WNI157" s="365"/>
      <c r="WNJ157" s="365"/>
      <c r="WNK157" s="365"/>
      <c r="WNL157" s="365"/>
      <c r="WNM157" s="365"/>
      <c r="WNN157" s="365"/>
      <c r="WNO157" s="365"/>
      <c r="WNP157" s="365"/>
      <c r="WNQ157" s="365"/>
      <c r="WNR157" s="365"/>
      <c r="WNS157" s="365"/>
      <c r="WNT157" s="365"/>
      <c r="WNU157" s="365"/>
      <c r="WNV157" s="365"/>
      <c r="WNW157" s="365"/>
      <c r="WNX157" s="365"/>
      <c r="WNY157" s="365"/>
      <c r="WNZ157" s="365"/>
      <c r="WOA157" s="365"/>
      <c r="WOB157" s="365"/>
      <c r="WOC157" s="365"/>
      <c r="WOD157" s="365"/>
      <c r="WOE157" s="365"/>
      <c r="WOF157" s="365"/>
      <c r="WOG157" s="365"/>
      <c r="WOH157" s="365"/>
      <c r="WOI157" s="365"/>
      <c r="WOJ157" s="365"/>
      <c r="WOK157" s="365"/>
      <c r="WOL157" s="365"/>
      <c r="WOM157" s="365"/>
      <c r="WON157" s="365"/>
      <c r="WOO157" s="365"/>
      <c r="WOP157" s="365"/>
      <c r="WOQ157" s="365"/>
      <c r="WOR157" s="365"/>
      <c r="WOS157" s="365"/>
      <c r="WOT157" s="365"/>
      <c r="WOU157" s="365"/>
      <c r="WOV157" s="365"/>
      <c r="WOW157" s="365"/>
      <c r="WOX157" s="365"/>
      <c r="WOY157" s="365"/>
      <c r="WOZ157" s="365"/>
      <c r="WPA157" s="365"/>
      <c r="WPB157" s="365"/>
      <c r="WPC157" s="365"/>
      <c r="WPD157" s="365"/>
      <c r="WPE157" s="365"/>
      <c r="WPF157" s="365"/>
      <c r="WPG157" s="365"/>
      <c r="WPH157" s="365"/>
      <c r="WPI157" s="365"/>
      <c r="WPJ157" s="365"/>
      <c r="WPK157" s="365"/>
      <c r="WPL157" s="365"/>
      <c r="WPM157" s="365"/>
      <c r="WPN157" s="365"/>
      <c r="WPO157" s="365"/>
      <c r="WPP157" s="365"/>
      <c r="WPQ157" s="365"/>
      <c r="WPR157" s="365"/>
      <c r="WPS157" s="365"/>
      <c r="WPT157" s="365"/>
      <c r="WPU157" s="365"/>
      <c r="WPV157" s="365"/>
      <c r="WPW157" s="365"/>
      <c r="WPX157" s="365"/>
      <c r="WPY157" s="365"/>
      <c r="WPZ157" s="365"/>
      <c r="WQA157" s="365"/>
      <c r="WQB157" s="365"/>
      <c r="WQC157" s="365"/>
      <c r="WQD157" s="365"/>
      <c r="WQE157" s="365"/>
      <c r="WQF157" s="365"/>
      <c r="WQG157" s="365"/>
      <c r="WQH157" s="365"/>
      <c r="WQI157" s="365"/>
      <c r="WQJ157" s="365"/>
      <c r="WQK157" s="365"/>
      <c r="WQL157" s="365"/>
      <c r="WQM157" s="365"/>
      <c r="WQN157" s="365"/>
      <c r="WQO157" s="365"/>
      <c r="WQP157" s="365"/>
      <c r="WQQ157" s="365"/>
      <c r="WQR157" s="365"/>
      <c r="WQS157" s="365"/>
      <c r="WQT157" s="365"/>
      <c r="WQU157" s="365"/>
      <c r="WQV157" s="365"/>
      <c r="WQW157" s="365"/>
      <c r="WQX157" s="365"/>
      <c r="WQY157" s="365"/>
      <c r="WQZ157" s="365"/>
      <c r="WRA157" s="365"/>
      <c r="WRB157" s="365"/>
      <c r="WRC157" s="365"/>
      <c r="WRD157" s="365"/>
      <c r="WRE157" s="365"/>
      <c r="WRF157" s="365"/>
      <c r="WRG157" s="365"/>
      <c r="WRH157" s="365"/>
      <c r="WRI157" s="365"/>
      <c r="WRJ157" s="365"/>
      <c r="WRK157" s="365"/>
      <c r="WRL157" s="365"/>
      <c r="WRM157" s="365"/>
      <c r="WRN157" s="365"/>
      <c r="WRO157" s="365"/>
      <c r="WRP157" s="365"/>
      <c r="WRQ157" s="365"/>
      <c r="WRR157" s="365"/>
      <c r="WRS157" s="365"/>
      <c r="WRT157" s="365"/>
      <c r="WRU157" s="365"/>
      <c r="WRV157" s="365"/>
      <c r="WRW157" s="365"/>
      <c r="WRX157" s="365"/>
      <c r="WRY157" s="365"/>
      <c r="WRZ157" s="365"/>
      <c r="WSA157" s="365"/>
      <c r="WSB157" s="365"/>
      <c r="WSC157" s="365"/>
      <c r="WSD157" s="365"/>
      <c r="WSE157" s="365"/>
      <c r="WSF157" s="365"/>
      <c r="WSG157" s="365"/>
      <c r="WSH157" s="365"/>
      <c r="WSI157" s="365"/>
      <c r="WSJ157" s="365"/>
      <c r="WSK157" s="365"/>
      <c r="WSL157" s="365"/>
      <c r="WSM157" s="365"/>
      <c r="WSN157" s="365"/>
      <c r="WSO157" s="365"/>
      <c r="WSP157" s="365"/>
      <c r="WSQ157" s="365"/>
      <c r="WSR157" s="365"/>
      <c r="WSS157" s="365"/>
      <c r="WST157" s="365"/>
      <c r="WSU157" s="365"/>
      <c r="WSV157" s="365"/>
      <c r="WSW157" s="365"/>
      <c r="WSX157" s="365"/>
      <c r="WSY157" s="365"/>
      <c r="WSZ157" s="365"/>
      <c r="WTA157" s="365"/>
      <c r="WTB157" s="365"/>
      <c r="WTC157" s="365"/>
      <c r="WTD157" s="365"/>
      <c r="WTE157" s="365"/>
      <c r="WTF157" s="365"/>
      <c r="WTG157" s="365"/>
      <c r="WTH157" s="365"/>
      <c r="WTI157" s="365"/>
      <c r="WTJ157" s="365"/>
      <c r="WTK157" s="365"/>
      <c r="WTL157" s="365"/>
      <c r="WTM157" s="365"/>
      <c r="WTN157" s="365"/>
      <c r="WTO157" s="365"/>
      <c r="WTP157" s="365"/>
      <c r="WTQ157" s="365"/>
      <c r="WTR157" s="365"/>
      <c r="WTS157" s="365"/>
      <c r="WTT157" s="365"/>
      <c r="WTU157" s="365"/>
      <c r="WTV157" s="365"/>
      <c r="WTW157" s="365"/>
      <c r="WTX157" s="365"/>
      <c r="WTY157" s="365"/>
      <c r="WTZ157" s="365"/>
      <c r="WUA157" s="365"/>
      <c r="WUB157" s="365"/>
      <c r="WUC157" s="365"/>
      <c r="WUD157" s="365"/>
      <c r="WUE157" s="365"/>
      <c r="WUF157" s="365"/>
      <c r="WUG157" s="365"/>
      <c r="WUH157" s="365"/>
      <c r="WUI157" s="365"/>
      <c r="WUJ157" s="365"/>
      <c r="WUK157" s="365"/>
      <c r="WUL157" s="365"/>
      <c r="WUM157" s="365"/>
      <c r="WUN157" s="365"/>
      <c r="WUO157" s="365"/>
      <c r="WUP157" s="365"/>
      <c r="WUQ157" s="365"/>
      <c r="WUR157" s="365"/>
      <c r="WUS157" s="365"/>
      <c r="WUT157" s="365"/>
      <c r="WUU157" s="365"/>
      <c r="WUV157" s="365"/>
      <c r="WUW157" s="365"/>
      <c r="WUX157" s="365"/>
      <c r="WUY157" s="365"/>
      <c r="WUZ157" s="365"/>
      <c r="WVA157" s="365"/>
      <c r="WVB157" s="365"/>
      <c r="WVC157" s="365"/>
      <c r="WVD157" s="365"/>
      <c r="WVE157" s="365"/>
      <c r="WVF157" s="365"/>
      <c r="WVG157" s="365"/>
      <c r="WVH157" s="365"/>
      <c r="WVI157" s="365"/>
      <c r="WVJ157" s="365"/>
      <c r="WVK157" s="365"/>
      <c r="WVL157" s="365"/>
      <c r="WVM157" s="365"/>
      <c r="WVN157" s="365"/>
      <c r="WVO157" s="365"/>
      <c r="WVP157" s="365"/>
      <c r="WVQ157" s="365"/>
      <c r="WVR157" s="365"/>
      <c r="WVS157" s="365"/>
      <c r="WVT157" s="365"/>
      <c r="WVU157" s="365"/>
      <c r="WVV157" s="365"/>
      <c r="WVW157" s="365"/>
      <c r="WVX157" s="365"/>
      <c r="WVY157" s="365"/>
      <c r="WVZ157" s="365"/>
      <c r="WWA157" s="365"/>
      <c r="WWB157" s="365"/>
      <c r="WWC157" s="365"/>
      <c r="WWD157" s="365"/>
      <c r="WWE157" s="365"/>
      <c r="WWF157" s="365"/>
      <c r="WWG157" s="365"/>
      <c r="WWH157" s="365"/>
      <c r="WWI157" s="365"/>
      <c r="WWJ157" s="365"/>
      <c r="WWK157" s="365"/>
      <c r="WWL157" s="365"/>
      <c r="WWM157" s="365"/>
      <c r="WWN157" s="365"/>
      <c r="WWO157" s="365"/>
      <c r="WWP157" s="365"/>
      <c r="WWQ157" s="365"/>
      <c r="WWR157" s="365"/>
      <c r="WWS157" s="365"/>
      <c r="WWT157" s="365"/>
      <c r="WWU157" s="365"/>
      <c r="WWV157" s="365"/>
      <c r="WWW157" s="365"/>
      <c r="WWX157" s="365"/>
      <c r="WWY157" s="365"/>
      <c r="WWZ157" s="365"/>
      <c r="WXA157" s="365"/>
      <c r="WXB157" s="365"/>
      <c r="WXC157" s="365"/>
      <c r="WXD157" s="365"/>
      <c r="WXE157" s="365"/>
      <c r="WXF157" s="365"/>
      <c r="WXG157" s="365"/>
      <c r="WXH157" s="365"/>
      <c r="WXI157" s="365"/>
      <c r="WXJ157" s="365"/>
      <c r="WXK157" s="365"/>
      <c r="WXL157" s="365"/>
      <c r="WXM157" s="365"/>
      <c r="WXN157" s="365"/>
      <c r="WXO157" s="365"/>
      <c r="WXP157" s="365"/>
      <c r="WXQ157" s="365"/>
      <c r="WXR157" s="365"/>
      <c r="WXS157" s="365"/>
      <c r="WXT157" s="365"/>
      <c r="WXU157" s="365"/>
      <c r="WXV157" s="365"/>
      <c r="WXW157" s="365"/>
      <c r="WXX157" s="365"/>
      <c r="WXY157" s="365"/>
      <c r="WXZ157" s="365"/>
      <c r="WYA157" s="365"/>
      <c r="WYB157" s="365"/>
      <c r="WYC157" s="365"/>
      <c r="WYD157" s="365"/>
      <c r="WYE157" s="365"/>
      <c r="WYF157" s="365"/>
      <c r="WYG157" s="365"/>
      <c r="WYH157" s="365"/>
      <c r="WYI157" s="365"/>
      <c r="WYJ157" s="365"/>
      <c r="WYK157" s="365"/>
      <c r="WYL157" s="365"/>
      <c r="WYM157" s="365"/>
      <c r="WYN157" s="365"/>
      <c r="WYO157" s="365"/>
      <c r="WYP157" s="365"/>
      <c r="WYQ157" s="365"/>
      <c r="WYR157" s="365"/>
      <c r="WYS157" s="365"/>
      <c r="WYT157" s="365"/>
      <c r="WYU157" s="365"/>
      <c r="WYV157" s="365"/>
      <c r="WYW157" s="365"/>
      <c r="WYX157" s="365"/>
      <c r="WYY157" s="365"/>
      <c r="WYZ157" s="365"/>
      <c r="WZA157" s="365"/>
      <c r="WZB157" s="365"/>
      <c r="WZC157" s="365"/>
      <c r="WZD157" s="365"/>
      <c r="WZE157" s="365"/>
      <c r="WZF157" s="365"/>
      <c r="WZG157" s="365"/>
      <c r="WZH157" s="365"/>
      <c r="WZI157" s="365"/>
      <c r="WZJ157" s="365"/>
      <c r="WZK157" s="365"/>
      <c r="WZL157" s="365"/>
      <c r="WZM157" s="365"/>
      <c r="WZN157" s="365"/>
      <c r="WZO157" s="365"/>
      <c r="WZP157" s="365"/>
      <c r="WZQ157" s="365"/>
      <c r="WZR157" s="365"/>
      <c r="WZS157" s="365"/>
      <c r="WZT157" s="365"/>
      <c r="WZU157" s="365"/>
      <c r="WZV157" s="365"/>
      <c r="WZW157" s="365"/>
      <c r="WZX157" s="365"/>
      <c r="WZY157" s="365"/>
      <c r="WZZ157" s="365"/>
      <c r="XAA157" s="365"/>
      <c r="XAB157" s="365"/>
      <c r="XAC157" s="365"/>
      <c r="XAD157" s="365"/>
      <c r="XAE157" s="365"/>
      <c r="XAF157" s="365"/>
      <c r="XAG157" s="365"/>
      <c r="XAH157" s="365"/>
      <c r="XAI157" s="365"/>
      <c r="XAJ157" s="365"/>
      <c r="XAK157" s="365"/>
      <c r="XAL157" s="365"/>
      <c r="XAM157" s="365"/>
      <c r="XAN157" s="365"/>
      <c r="XAO157" s="365"/>
      <c r="XAP157" s="365"/>
      <c r="XAQ157" s="365"/>
      <c r="XAR157" s="365"/>
      <c r="XAS157" s="365"/>
      <c r="XAT157" s="365"/>
      <c r="XAU157" s="365"/>
      <c r="XAV157" s="365"/>
      <c r="XAW157" s="365"/>
      <c r="XAX157" s="365"/>
      <c r="XAY157" s="365"/>
      <c r="XAZ157" s="365"/>
      <c r="XBA157" s="365"/>
      <c r="XBB157" s="365"/>
      <c r="XBC157" s="365"/>
      <c r="XBD157" s="365"/>
      <c r="XBE157" s="365"/>
      <c r="XBF157" s="365"/>
      <c r="XBG157" s="365"/>
      <c r="XBH157" s="365"/>
      <c r="XBI157" s="365"/>
      <c r="XBJ157" s="365"/>
      <c r="XBK157" s="365"/>
      <c r="XBL157" s="365"/>
      <c r="XBM157" s="365"/>
      <c r="XBN157" s="365"/>
      <c r="XBO157" s="365"/>
      <c r="XBP157" s="365"/>
      <c r="XBQ157" s="365"/>
      <c r="XBR157" s="365"/>
      <c r="XBS157" s="365"/>
      <c r="XBT157" s="365"/>
      <c r="XBU157" s="365"/>
      <c r="XBV157" s="365"/>
      <c r="XBW157" s="365"/>
      <c r="XBX157" s="365"/>
      <c r="XBY157" s="365"/>
      <c r="XBZ157" s="365"/>
      <c r="XCA157" s="365"/>
      <c r="XCB157" s="365"/>
      <c r="XCC157" s="365"/>
      <c r="XCD157" s="365"/>
      <c r="XCE157" s="365"/>
      <c r="XCF157" s="365"/>
      <c r="XCG157" s="365"/>
      <c r="XCH157" s="365"/>
      <c r="XCI157" s="365"/>
      <c r="XCJ157" s="365"/>
      <c r="XCK157" s="365"/>
      <c r="XCL157" s="365"/>
      <c r="XCM157" s="365"/>
      <c r="XCN157" s="365"/>
      <c r="XCO157" s="365"/>
      <c r="XCP157" s="365"/>
      <c r="XCQ157" s="365"/>
      <c r="XCR157" s="365"/>
      <c r="XCS157" s="365"/>
      <c r="XCT157" s="365"/>
      <c r="XCU157" s="365"/>
      <c r="XCV157" s="365"/>
      <c r="XCW157" s="365"/>
      <c r="XCX157" s="365"/>
      <c r="XCY157" s="365"/>
      <c r="XCZ157" s="365"/>
      <c r="XDA157" s="365"/>
      <c r="XDB157" s="365"/>
      <c r="XDC157" s="365"/>
      <c r="XDD157" s="365"/>
      <c r="XDE157" s="365"/>
      <c r="XDF157" s="365"/>
      <c r="XDG157" s="365"/>
      <c r="XDH157" s="365"/>
      <c r="XDI157" s="365"/>
      <c r="XDJ157" s="365"/>
      <c r="XDK157" s="365"/>
      <c r="XDL157" s="365"/>
      <c r="XDM157" s="365"/>
      <c r="XDN157" s="365"/>
      <c r="XDO157" s="365"/>
      <c r="XDP157" s="365"/>
      <c r="XDQ157" s="365"/>
      <c r="XDR157" s="365"/>
      <c r="XDS157" s="365"/>
      <c r="XDT157" s="365"/>
      <c r="XDU157" s="365"/>
      <c r="XDV157" s="365"/>
      <c r="XDW157" s="365"/>
      <c r="XDX157" s="365"/>
      <c r="XDY157" s="365"/>
      <c r="XDZ157" s="365"/>
      <c r="XEA157" s="365"/>
      <c r="XEB157" s="365"/>
      <c r="XEC157" s="365"/>
      <c r="XED157" s="365"/>
      <c r="XEE157" s="365"/>
      <c r="XEF157" s="365"/>
      <c r="XEG157" s="365"/>
      <c r="XEH157" s="365"/>
      <c r="XEI157" s="365"/>
      <c r="XEJ157" s="365"/>
      <c r="XEK157" s="365"/>
      <c r="XEL157" s="365"/>
      <c r="XEM157" s="365"/>
      <c r="XEN157" s="365"/>
      <c r="XEO157" s="365"/>
      <c r="XEP157" s="365"/>
      <c r="XEQ157" s="365"/>
      <c r="XER157" s="365"/>
      <c r="XES157" s="365"/>
      <c r="XET157" s="365"/>
      <c r="XEU157" s="365"/>
      <c r="XEV157" s="365"/>
      <c r="XEW157" s="365"/>
      <c r="XEX157" s="365"/>
      <c r="XEY157" s="365"/>
      <c r="XEZ157" s="365"/>
      <c r="XFA157" s="365"/>
      <c r="XFB157" s="365"/>
      <c r="XFC157" s="365"/>
      <c r="XFD157" s="365"/>
    </row>
    <row r="158" spans="1:16384" s="366" customFormat="1" ht="21.1" x14ac:dyDescent="0.35">
      <c r="A158" s="372"/>
      <c r="B158" s="372"/>
      <c r="C158" s="365"/>
      <c r="D158" s="365"/>
      <c r="E158" s="365"/>
      <c r="F158" s="361" t="s">
        <v>105</v>
      </c>
      <c r="G158" s="367"/>
      <c r="H158" s="367"/>
      <c r="I158" s="367"/>
      <c r="J158" s="365"/>
      <c r="K158" s="365"/>
      <c r="L158" s="365"/>
      <c r="M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W158" s="365"/>
      <c r="BX158" s="365"/>
      <c r="BY158" s="365"/>
      <c r="BZ158" s="365"/>
      <c r="CA158" s="365"/>
      <c r="CB158" s="365"/>
      <c r="CC158" s="365"/>
      <c r="CD158" s="365"/>
      <c r="CE158" s="365"/>
      <c r="CF158" s="365"/>
      <c r="CG158" s="365"/>
      <c r="CH158" s="365"/>
      <c r="CI158" s="365"/>
      <c r="CJ158" s="365"/>
      <c r="CK158" s="365"/>
      <c r="CL158" s="365"/>
      <c r="CM158" s="365"/>
      <c r="CN158" s="365"/>
      <c r="CO158" s="365"/>
      <c r="CP158" s="365"/>
      <c r="CQ158" s="365"/>
      <c r="CR158" s="365"/>
      <c r="CS158" s="365"/>
      <c r="CT158" s="365"/>
      <c r="CU158" s="365"/>
      <c r="CV158" s="365"/>
      <c r="CW158" s="365"/>
      <c r="CX158" s="365"/>
      <c r="CY158" s="365"/>
      <c r="CZ158" s="365"/>
      <c r="DA158" s="365"/>
      <c r="DB158" s="365"/>
      <c r="DC158" s="365"/>
      <c r="DD158" s="365"/>
      <c r="DE158" s="365"/>
      <c r="DF158" s="365"/>
      <c r="DG158" s="365"/>
      <c r="DH158" s="365"/>
      <c r="DI158" s="365"/>
      <c r="DJ158" s="365"/>
      <c r="DK158" s="365"/>
      <c r="DL158" s="365"/>
      <c r="DM158" s="365"/>
      <c r="DN158" s="365"/>
      <c r="DO158" s="365"/>
      <c r="DP158" s="365"/>
      <c r="DQ158" s="365"/>
      <c r="DR158" s="365"/>
      <c r="DS158" s="365"/>
      <c r="DT158" s="365"/>
      <c r="DU158" s="365"/>
      <c r="DV158" s="365"/>
      <c r="DW158" s="365"/>
      <c r="DX158" s="365"/>
      <c r="DY158" s="365"/>
      <c r="DZ158" s="365"/>
      <c r="EA158" s="365"/>
      <c r="EB158" s="365"/>
      <c r="EC158" s="365"/>
      <c r="ED158" s="365"/>
      <c r="EE158" s="365"/>
      <c r="EF158" s="365"/>
      <c r="EG158" s="365"/>
      <c r="EH158" s="365"/>
      <c r="EI158" s="365"/>
      <c r="EJ158" s="365"/>
      <c r="EK158" s="365"/>
      <c r="EL158" s="365"/>
      <c r="EM158" s="365"/>
      <c r="EN158" s="365"/>
      <c r="EO158" s="365"/>
      <c r="EP158" s="365"/>
      <c r="EQ158" s="365"/>
      <c r="ER158" s="365"/>
      <c r="ES158" s="365"/>
      <c r="ET158" s="365"/>
      <c r="EU158" s="365"/>
      <c r="EV158" s="365"/>
      <c r="EW158" s="365"/>
      <c r="EX158" s="365"/>
      <c r="EY158" s="365"/>
      <c r="EZ158" s="365"/>
      <c r="FA158" s="365"/>
      <c r="FB158" s="365"/>
      <c r="FC158" s="365"/>
      <c r="FD158" s="365"/>
      <c r="FE158" s="365"/>
      <c r="FF158" s="365"/>
      <c r="FG158" s="365"/>
      <c r="FH158" s="365"/>
      <c r="FI158" s="365"/>
      <c r="FJ158" s="365"/>
      <c r="FK158" s="365"/>
      <c r="FL158" s="365"/>
      <c r="FM158" s="365"/>
      <c r="FN158" s="365"/>
      <c r="FO158" s="365"/>
      <c r="FP158" s="365"/>
      <c r="FQ158" s="365"/>
      <c r="FR158" s="365"/>
      <c r="FS158" s="365"/>
      <c r="FT158" s="365"/>
      <c r="FU158" s="365"/>
      <c r="FV158" s="365"/>
      <c r="FW158" s="365"/>
      <c r="FX158" s="365"/>
      <c r="FY158" s="365"/>
      <c r="FZ158" s="365"/>
      <c r="GA158" s="365"/>
      <c r="GB158" s="365"/>
      <c r="GC158" s="365"/>
      <c r="GD158" s="365"/>
      <c r="GE158" s="365"/>
      <c r="GF158" s="365"/>
      <c r="GG158" s="365"/>
      <c r="GH158" s="365"/>
      <c r="GI158" s="365"/>
      <c r="GJ158" s="365"/>
      <c r="GK158" s="365"/>
      <c r="GL158" s="365"/>
      <c r="GM158" s="365"/>
      <c r="GN158" s="365"/>
      <c r="GO158" s="365"/>
      <c r="GP158" s="365"/>
      <c r="GQ158" s="365"/>
      <c r="GR158" s="365"/>
      <c r="GS158" s="365"/>
      <c r="GT158" s="365"/>
      <c r="GU158" s="365"/>
      <c r="GV158" s="365"/>
      <c r="GW158" s="365"/>
      <c r="GX158" s="365"/>
      <c r="GY158" s="365"/>
      <c r="GZ158" s="365"/>
      <c r="HA158" s="365"/>
      <c r="HB158" s="365"/>
      <c r="HC158" s="365"/>
      <c r="HD158" s="365"/>
      <c r="HE158" s="365"/>
      <c r="HF158" s="365"/>
      <c r="HG158" s="365"/>
      <c r="HH158" s="365"/>
      <c r="HI158" s="365"/>
      <c r="HJ158" s="365"/>
      <c r="HK158" s="365"/>
      <c r="HL158" s="365"/>
      <c r="HM158" s="365"/>
      <c r="HN158" s="365"/>
      <c r="HO158" s="365"/>
      <c r="HP158" s="365"/>
      <c r="HQ158" s="365"/>
      <c r="HR158" s="365"/>
      <c r="HS158" s="365"/>
      <c r="HT158" s="365"/>
      <c r="HU158" s="365"/>
      <c r="HV158" s="365"/>
      <c r="HW158" s="365"/>
      <c r="HX158" s="365"/>
      <c r="HY158" s="365"/>
      <c r="HZ158" s="365"/>
      <c r="IA158" s="365"/>
      <c r="IB158" s="365"/>
      <c r="IC158" s="365"/>
      <c r="ID158" s="365"/>
      <c r="IE158" s="365"/>
      <c r="IF158" s="365"/>
      <c r="IG158" s="365"/>
      <c r="IH158" s="365"/>
      <c r="II158" s="365"/>
      <c r="IJ158" s="365"/>
      <c r="IK158" s="365"/>
      <c r="IL158" s="365"/>
      <c r="IM158" s="365"/>
      <c r="IN158" s="365"/>
      <c r="IO158" s="365"/>
      <c r="IP158" s="365"/>
      <c r="IQ158" s="365"/>
      <c r="IR158" s="365"/>
      <c r="IS158" s="365"/>
      <c r="IT158" s="365"/>
      <c r="IU158" s="365"/>
      <c r="IV158" s="365"/>
      <c r="IW158" s="365"/>
      <c r="IX158" s="365"/>
      <c r="IY158" s="365"/>
      <c r="IZ158" s="365"/>
      <c r="JA158" s="365"/>
      <c r="JB158" s="365"/>
      <c r="JC158" s="365"/>
      <c r="JD158" s="365"/>
      <c r="JE158" s="365"/>
      <c r="JF158" s="365"/>
      <c r="JG158" s="365"/>
      <c r="JH158" s="365"/>
      <c r="JI158" s="365"/>
      <c r="JJ158" s="365"/>
      <c r="JK158" s="365"/>
      <c r="JL158" s="365"/>
      <c r="JM158" s="365"/>
      <c r="JN158" s="365"/>
      <c r="JO158" s="365"/>
      <c r="JP158" s="365"/>
      <c r="JQ158" s="365"/>
      <c r="JR158" s="365"/>
      <c r="JS158" s="365"/>
      <c r="JT158" s="365"/>
      <c r="JU158" s="365"/>
      <c r="JV158" s="365"/>
      <c r="JW158" s="365"/>
      <c r="JX158" s="365"/>
      <c r="JY158" s="365"/>
      <c r="JZ158" s="365"/>
      <c r="KA158" s="365"/>
      <c r="KB158" s="365"/>
      <c r="KC158" s="365"/>
      <c r="KD158" s="365"/>
      <c r="KE158" s="365"/>
      <c r="KF158" s="365"/>
      <c r="KG158" s="365"/>
      <c r="KH158" s="365"/>
      <c r="KI158" s="365"/>
      <c r="KJ158" s="365"/>
      <c r="KK158" s="365"/>
      <c r="KL158" s="365"/>
      <c r="KM158" s="365"/>
      <c r="KN158" s="365"/>
      <c r="KO158" s="365"/>
      <c r="KP158" s="365"/>
      <c r="KQ158" s="365"/>
      <c r="KR158" s="365"/>
      <c r="KS158" s="365"/>
      <c r="KT158" s="365"/>
      <c r="KU158" s="365"/>
      <c r="KV158" s="365"/>
      <c r="KW158" s="365"/>
      <c r="KX158" s="365"/>
      <c r="KY158" s="365"/>
      <c r="KZ158" s="365"/>
      <c r="LA158" s="365"/>
      <c r="LB158" s="365"/>
      <c r="LC158" s="365"/>
      <c r="LD158" s="365"/>
      <c r="LE158" s="365"/>
      <c r="LF158" s="365"/>
      <c r="LG158" s="365"/>
      <c r="LH158" s="365"/>
      <c r="LI158" s="365"/>
      <c r="LJ158" s="365"/>
      <c r="LK158" s="365"/>
      <c r="LL158" s="365"/>
      <c r="LM158" s="365"/>
      <c r="LN158" s="365"/>
      <c r="LO158" s="365"/>
      <c r="LP158" s="365"/>
      <c r="LQ158" s="365"/>
      <c r="LR158" s="365"/>
      <c r="LS158" s="365"/>
      <c r="LT158" s="365"/>
      <c r="LU158" s="365"/>
      <c r="LV158" s="365"/>
      <c r="LW158" s="365"/>
      <c r="LX158" s="365"/>
      <c r="LY158" s="365"/>
      <c r="LZ158" s="365"/>
      <c r="MA158" s="365"/>
      <c r="MB158" s="365"/>
      <c r="MC158" s="365"/>
      <c r="MD158" s="365"/>
      <c r="ME158" s="365"/>
      <c r="MF158" s="365"/>
      <c r="MG158" s="365"/>
      <c r="MH158" s="365"/>
      <c r="MI158" s="365"/>
      <c r="MJ158" s="365"/>
      <c r="MK158" s="365"/>
      <c r="ML158" s="365"/>
      <c r="MM158" s="365"/>
      <c r="MN158" s="365"/>
      <c r="MO158" s="365"/>
      <c r="MP158" s="365"/>
      <c r="MQ158" s="365"/>
      <c r="MR158" s="365"/>
      <c r="MS158" s="365"/>
      <c r="MT158" s="365"/>
      <c r="MU158" s="365"/>
      <c r="MV158" s="365"/>
      <c r="MW158" s="365"/>
      <c r="MX158" s="365"/>
      <c r="MY158" s="365"/>
      <c r="MZ158" s="365"/>
      <c r="NA158" s="365"/>
      <c r="NB158" s="365"/>
      <c r="NC158" s="365"/>
      <c r="ND158" s="365"/>
      <c r="NE158" s="365"/>
      <c r="NF158" s="365"/>
      <c r="NG158" s="365"/>
      <c r="NH158" s="365"/>
      <c r="NI158" s="365"/>
      <c r="NJ158" s="365"/>
      <c r="NK158" s="365"/>
      <c r="NL158" s="365"/>
      <c r="NM158" s="365"/>
      <c r="NN158" s="365"/>
      <c r="NO158" s="365"/>
      <c r="NP158" s="365"/>
      <c r="NQ158" s="365"/>
      <c r="NR158" s="365"/>
      <c r="NS158" s="365"/>
      <c r="NT158" s="365"/>
      <c r="NU158" s="365"/>
      <c r="NV158" s="365"/>
      <c r="NW158" s="365"/>
      <c r="NX158" s="365"/>
      <c r="NY158" s="365"/>
      <c r="NZ158" s="365"/>
      <c r="OA158" s="365"/>
      <c r="OB158" s="365"/>
      <c r="OC158" s="365"/>
      <c r="OD158" s="365"/>
      <c r="OE158" s="365"/>
      <c r="OF158" s="365"/>
      <c r="OG158" s="365"/>
      <c r="OH158" s="365"/>
      <c r="OI158" s="365"/>
      <c r="OJ158" s="365"/>
      <c r="OK158" s="365"/>
      <c r="OL158" s="365"/>
      <c r="OM158" s="365"/>
      <c r="ON158" s="365"/>
      <c r="OO158" s="365"/>
      <c r="OP158" s="365"/>
      <c r="OQ158" s="365"/>
      <c r="OR158" s="365"/>
      <c r="OS158" s="365"/>
      <c r="OT158" s="365"/>
      <c r="OU158" s="365"/>
      <c r="OV158" s="365"/>
      <c r="OW158" s="365"/>
      <c r="OX158" s="365"/>
      <c r="OY158" s="365"/>
      <c r="OZ158" s="365"/>
      <c r="PA158" s="365"/>
      <c r="PB158" s="365"/>
      <c r="PC158" s="365"/>
      <c r="PD158" s="365"/>
      <c r="PE158" s="365"/>
      <c r="PF158" s="365"/>
      <c r="PG158" s="365"/>
      <c r="PH158" s="365"/>
      <c r="PI158" s="365"/>
      <c r="PJ158" s="365"/>
      <c r="PK158" s="365"/>
      <c r="PL158" s="365"/>
      <c r="PM158" s="365"/>
      <c r="PN158" s="365"/>
      <c r="PO158" s="365"/>
      <c r="PP158" s="365"/>
      <c r="PQ158" s="365"/>
      <c r="PR158" s="365"/>
      <c r="PS158" s="365"/>
      <c r="PT158" s="365"/>
      <c r="PU158" s="365"/>
      <c r="PV158" s="365"/>
      <c r="PW158" s="365"/>
      <c r="PX158" s="365"/>
      <c r="PY158" s="365"/>
      <c r="PZ158" s="365"/>
      <c r="QA158" s="365"/>
      <c r="QB158" s="365"/>
      <c r="QC158" s="365"/>
      <c r="QD158" s="365"/>
      <c r="QE158" s="365"/>
      <c r="QF158" s="365"/>
      <c r="QG158" s="365"/>
      <c r="QH158" s="365"/>
      <c r="QI158" s="365"/>
      <c r="QJ158" s="365"/>
      <c r="QK158" s="365"/>
      <c r="QL158" s="365"/>
      <c r="QM158" s="365"/>
      <c r="QN158" s="365"/>
      <c r="QO158" s="365"/>
      <c r="QP158" s="365"/>
      <c r="QQ158" s="365"/>
      <c r="QR158" s="365"/>
      <c r="QS158" s="365"/>
      <c r="QT158" s="365"/>
      <c r="QU158" s="365"/>
      <c r="QV158" s="365"/>
      <c r="QW158" s="365"/>
      <c r="QX158" s="365"/>
      <c r="QY158" s="365"/>
      <c r="QZ158" s="365"/>
      <c r="RA158" s="365"/>
      <c r="RB158" s="365"/>
      <c r="RC158" s="365"/>
      <c r="RD158" s="365"/>
      <c r="RE158" s="365"/>
      <c r="RF158" s="365"/>
      <c r="RG158" s="365"/>
      <c r="RH158" s="365"/>
      <c r="RI158" s="365"/>
      <c r="RJ158" s="365"/>
      <c r="RK158" s="365"/>
      <c r="RL158" s="365"/>
      <c r="RM158" s="365"/>
      <c r="RN158" s="365"/>
      <c r="RO158" s="365"/>
      <c r="RP158" s="365"/>
      <c r="RQ158" s="365"/>
      <c r="RR158" s="365"/>
      <c r="RS158" s="365"/>
      <c r="RT158" s="365"/>
      <c r="RU158" s="365"/>
      <c r="RV158" s="365"/>
      <c r="RW158" s="365"/>
      <c r="RX158" s="365"/>
      <c r="RY158" s="365"/>
      <c r="RZ158" s="365"/>
      <c r="SA158" s="365"/>
      <c r="SB158" s="365"/>
      <c r="SC158" s="365"/>
      <c r="SD158" s="365"/>
      <c r="SE158" s="365"/>
      <c r="SF158" s="365"/>
      <c r="SG158" s="365"/>
      <c r="SH158" s="365"/>
      <c r="SI158" s="365"/>
      <c r="SJ158" s="365"/>
      <c r="SK158" s="365"/>
      <c r="SL158" s="365"/>
      <c r="SM158" s="365"/>
      <c r="SN158" s="365"/>
      <c r="SO158" s="365"/>
      <c r="SP158" s="365"/>
      <c r="SQ158" s="365"/>
      <c r="SR158" s="365"/>
      <c r="SS158" s="365"/>
      <c r="ST158" s="365"/>
      <c r="SU158" s="365"/>
      <c r="SV158" s="365"/>
      <c r="SW158" s="365"/>
      <c r="SX158" s="365"/>
      <c r="SY158" s="365"/>
      <c r="SZ158" s="365"/>
      <c r="TA158" s="365"/>
      <c r="TB158" s="365"/>
      <c r="TC158" s="365"/>
      <c r="TD158" s="365"/>
      <c r="TE158" s="365"/>
      <c r="TF158" s="365"/>
      <c r="TG158" s="365"/>
      <c r="TH158" s="365"/>
      <c r="TI158" s="365"/>
      <c r="TJ158" s="365"/>
      <c r="TK158" s="365"/>
      <c r="TL158" s="365"/>
      <c r="TM158" s="365"/>
      <c r="TN158" s="365"/>
      <c r="TO158" s="365"/>
      <c r="TP158" s="365"/>
      <c r="TQ158" s="365"/>
      <c r="TR158" s="365"/>
      <c r="TS158" s="365"/>
      <c r="TT158" s="365"/>
      <c r="TU158" s="365"/>
      <c r="TV158" s="365"/>
      <c r="TW158" s="365"/>
      <c r="TX158" s="365"/>
      <c r="TY158" s="365"/>
      <c r="TZ158" s="365"/>
      <c r="UA158" s="365"/>
      <c r="UB158" s="365"/>
      <c r="UC158" s="365"/>
      <c r="UD158" s="365"/>
      <c r="UE158" s="365"/>
      <c r="UF158" s="365"/>
      <c r="UG158" s="365"/>
      <c r="UH158" s="365"/>
      <c r="UI158" s="365"/>
      <c r="UJ158" s="365"/>
      <c r="UK158" s="365"/>
      <c r="UL158" s="365"/>
      <c r="UM158" s="365"/>
      <c r="UN158" s="365"/>
      <c r="UO158" s="365"/>
      <c r="UP158" s="365"/>
      <c r="UQ158" s="365"/>
      <c r="UR158" s="365"/>
      <c r="US158" s="365"/>
      <c r="UT158" s="365"/>
      <c r="UU158" s="365"/>
      <c r="UV158" s="365"/>
      <c r="UW158" s="365"/>
      <c r="UX158" s="365"/>
      <c r="UY158" s="365"/>
      <c r="UZ158" s="365"/>
      <c r="VA158" s="365"/>
      <c r="VB158" s="365"/>
      <c r="VC158" s="365"/>
      <c r="VD158" s="365"/>
      <c r="VE158" s="365"/>
      <c r="VF158" s="365"/>
      <c r="VG158" s="365"/>
      <c r="VH158" s="365"/>
      <c r="VI158" s="365"/>
      <c r="VJ158" s="365"/>
      <c r="VK158" s="365"/>
      <c r="VL158" s="365"/>
      <c r="VM158" s="365"/>
      <c r="VN158" s="365"/>
      <c r="VO158" s="365"/>
      <c r="VP158" s="365"/>
      <c r="VQ158" s="365"/>
      <c r="VR158" s="365"/>
      <c r="VS158" s="365"/>
      <c r="VT158" s="365"/>
      <c r="VU158" s="365"/>
      <c r="VV158" s="365"/>
      <c r="VW158" s="365"/>
      <c r="VX158" s="365"/>
      <c r="VY158" s="365"/>
      <c r="VZ158" s="365"/>
      <c r="WA158" s="365"/>
      <c r="WB158" s="365"/>
      <c r="WC158" s="365"/>
      <c r="WD158" s="365"/>
      <c r="WE158" s="365"/>
      <c r="WF158" s="365"/>
      <c r="WG158" s="365"/>
      <c r="WH158" s="365"/>
      <c r="WI158" s="365"/>
      <c r="WJ158" s="365"/>
      <c r="WK158" s="365"/>
      <c r="WL158" s="365"/>
      <c r="WM158" s="365"/>
      <c r="WN158" s="365"/>
      <c r="WO158" s="365"/>
      <c r="WP158" s="365"/>
      <c r="WQ158" s="365"/>
      <c r="WR158" s="365"/>
      <c r="WS158" s="365"/>
      <c r="WT158" s="365"/>
      <c r="WU158" s="365"/>
      <c r="WV158" s="365"/>
      <c r="WW158" s="365"/>
      <c r="WX158" s="365"/>
      <c r="WY158" s="365"/>
      <c r="WZ158" s="365"/>
      <c r="XA158" s="365"/>
      <c r="XB158" s="365"/>
      <c r="XC158" s="365"/>
      <c r="XD158" s="365"/>
      <c r="XE158" s="365"/>
      <c r="XF158" s="365"/>
      <c r="XG158" s="365"/>
      <c r="XH158" s="365"/>
      <c r="XI158" s="365"/>
      <c r="XJ158" s="365"/>
      <c r="XK158" s="365"/>
      <c r="XL158" s="365"/>
      <c r="XM158" s="365"/>
      <c r="XN158" s="365"/>
      <c r="XO158" s="365"/>
      <c r="XP158" s="365"/>
      <c r="XQ158" s="365"/>
      <c r="XR158" s="365"/>
      <c r="XS158" s="365"/>
      <c r="XT158" s="365"/>
      <c r="XU158" s="365"/>
      <c r="XV158" s="365"/>
      <c r="XW158" s="365"/>
      <c r="XX158" s="365"/>
      <c r="XY158" s="365"/>
      <c r="XZ158" s="365"/>
      <c r="YA158" s="365"/>
      <c r="YB158" s="365"/>
      <c r="YC158" s="365"/>
      <c r="YD158" s="365"/>
      <c r="YE158" s="365"/>
      <c r="YF158" s="365"/>
      <c r="YG158" s="365"/>
      <c r="YH158" s="365"/>
      <c r="YI158" s="365"/>
      <c r="YJ158" s="365"/>
      <c r="YK158" s="365"/>
      <c r="YL158" s="365"/>
      <c r="YM158" s="365"/>
      <c r="YN158" s="365"/>
      <c r="YO158" s="365"/>
      <c r="YP158" s="365"/>
      <c r="YQ158" s="365"/>
      <c r="YR158" s="365"/>
      <c r="YS158" s="365"/>
      <c r="YT158" s="365"/>
      <c r="YU158" s="365"/>
      <c r="YV158" s="365"/>
      <c r="YW158" s="365"/>
      <c r="YX158" s="365"/>
      <c r="YY158" s="365"/>
      <c r="YZ158" s="365"/>
      <c r="ZA158" s="365"/>
      <c r="ZB158" s="365"/>
      <c r="ZC158" s="365"/>
      <c r="ZD158" s="365"/>
      <c r="ZE158" s="365"/>
      <c r="ZF158" s="365"/>
      <c r="ZG158" s="365"/>
      <c r="ZH158" s="365"/>
      <c r="ZI158" s="365"/>
      <c r="ZJ158" s="365"/>
      <c r="ZK158" s="365"/>
      <c r="ZL158" s="365"/>
      <c r="ZM158" s="365"/>
      <c r="ZN158" s="365"/>
      <c r="ZO158" s="365"/>
      <c r="ZP158" s="365"/>
      <c r="ZQ158" s="365"/>
      <c r="ZR158" s="365"/>
      <c r="ZS158" s="365"/>
      <c r="ZT158" s="365"/>
      <c r="ZU158" s="365"/>
      <c r="ZV158" s="365"/>
      <c r="ZW158" s="365"/>
      <c r="ZX158" s="365"/>
      <c r="ZY158" s="365"/>
      <c r="ZZ158" s="365"/>
      <c r="AAA158" s="365"/>
      <c r="AAB158" s="365"/>
      <c r="AAC158" s="365"/>
      <c r="AAD158" s="365"/>
      <c r="AAE158" s="365"/>
      <c r="AAF158" s="365"/>
      <c r="AAG158" s="365"/>
      <c r="AAH158" s="365"/>
      <c r="AAI158" s="365"/>
      <c r="AAJ158" s="365"/>
      <c r="AAK158" s="365"/>
      <c r="AAL158" s="365"/>
      <c r="AAM158" s="365"/>
      <c r="AAN158" s="365"/>
      <c r="AAO158" s="365"/>
      <c r="AAP158" s="365"/>
      <c r="AAQ158" s="365"/>
      <c r="AAR158" s="365"/>
      <c r="AAS158" s="365"/>
      <c r="AAT158" s="365"/>
      <c r="AAU158" s="365"/>
      <c r="AAV158" s="365"/>
      <c r="AAW158" s="365"/>
      <c r="AAX158" s="365"/>
      <c r="AAY158" s="365"/>
      <c r="AAZ158" s="365"/>
      <c r="ABA158" s="365"/>
      <c r="ABB158" s="365"/>
      <c r="ABC158" s="365"/>
      <c r="ABD158" s="365"/>
      <c r="ABE158" s="365"/>
      <c r="ABF158" s="365"/>
      <c r="ABG158" s="365"/>
      <c r="ABH158" s="365"/>
      <c r="ABI158" s="365"/>
      <c r="ABJ158" s="365"/>
      <c r="ABK158" s="365"/>
      <c r="ABL158" s="365"/>
      <c r="ABM158" s="365"/>
      <c r="ABN158" s="365"/>
      <c r="ABO158" s="365"/>
      <c r="ABP158" s="365"/>
      <c r="ABQ158" s="365"/>
      <c r="ABR158" s="365"/>
      <c r="ABS158" s="365"/>
      <c r="ABT158" s="365"/>
      <c r="ABU158" s="365"/>
      <c r="ABV158" s="365"/>
      <c r="ABW158" s="365"/>
      <c r="ABX158" s="365"/>
      <c r="ABY158" s="365"/>
      <c r="ABZ158" s="365"/>
      <c r="ACA158" s="365"/>
      <c r="ACB158" s="365"/>
      <c r="ACC158" s="365"/>
      <c r="ACD158" s="365"/>
      <c r="ACE158" s="365"/>
      <c r="ACF158" s="365"/>
      <c r="ACG158" s="365"/>
      <c r="ACH158" s="365"/>
      <c r="ACI158" s="365"/>
      <c r="ACJ158" s="365"/>
      <c r="ACK158" s="365"/>
      <c r="ACL158" s="365"/>
      <c r="ACM158" s="365"/>
      <c r="ACN158" s="365"/>
      <c r="ACO158" s="365"/>
      <c r="ACP158" s="365"/>
      <c r="ACQ158" s="365"/>
      <c r="ACR158" s="365"/>
      <c r="ACS158" s="365"/>
      <c r="ACT158" s="365"/>
      <c r="ACU158" s="365"/>
      <c r="ACV158" s="365"/>
      <c r="ACW158" s="365"/>
      <c r="ACX158" s="365"/>
      <c r="ACY158" s="365"/>
      <c r="ACZ158" s="365"/>
      <c r="ADA158" s="365"/>
      <c r="ADB158" s="365"/>
      <c r="ADC158" s="365"/>
      <c r="ADD158" s="365"/>
      <c r="ADE158" s="365"/>
      <c r="ADF158" s="365"/>
      <c r="ADG158" s="365"/>
      <c r="ADH158" s="365"/>
      <c r="ADI158" s="365"/>
      <c r="ADJ158" s="365"/>
      <c r="ADK158" s="365"/>
      <c r="ADL158" s="365"/>
      <c r="ADM158" s="365"/>
      <c r="ADN158" s="365"/>
      <c r="ADO158" s="365"/>
      <c r="ADP158" s="365"/>
      <c r="ADQ158" s="365"/>
      <c r="ADR158" s="365"/>
      <c r="ADS158" s="365"/>
      <c r="ADT158" s="365"/>
      <c r="ADU158" s="365"/>
      <c r="ADV158" s="365"/>
      <c r="ADW158" s="365"/>
      <c r="ADX158" s="365"/>
      <c r="ADY158" s="365"/>
      <c r="ADZ158" s="365"/>
      <c r="AEA158" s="365"/>
      <c r="AEB158" s="365"/>
      <c r="AEC158" s="365"/>
      <c r="AED158" s="365"/>
      <c r="AEE158" s="365"/>
      <c r="AEF158" s="365"/>
      <c r="AEG158" s="365"/>
      <c r="AEH158" s="365"/>
      <c r="AEI158" s="365"/>
      <c r="AEJ158" s="365"/>
      <c r="AEK158" s="365"/>
      <c r="AEL158" s="365"/>
      <c r="AEM158" s="365"/>
      <c r="AEN158" s="365"/>
      <c r="AEO158" s="365"/>
      <c r="AEP158" s="365"/>
      <c r="AEQ158" s="365"/>
      <c r="AER158" s="365"/>
      <c r="AES158" s="365"/>
      <c r="AET158" s="365"/>
      <c r="AEU158" s="365"/>
      <c r="AEV158" s="365"/>
      <c r="AEW158" s="365"/>
      <c r="AEX158" s="365"/>
      <c r="AEY158" s="365"/>
      <c r="AEZ158" s="365"/>
      <c r="AFA158" s="365"/>
      <c r="AFB158" s="365"/>
      <c r="AFC158" s="365"/>
      <c r="AFD158" s="365"/>
      <c r="AFE158" s="365"/>
      <c r="AFF158" s="365"/>
      <c r="AFG158" s="365"/>
      <c r="AFH158" s="365"/>
      <c r="AFI158" s="365"/>
      <c r="AFJ158" s="365"/>
      <c r="AFK158" s="365"/>
      <c r="AFL158" s="365"/>
      <c r="AFM158" s="365"/>
      <c r="AFN158" s="365"/>
      <c r="AFO158" s="365"/>
      <c r="AFP158" s="365"/>
      <c r="AFQ158" s="365"/>
      <c r="AFR158" s="365"/>
      <c r="AFS158" s="365"/>
      <c r="AFT158" s="365"/>
      <c r="AFU158" s="365"/>
      <c r="AFV158" s="365"/>
      <c r="AFW158" s="365"/>
      <c r="AFX158" s="365"/>
      <c r="AFY158" s="365"/>
      <c r="AFZ158" s="365"/>
      <c r="AGA158" s="365"/>
      <c r="AGB158" s="365"/>
      <c r="AGC158" s="365"/>
      <c r="AGD158" s="365"/>
      <c r="AGE158" s="365"/>
      <c r="AGF158" s="365"/>
      <c r="AGG158" s="365"/>
      <c r="AGH158" s="365"/>
      <c r="AGI158" s="365"/>
      <c r="AGJ158" s="365"/>
      <c r="AGK158" s="365"/>
      <c r="AGL158" s="365"/>
      <c r="AGM158" s="365"/>
      <c r="AGN158" s="365"/>
      <c r="AGO158" s="365"/>
      <c r="AGP158" s="365"/>
      <c r="AGQ158" s="365"/>
      <c r="AGR158" s="365"/>
      <c r="AGS158" s="365"/>
      <c r="AGT158" s="365"/>
      <c r="AGU158" s="365"/>
      <c r="AGV158" s="365"/>
      <c r="AGW158" s="365"/>
      <c r="AGX158" s="365"/>
      <c r="AGY158" s="365"/>
      <c r="AGZ158" s="365"/>
      <c r="AHA158" s="365"/>
      <c r="AHB158" s="365"/>
      <c r="AHC158" s="365"/>
      <c r="AHD158" s="365"/>
      <c r="AHE158" s="365"/>
      <c r="AHF158" s="365"/>
      <c r="AHG158" s="365"/>
      <c r="AHH158" s="365"/>
      <c r="AHI158" s="365"/>
      <c r="AHJ158" s="365"/>
      <c r="AHK158" s="365"/>
      <c r="AHL158" s="365"/>
      <c r="AHM158" s="365"/>
      <c r="AHN158" s="365"/>
      <c r="AHO158" s="365"/>
      <c r="AHP158" s="365"/>
      <c r="AHQ158" s="365"/>
      <c r="AHR158" s="365"/>
      <c r="AHS158" s="365"/>
      <c r="AHT158" s="365"/>
      <c r="AHU158" s="365"/>
      <c r="AHV158" s="365"/>
      <c r="AHW158" s="365"/>
      <c r="AHX158" s="365"/>
      <c r="AHY158" s="365"/>
      <c r="AHZ158" s="365"/>
      <c r="AIA158" s="365"/>
      <c r="AIB158" s="365"/>
      <c r="AIC158" s="365"/>
      <c r="AID158" s="365"/>
      <c r="AIE158" s="365"/>
      <c r="AIF158" s="365"/>
      <c r="AIG158" s="365"/>
      <c r="AIH158" s="365"/>
      <c r="AII158" s="365"/>
      <c r="AIJ158" s="365"/>
      <c r="AIK158" s="365"/>
      <c r="AIL158" s="365"/>
      <c r="AIM158" s="365"/>
      <c r="AIN158" s="365"/>
      <c r="AIO158" s="365"/>
      <c r="AIP158" s="365"/>
      <c r="AIQ158" s="365"/>
      <c r="AIR158" s="365"/>
      <c r="AIS158" s="365"/>
      <c r="AIT158" s="365"/>
      <c r="AIU158" s="365"/>
      <c r="AIV158" s="365"/>
      <c r="AIW158" s="365"/>
      <c r="AIX158" s="365"/>
      <c r="AIY158" s="365"/>
      <c r="AIZ158" s="365"/>
      <c r="AJA158" s="365"/>
      <c r="AJB158" s="365"/>
      <c r="AJC158" s="365"/>
      <c r="AJD158" s="365"/>
      <c r="AJE158" s="365"/>
      <c r="AJF158" s="365"/>
      <c r="AJG158" s="365"/>
      <c r="AJH158" s="365"/>
      <c r="AJI158" s="365"/>
      <c r="AJJ158" s="365"/>
      <c r="AJK158" s="365"/>
      <c r="AJL158" s="365"/>
      <c r="AJM158" s="365"/>
      <c r="AJN158" s="365"/>
      <c r="AJO158" s="365"/>
      <c r="AJP158" s="365"/>
      <c r="AJQ158" s="365"/>
      <c r="AJR158" s="365"/>
      <c r="AJS158" s="365"/>
      <c r="AJT158" s="365"/>
      <c r="AJU158" s="365"/>
      <c r="AJV158" s="365"/>
      <c r="AJW158" s="365"/>
      <c r="AJX158" s="365"/>
      <c r="AJY158" s="365"/>
      <c r="AJZ158" s="365"/>
      <c r="AKA158" s="365"/>
      <c r="AKB158" s="365"/>
      <c r="AKC158" s="365"/>
      <c r="AKD158" s="365"/>
      <c r="AKE158" s="365"/>
      <c r="AKF158" s="365"/>
      <c r="AKG158" s="365"/>
      <c r="AKH158" s="365"/>
      <c r="AKI158" s="365"/>
      <c r="AKJ158" s="365"/>
      <c r="AKK158" s="365"/>
      <c r="AKL158" s="365"/>
      <c r="AKM158" s="365"/>
      <c r="AKN158" s="365"/>
      <c r="AKO158" s="365"/>
      <c r="AKP158" s="365"/>
      <c r="AKQ158" s="365"/>
      <c r="AKR158" s="365"/>
      <c r="AKS158" s="365"/>
      <c r="AKT158" s="365"/>
      <c r="AKU158" s="365"/>
      <c r="AKV158" s="365"/>
      <c r="AKW158" s="365"/>
      <c r="AKX158" s="365"/>
      <c r="AKY158" s="365"/>
      <c r="AKZ158" s="365"/>
      <c r="ALA158" s="365"/>
      <c r="ALB158" s="365"/>
      <c r="ALC158" s="365"/>
      <c r="ALD158" s="365"/>
      <c r="ALE158" s="365"/>
      <c r="ALF158" s="365"/>
      <c r="ALG158" s="365"/>
      <c r="ALH158" s="365"/>
      <c r="ALI158" s="365"/>
      <c r="ALJ158" s="365"/>
      <c r="ALK158" s="365"/>
      <c r="ALL158" s="365"/>
      <c r="ALM158" s="365"/>
      <c r="ALN158" s="365"/>
      <c r="ALO158" s="365"/>
      <c r="ALP158" s="365"/>
      <c r="ALQ158" s="365"/>
      <c r="ALR158" s="365"/>
      <c r="ALS158" s="365"/>
      <c r="ALT158" s="365"/>
      <c r="ALU158" s="365"/>
      <c r="ALV158" s="365"/>
      <c r="ALW158" s="365"/>
      <c r="ALX158" s="365"/>
      <c r="ALY158" s="365"/>
      <c r="ALZ158" s="365"/>
      <c r="AMA158" s="365"/>
      <c r="AMB158" s="365"/>
      <c r="AMC158" s="365"/>
      <c r="AMD158" s="365"/>
      <c r="AME158" s="365"/>
      <c r="AMF158" s="365"/>
      <c r="AMG158" s="365"/>
      <c r="AMH158" s="365"/>
      <c r="AMI158" s="365"/>
      <c r="AMJ158" s="365"/>
      <c r="AMK158" s="365"/>
      <c r="AML158" s="365"/>
      <c r="AMM158" s="365"/>
      <c r="AMN158" s="365"/>
      <c r="AMO158" s="365"/>
      <c r="AMP158" s="365"/>
      <c r="AMQ158" s="365"/>
      <c r="AMR158" s="365"/>
      <c r="AMS158" s="365"/>
      <c r="AMT158" s="365"/>
      <c r="AMU158" s="365"/>
      <c r="AMV158" s="365"/>
      <c r="AMW158" s="365"/>
      <c r="AMX158" s="365"/>
      <c r="AMY158" s="365"/>
      <c r="AMZ158" s="365"/>
      <c r="ANA158" s="365"/>
      <c r="ANB158" s="365"/>
      <c r="ANC158" s="365"/>
      <c r="AND158" s="365"/>
      <c r="ANE158" s="365"/>
      <c r="ANF158" s="365"/>
      <c r="ANG158" s="365"/>
      <c r="ANH158" s="365"/>
      <c r="ANI158" s="365"/>
      <c r="ANJ158" s="365"/>
      <c r="ANK158" s="365"/>
      <c r="ANL158" s="365"/>
      <c r="ANM158" s="365"/>
      <c r="ANN158" s="365"/>
      <c r="ANO158" s="365"/>
      <c r="ANP158" s="365"/>
      <c r="ANQ158" s="365"/>
      <c r="ANR158" s="365"/>
      <c r="ANS158" s="365"/>
      <c r="ANT158" s="365"/>
      <c r="ANU158" s="365"/>
      <c r="ANV158" s="365"/>
      <c r="ANW158" s="365"/>
      <c r="ANX158" s="365"/>
      <c r="ANY158" s="365"/>
      <c r="ANZ158" s="365"/>
      <c r="AOA158" s="365"/>
      <c r="AOB158" s="365"/>
      <c r="AOC158" s="365"/>
      <c r="AOD158" s="365"/>
      <c r="AOE158" s="365"/>
      <c r="AOF158" s="365"/>
      <c r="AOG158" s="365"/>
      <c r="AOH158" s="365"/>
      <c r="AOI158" s="365"/>
      <c r="AOJ158" s="365"/>
      <c r="AOK158" s="365"/>
      <c r="AOL158" s="365"/>
      <c r="AOM158" s="365"/>
      <c r="AON158" s="365"/>
      <c r="AOO158" s="365"/>
      <c r="AOP158" s="365"/>
      <c r="AOQ158" s="365"/>
      <c r="AOR158" s="365"/>
      <c r="AOS158" s="365"/>
      <c r="AOT158" s="365"/>
      <c r="AOU158" s="365"/>
      <c r="AOV158" s="365"/>
      <c r="AOW158" s="365"/>
      <c r="AOX158" s="365"/>
      <c r="AOY158" s="365"/>
      <c r="AOZ158" s="365"/>
      <c r="APA158" s="365"/>
      <c r="APB158" s="365"/>
      <c r="APC158" s="365"/>
      <c r="APD158" s="365"/>
      <c r="APE158" s="365"/>
      <c r="APF158" s="365"/>
      <c r="APG158" s="365"/>
      <c r="APH158" s="365"/>
      <c r="API158" s="365"/>
      <c r="APJ158" s="365"/>
      <c r="APK158" s="365"/>
      <c r="APL158" s="365"/>
      <c r="APM158" s="365"/>
      <c r="APN158" s="365"/>
      <c r="APO158" s="365"/>
      <c r="APP158" s="365"/>
      <c r="APQ158" s="365"/>
      <c r="APR158" s="365"/>
      <c r="APS158" s="365"/>
      <c r="APT158" s="365"/>
      <c r="APU158" s="365"/>
      <c r="APV158" s="365"/>
      <c r="APW158" s="365"/>
      <c r="APX158" s="365"/>
      <c r="APY158" s="365"/>
      <c r="APZ158" s="365"/>
      <c r="AQA158" s="365"/>
      <c r="AQB158" s="365"/>
      <c r="AQC158" s="365"/>
      <c r="AQD158" s="365"/>
      <c r="AQE158" s="365"/>
      <c r="AQF158" s="365"/>
      <c r="AQG158" s="365"/>
      <c r="AQH158" s="365"/>
      <c r="AQI158" s="365"/>
      <c r="AQJ158" s="365"/>
      <c r="AQK158" s="365"/>
      <c r="AQL158" s="365"/>
      <c r="AQM158" s="365"/>
      <c r="AQN158" s="365"/>
      <c r="AQO158" s="365"/>
      <c r="AQP158" s="365"/>
      <c r="AQQ158" s="365"/>
      <c r="AQR158" s="365"/>
      <c r="AQS158" s="365"/>
      <c r="AQT158" s="365"/>
      <c r="AQU158" s="365"/>
      <c r="AQV158" s="365"/>
      <c r="AQW158" s="365"/>
      <c r="AQX158" s="365"/>
      <c r="AQY158" s="365"/>
      <c r="AQZ158" s="365"/>
      <c r="ARA158" s="365"/>
      <c r="ARB158" s="365"/>
      <c r="ARC158" s="365"/>
      <c r="ARD158" s="365"/>
      <c r="ARE158" s="365"/>
      <c r="ARF158" s="365"/>
      <c r="ARG158" s="365"/>
      <c r="ARH158" s="365"/>
      <c r="ARI158" s="365"/>
      <c r="ARJ158" s="365"/>
      <c r="ARK158" s="365"/>
      <c r="ARL158" s="365"/>
      <c r="ARM158" s="365"/>
      <c r="ARN158" s="365"/>
      <c r="ARO158" s="365"/>
      <c r="ARP158" s="365"/>
      <c r="ARQ158" s="365"/>
      <c r="ARR158" s="365"/>
      <c r="ARS158" s="365"/>
      <c r="ART158" s="365"/>
      <c r="ARU158" s="365"/>
      <c r="ARV158" s="365"/>
      <c r="ARW158" s="365"/>
      <c r="ARX158" s="365"/>
      <c r="ARY158" s="365"/>
      <c r="ARZ158" s="365"/>
      <c r="ASA158" s="365"/>
      <c r="ASB158" s="365"/>
      <c r="ASC158" s="365"/>
      <c r="ASD158" s="365"/>
      <c r="ASE158" s="365"/>
      <c r="ASF158" s="365"/>
      <c r="ASG158" s="365"/>
      <c r="ASH158" s="365"/>
      <c r="ASI158" s="365"/>
      <c r="ASJ158" s="365"/>
      <c r="ASK158" s="365"/>
      <c r="ASL158" s="365"/>
      <c r="ASM158" s="365"/>
      <c r="ASN158" s="365"/>
      <c r="ASO158" s="365"/>
      <c r="ASP158" s="365"/>
      <c r="ASQ158" s="365"/>
      <c r="ASR158" s="365"/>
      <c r="ASS158" s="365"/>
      <c r="AST158" s="365"/>
      <c r="ASU158" s="365"/>
      <c r="ASV158" s="365"/>
      <c r="ASW158" s="365"/>
      <c r="ASX158" s="365"/>
      <c r="ASY158" s="365"/>
      <c r="ASZ158" s="365"/>
      <c r="ATA158" s="365"/>
      <c r="ATB158" s="365"/>
      <c r="ATC158" s="365"/>
      <c r="ATD158" s="365"/>
      <c r="ATE158" s="365"/>
      <c r="ATF158" s="365"/>
      <c r="ATG158" s="365"/>
      <c r="ATH158" s="365"/>
      <c r="ATI158" s="365"/>
      <c r="ATJ158" s="365"/>
      <c r="ATK158" s="365"/>
      <c r="ATL158" s="365"/>
      <c r="ATM158" s="365"/>
      <c r="ATN158" s="365"/>
      <c r="ATO158" s="365"/>
      <c r="ATP158" s="365"/>
      <c r="ATQ158" s="365"/>
      <c r="ATR158" s="365"/>
      <c r="ATS158" s="365"/>
      <c r="ATT158" s="365"/>
      <c r="ATU158" s="365"/>
      <c r="ATV158" s="365"/>
      <c r="ATW158" s="365"/>
      <c r="ATX158" s="365"/>
      <c r="ATY158" s="365"/>
      <c r="ATZ158" s="365"/>
      <c r="AUA158" s="365"/>
      <c r="AUB158" s="365"/>
      <c r="AUC158" s="365"/>
      <c r="AUD158" s="365"/>
      <c r="AUE158" s="365"/>
      <c r="AUF158" s="365"/>
      <c r="AUG158" s="365"/>
      <c r="AUH158" s="365"/>
      <c r="AUI158" s="365"/>
      <c r="AUJ158" s="365"/>
      <c r="AUK158" s="365"/>
      <c r="AUL158" s="365"/>
      <c r="AUM158" s="365"/>
      <c r="AUN158" s="365"/>
      <c r="AUO158" s="365"/>
      <c r="AUP158" s="365"/>
      <c r="AUQ158" s="365"/>
      <c r="AUR158" s="365"/>
      <c r="AUS158" s="365"/>
      <c r="AUT158" s="365"/>
      <c r="AUU158" s="365"/>
      <c r="AUV158" s="365"/>
      <c r="AUW158" s="365"/>
      <c r="AUX158" s="365"/>
      <c r="AUY158" s="365"/>
      <c r="AUZ158" s="365"/>
      <c r="AVA158" s="365"/>
      <c r="AVB158" s="365"/>
      <c r="AVC158" s="365"/>
      <c r="AVD158" s="365"/>
      <c r="AVE158" s="365"/>
      <c r="AVF158" s="365"/>
      <c r="AVG158" s="365"/>
      <c r="AVH158" s="365"/>
      <c r="AVI158" s="365"/>
      <c r="AVJ158" s="365"/>
      <c r="AVK158" s="365"/>
      <c r="AVL158" s="365"/>
      <c r="AVM158" s="365"/>
      <c r="AVN158" s="365"/>
      <c r="AVO158" s="365"/>
      <c r="AVP158" s="365"/>
      <c r="AVQ158" s="365"/>
      <c r="AVR158" s="365"/>
      <c r="AVS158" s="365"/>
      <c r="AVT158" s="365"/>
      <c r="AVU158" s="365"/>
      <c r="AVV158" s="365"/>
      <c r="AVW158" s="365"/>
      <c r="AVX158" s="365"/>
      <c r="AVY158" s="365"/>
      <c r="AVZ158" s="365"/>
      <c r="AWA158" s="365"/>
      <c r="AWB158" s="365"/>
      <c r="AWC158" s="365"/>
      <c r="AWD158" s="365"/>
      <c r="AWE158" s="365"/>
      <c r="AWF158" s="365"/>
      <c r="AWG158" s="365"/>
      <c r="AWH158" s="365"/>
      <c r="AWI158" s="365"/>
      <c r="AWJ158" s="365"/>
      <c r="AWK158" s="365"/>
      <c r="AWL158" s="365"/>
      <c r="AWM158" s="365"/>
      <c r="AWN158" s="365"/>
      <c r="AWO158" s="365"/>
      <c r="AWP158" s="365"/>
      <c r="AWQ158" s="365"/>
      <c r="AWR158" s="365"/>
      <c r="AWS158" s="365"/>
      <c r="AWT158" s="365"/>
      <c r="AWU158" s="365"/>
      <c r="AWV158" s="365"/>
      <c r="AWW158" s="365"/>
      <c r="AWX158" s="365"/>
      <c r="AWY158" s="365"/>
      <c r="AWZ158" s="365"/>
      <c r="AXA158" s="365"/>
      <c r="AXB158" s="365"/>
      <c r="AXC158" s="365"/>
      <c r="AXD158" s="365"/>
      <c r="AXE158" s="365"/>
      <c r="AXF158" s="365"/>
      <c r="AXG158" s="365"/>
      <c r="AXH158" s="365"/>
      <c r="AXI158" s="365"/>
      <c r="AXJ158" s="365"/>
      <c r="AXK158" s="365"/>
      <c r="AXL158" s="365"/>
      <c r="AXM158" s="365"/>
      <c r="AXN158" s="365"/>
      <c r="AXO158" s="365"/>
      <c r="AXP158" s="365"/>
      <c r="AXQ158" s="365"/>
      <c r="AXR158" s="365"/>
      <c r="AXS158" s="365"/>
      <c r="AXT158" s="365"/>
      <c r="AXU158" s="365"/>
      <c r="AXV158" s="365"/>
      <c r="AXW158" s="365"/>
      <c r="AXX158" s="365"/>
      <c r="AXY158" s="365"/>
      <c r="AXZ158" s="365"/>
      <c r="AYA158" s="365"/>
      <c r="AYB158" s="365"/>
      <c r="AYC158" s="365"/>
      <c r="AYD158" s="365"/>
      <c r="AYE158" s="365"/>
      <c r="AYF158" s="365"/>
      <c r="AYG158" s="365"/>
      <c r="AYH158" s="365"/>
      <c r="AYI158" s="365"/>
      <c r="AYJ158" s="365"/>
      <c r="AYK158" s="365"/>
      <c r="AYL158" s="365"/>
      <c r="AYM158" s="365"/>
      <c r="AYN158" s="365"/>
      <c r="AYO158" s="365"/>
      <c r="AYP158" s="365"/>
      <c r="AYQ158" s="365"/>
      <c r="AYR158" s="365"/>
      <c r="AYS158" s="365"/>
      <c r="AYT158" s="365"/>
      <c r="AYU158" s="365"/>
      <c r="AYV158" s="365"/>
      <c r="AYW158" s="365"/>
      <c r="AYX158" s="365"/>
      <c r="AYY158" s="365"/>
      <c r="AYZ158" s="365"/>
      <c r="AZA158" s="365"/>
      <c r="AZB158" s="365"/>
      <c r="AZC158" s="365"/>
      <c r="AZD158" s="365"/>
      <c r="AZE158" s="365"/>
      <c r="AZF158" s="365"/>
      <c r="AZG158" s="365"/>
      <c r="AZH158" s="365"/>
      <c r="AZI158" s="365"/>
      <c r="AZJ158" s="365"/>
      <c r="AZK158" s="365"/>
      <c r="AZL158" s="365"/>
      <c r="AZM158" s="365"/>
      <c r="AZN158" s="365"/>
      <c r="AZO158" s="365"/>
      <c r="AZP158" s="365"/>
      <c r="AZQ158" s="365"/>
      <c r="AZR158" s="365"/>
      <c r="AZS158" s="365"/>
      <c r="AZT158" s="365"/>
      <c r="AZU158" s="365"/>
      <c r="AZV158" s="365"/>
      <c r="AZW158" s="365"/>
      <c r="AZX158" s="365"/>
      <c r="AZY158" s="365"/>
      <c r="AZZ158" s="365"/>
      <c r="BAA158" s="365"/>
      <c r="BAB158" s="365"/>
      <c r="BAC158" s="365"/>
      <c r="BAD158" s="365"/>
      <c r="BAE158" s="365"/>
      <c r="BAF158" s="365"/>
      <c r="BAG158" s="365"/>
      <c r="BAH158" s="365"/>
      <c r="BAI158" s="365"/>
      <c r="BAJ158" s="365"/>
      <c r="BAK158" s="365"/>
      <c r="BAL158" s="365"/>
      <c r="BAM158" s="365"/>
      <c r="BAN158" s="365"/>
      <c r="BAO158" s="365"/>
      <c r="BAP158" s="365"/>
      <c r="BAQ158" s="365"/>
      <c r="BAR158" s="365"/>
      <c r="BAS158" s="365"/>
      <c r="BAT158" s="365"/>
      <c r="BAU158" s="365"/>
      <c r="BAV158" s="365"/>
      <c r="BAW158" s="365"/>
      <c r="BAX158" s="365"/>
      <c r="BAY158" s="365"/>
      <c r="BAZ158" s="365"/>
      <c r="BBA158" s="365"/>
      <c r="BBB158" s="365"/>
      <c r="BBC158" s="365"/>
      <c r="BBD158" s="365"/>
      <c r="BBE158" s="365"/>
      <c r="BBF158" s="365"/>
      <c r="BBG158" s="365"/>
      <c r="BBH158" s="365"/>
      <c r="BBI158" s="365"/>
      <c r="BBJ158" s="365"/>
      <c r="BBK158" s="365"/>
      <c r="BBL158" s="365"/>
      <c r="BBM158" s="365"/>
      <c r="BBN158" s="365"/>
      <c r="BBO158" s="365"/>
      <c r="BBP158" s="365"/>
      <c r="BBQ158" s="365"/>
      <c r="BBR158" s="365"/>
      <c r="BBS158" s="365"/>
      <c r="BBT158" s="365"/>
      <c r="BBU158" s="365"/>
      <c r="BBV158" s="365"/>
      <c r="BBW158" s="365"/>
      <c r="BBX158" s="365"/>
      <c r="BBY158" s="365"/>
      <c r="BBZ158" s="365"/>
      <c r="BCA158" s="365"/>
      <c r="BCB158" s="365"/>
      <c r="BCC158" s="365"/>
      <c r="BCD158" s="365"/>
      <c r="BCE158" s="365"/>
      <c r="BCF158" s="365"/>
      <c r="BCG158" s="365"/>
      <c r="BCH158" s="365"/>
      <c r="BCI158" s="365"/>
      <c r="BCJ158" s="365"/>
      <c r="BCK158" s="365"/>
      <c r="BCL158" s="365"/>
      <c r="BCM158" s="365"/>
      <c r="BCN158" s="365"/>
      <c r="BCO158" s="365"/>
      <c r="BCP158" s="365"/>
      <c r="BCQ158" s="365"/>
      <c r="BCR158" s="365"/>
      <c r="BCS158" s="365"/>
      <c r="BCT158" s="365"/>
      <c r="BCU158" s="365"/>
      <c r="BCV158" s="365"/>
      <c r="BCW158" s="365"/>
      <c r="BCX158" s="365"/>
      <c r="BCY158" s="365"/>
      <c r="BCZ158" s="365"/>
      <c r="BDA158" s="365"/>
      <c r="BDB158" s="365"/>
      <c r="BDC158" s="365"/>
      <c r="BDD158" s="365"/>
      <c r="BDE158" s="365"/>
      <c r="BDF158" s="365"/>
      <c r="BDG158" s="365"/>
      <c r="BDH158" s="365"/>
      <c r="BDI158" s="365"/>
      <c r="BDJ158" s="365"/>
      <c r="BDK158" s="365"/>
      <c r="BDL158" s="365"/>
      <c r="BDM158" s="365"/>
      <c r="BDN158" s="365"/>
      <c r="BDO158" s="365"/>
      <c r="BDP158" s="365"/>
      <c r="BDQ158" s="365"/>
      <c r="BDR158" s="365"/>
      <c r="BDS158" s="365"/>
      <c r="BDT158" s="365"/>
      <c r="BDU158" s="365"/>
      <c r="BDV158" s="365"/>
      <c r="BDW158" s="365"/>
      <c r="BDX158" s="365"/>
      <c r="BDY158" s="365"/>
      <c r="BDZ158" s="365"/>
      <c r="BEA158" s="365"/>
      <c r="BEB158" s="365"/>
      <c r="BEC158" s="365"/>
      <c r="BED158" s="365"/>
      <c r="BEE158" s="365"/>
      <c r="BEF158" s="365"/>
      <c r="BEG158" s="365"/>
      <c r="BEH158" s="365"/>
      <c r="BEI158" s="365"/>
      <c r="BEJ158" s="365"/>
      <c r="BEK158" s="365"/>
      <c r="BEL158" s="365"/>
      <c r="BEM158" s="365"/>
      <c r="BEN158" s="365"/>
      <c r="BEO158" s="365"/>
      <c r="BEP158" s="365"/>
      <c r="BEQ158" s="365"/>
      <c r="BER158" s="365"/>
      <c r="BES158" s="365"/>
      <c r="BET158" s="365"/>
      <c r="BEU158" s="365"/>
      <c r="BEV158" s="365"/>
      <c r="BEW158" s="365"/>
      <c r="BEX158" s="365"/>
      <c r="BEY158" s="365"/>
      <c r="BEZ158" s="365"/>
      <c r="BFA158" s="365"/>
      <c r="BFB158" s="365"/>
      <c r="BFC158" s="365"/>
      <c r="BFD158" s="365"/>
      <c r="BFE158" s="365"/>
      <c r="BFF158" s="365"/>
      <c r="BFG158" s="365"/>
      <c r="BFH158" s="365"/>
      <c r="BFI158" s="365"/>
      <c r="BFJ158" s="365"/>
      <c r="BFK158" s="365"/>
      <c r="BFL158" s="365"/>
      <c r="BFM158" s="365"/>
      <c r="BFN158" s="365"/>
      <c r="BFO158" s="365"/>
      <c r="BFP158" s="365"/>
      <c r="BFQ158" s="365"/>
      <c r="BFR158" s="365"/>
      <c r="BFS158" s="365"/>
      <c r="BFT158" s="365"/>
      <c r="BFU158" s="365"/>
      <c r="BFV158" s="365"/>
      <c r="BFW158" s="365"/>
      <c r="BFX158" s="365"/>
      <c r="BFY158" s="365"/>
      <c r="BFZ158" s="365"/>
      <c r="BGA158" s="365"/>
      <c r="BGB158" s="365"/>
      <c r="BGC158" s="365"/>
      <c r="BGD158" s="365"/>
      <c r="BGE158" s="365"/>
      <c r="BGF158" s="365"/>
      <c r="BGG158" s="365"/>
      <c r="BGH158" s="365"/>
      <c r="BGI158" s="365"/>
      <c r="BGJ158" s="365"/>
      <c r="BGK158" s="365"/>
      <c r="BGL158" s="365"/>
      <c r="BGM158" s="365"/>
      <c r="BGN158" s="365"/>
      <c r="BGO158" s="365"/>
      <c r="BGP158" s="365"/>
      <c r="BGQ158" s="365"/>
      <c r="BGR158" s="365"/>
      <c r="BGS158" s="365"/>
      <c r="BGT158" s="365"/>
      <c r="BGU158" s="365"/>
      <c r="BGV158" s="365"/>
      <c r="BGW158" s="365"/>
      <c r="BGX158" s="365"/>
      <c r="BGY158" s="365"/>
      <c r="BGZ158" s="365"/>
      <c r="BHA158" s="365"/>
      <c r="BHB158" s="365"/>
      <c r="BHC158" s="365"/>
      <c r="BHD158" s="365"/>
      <c r="BHE158" s="365"/>
      <c r="BHF158" s="365"/>
      <c r="BHG158" s="365"/>
      <c r="BHH158" s="365"/>
      <c r="BHI158" s="365"/>
      <c r="BHJ158" s="365"/>
      <c r="BHK158" s="365"/>
      <c r="BHL158" s="365"/>
      <c r="BHM158" s="365"/>
      <c r="BHN158" s="365"/>
      <c r="BHO158" s="365"/>
      <c r="BHP158" s="365"/>
      <c r="BHQ158" s="365"/>
      <c r="BHR158" s="365"/>
      <c r="BHS158" s="365"/>
      <c r="BHT158" s="365"/>
      <c r="BHU158" s="365"/>
      <c r="BHV158" s="365"/>
      <c r="BHW158" s="365"/>
      <c r="BHX158" s="365"/>
      <c r="BHY158" s="365"/>
      <c r="BHZ158" s="365"/>
      <c r="BIA158" s="365"/>
      <c r="BIB158" s="365"/>
      <c r="BIC158" s="365"/>
      <c r="BID158" s="365"/>
      <c r="BIE158" s="365"/>
      <c r="BIF158" s="365"/>
      <c r="BIG158" s="365"/>
      <c r="BIH158" s="365"/>
      <c r="BII158" s="365"/>
      <c r="BIJ158" s="365"/>
      <c r="BIK158" s="365"/>
      <c r="BIL158" s="365"/>
      <c r="BIM158" s="365"/>
      <c r="BIN158" s="365"/>
      <c r="BIO158" s="365"/>
      <c r="BIP158" s="365"/>
      <c r="BIQ158" s="365"/>
      <c r="BIR158" s="365"/>
      <c r="BIS158" s="365"/>
      <c r="BIT158" s="365"/>
      <c r="BIU158" s="365"/>
      <c r="BIV158" s="365"/>
      <c r="BIW158" s="365"/>
      <c r="BIX158" s="365"/>
      <c r="BIY158" s="365"/>
      <c r="BIZ158" s="365"/>
      <c r="BJA158" s="365"/>
      <c r="BJB158" s="365"/>
      <c r="BJC158" s="365"/>
      <c r="BJD158" s="365"/>
      <c r="BJE158" s="365"/>
      <c r="BJF158" s="365"/>
      <c r="BJG158" s="365"/>
      <c r="BJH158" s="365"/>
      <c r="BJI158" s="365"/>
      <c r="BJJ158" s="365"/>
      <c r="BJK158" s="365"/>
      <c r="BJL158" s="365"/>
      <c r="BJM158" s="365"/>
      <c r="BJN158" s="365"/>
      <c r="BJO158" s="365"/>
      <c r="BJP158" s="365"/>
      <c r="BJQ158" s="365"/>
      <c r="BJR158" s="365"/>
      <c r="BJS158" s="365"/>
      <c r="BJT158" s="365"/>
      <c r="BJU158" s="365"/>
      <c r="BJV158" s="365"/>
      <c r="BJW158" s="365"/>
      <c r="BJX158" s="365"/>
      <c r="BJY158" s="365"/>
      <c r="BJZ158" s="365"/>
      <c r="BKA158" s="365"/>
      <c r="BKB158" s="365"/>
      <c r="BKC158" s="365"/>
      <c r="BKD158" s="365"/>
      <c r="BKE158" s="365"/>
      <c r="BKF158" s="365"/>
      <c r="BKG158" s="365"/>
      <c r="BKH158" s="365"/>
      <c r="BKI158" s="365"/>
      <c r="BKJ158" s="365"/>
      <c r="BKK158" s="365"/>
      <c r="BKL158" s="365"/>
      <c r="BKM158" s="365"/>
      <c r="BKN158" s="365"/>
      <c r="BKO158" s="365"/>
      <c r="BKP158" s="365"/>
      <c r="BKQ158" s="365"/>
      <c r="BKR158" s="365"/>
      <c r="BKS158" s="365"/>
      <c r="BKT158" s="365"/>
      <c r="BKU158" s="365"/>
      <c r="BKV158" s="365"/>
      <c r="BKW158" s="365"/>
      <c r="BKX158" s="365"/>
      <c r="BKY158" s="365"/>
      <c r="BKZ158" s="365"/>
      <c r="BLA158" s="365"/>
      <c r="BLB158" s="365"/>
      <c r="BLC158" s="365"/>
      <c r="BLD158" s="365"/>
      <c r="BLE158" s="365"/>
      <c r="BLF158" s="365"/>
      <c r="BLG158" s="365"/>
      <c r="BLH158" s="365"/>
      <c r="BLI158" s="365"/>
      <c r="BLJ158" s="365"/>
      <c r="BLK158" s="365"/>
      <c r="BLL158" s="365"/>
      <c r="BLM158" s="365"/>
      <c r="BLN158" s="365"/>
      <c r="BLO158" s="365"/>
      <c r="BLP158" s="365"/>
      <c r="BLQ158" s="365"/>
      <c r="BLR158" s="365"/>
      <c r="BLS158" s="365"/>
      <c r="BLT158" s="365"/>
      <c r="BLU158" s="365"/>
      <c r="BLV158" s="365"/>
      <c r="BLW158" s="365"/>
      <c r="BLX158" s="365"/>
      <c r="BLY158" s="365"/>
      <c r="BLZ158" s="365"/>
      <c r="BMA158" s="365"/>
      <c r="BMB158" s="365"/>
      <c r="BMC158" s="365"/>
      <c r="BMD158" s="365"/>
      <c r="BME158" s="365"/>
      <c r="BMF158" s="365"/>
      <c r="BMG158" s="365"/>
      <c r="BMH158" s="365"/>
      <c r="BMI158" s="365"/>
      <c r="BMJ158" s="365"/>
      <c r="BMK158" s="365"/>
      <c r="BML158" s="365"/>
      <c r="BMM158" s="365"/>
      <c r="BMN158" s="365"/>
      <c r="BMO158" s="365"/>
      <c r="BMP158" s="365"/>
      <c r="BMQ158" s="365"/>
      <c r="BMR158" s="365"/>
      <c r="BMS158" s="365"/>
      <c r="BMT158" s="365"/>
      <c r="BMU158" s="365"/>
      <c r="BMV158" s="365"/>
      <c r="BMW158" s="365"/>
      <c r="BMX158" s="365"/>
      <c r="BMY158" s="365"/>
      <c r="BMZ158" s="365"/>
      <c r="BNA158" s="365"/>
      <c r="BNB158" s="365"/>
      <c r="BNC158" s="365"/>
      <c r="BND158" s="365"/>
      <c r="BNE158" s="365"/>
      <c r="BNF158" s="365"/>
      <c r="BNG158" s="365"/>
      <c r="BNH158" s="365"/>
      <c r="BNI158" s="365"/>
      <c r="BNJ158" s="365"/>
      <c r="BNK158" s="365"/>
      <c r="BNL158" s="365"/>
      <c r="BNM158" s="365"/>
      <c r="BNN158" s="365"/>
      <c r="BNO158" s="365"/>
      <c r="BNP158" s="365"/>
      <c r="BNQ158" s="365"/>
      <c r="BNR158" s="365"/>
      <c r="BNS158" s="365"/>
      <c r="BNT158" s="365"/>
      <c r="BNU158" s="365"/>
      <c r="BNV158" s="365"/>
      <c r="BNW158" s="365"/>
      <c r="BNX158" s="365"/>
      <c r="BNY158" s="365"/>
      <c r="BNZ158" s="365"/>
      <c r="BOA158" s="365"/>
      <c r="BOB158" s="365"/>
      <c r="BOC158" s="365"/>
      <c r="BOD158" s="365"/>
      <c r="BOE158" s="365"/>
      <c r="BOF158" s="365"/>
      <c r="BOG158" s="365"/>
      <c r="BOH158" s="365"/>
      <c r="BOI158" s="365"/>
      <c r="BOJ158" s="365"/>
      <c r="BOK158" s="365"/>
      <c r="BOL158" s="365"/>
      <c r="BOM158" s="365"/>
      <c r="BON158" s="365"/>
      <c r="BOO158" s="365"/>
      <c r="BOP158" s="365"/>
      <c r="BOQ158" s="365"/>
      <c r="BOR158" s="365"/>
      <c r="BOS158" s="365"/>
      <c r="BOT158" s="365"/>
      <c r="BOU158" s="365"/>
      <c r="BOV158" s="365"/>
      <c r="BOW158" s="365"/>
      <c r="BOX158" s="365"/>
      <c r="BOY158" s="365"/>
      <c r="BOZ158" s="365"/>
      <c r="BPA158" s="365"/>
      <c r="BPB158" s="365"/>
      <c r="BPC158" s="365"/>
      <c r="BPD158" s="365"/>
      <c r="BPE158" s="365"/>
      <c r="BPF158" s="365"/>
      <c r="BPG158" s="365"/>
      <c r="BPH158" s="365"/>
      <c r="BPI158" s="365"/>
      <c r="BPJ158" s="365"/>
      <c r="BPK158" s="365"/>
      <c r="BPL158" s="365"/>
      <c r="BPM158" s="365"/>
      <c r="BPN158" s="365"/>
      <c r="BPO158" s="365"/>
      <c r="BPP158" s="365"/>
      <c r="BPQ158" s="365"/>
      <c r="BPR158" s="365"/>
      <c r="BPS158" s="365"/>
      <c r="BPT158" s="365"/>
      <c r="BPU158" s="365"/>
      <c r="BPV158" s="365"/>
      <c r="BPW158" s="365"/>
      <c r="BPX158" s="365"/>
      <c r="BPY158" s="365"/>
      <c r="BPZ158" s="365"/>
      <c r="BQA158" s="365"/>
      <c r="BQB158" s="365"/>
      <c r="BQC158" s="365"/>
      <c r="BQD158" s="365"/>
      <c r="BQE158" s="365"/>
      <c r="BQF158" s="365"/>
      <c r="BQG158" s="365"/>
      <c r="BQH158" s="365"/>
      <c r="BQI158" s="365"/>
      <c r="BQJ158" s="365"/>
      <c r="BQK158" s="365"/>
      <c r="BQL158" s="365"/>
      <c r="BQM158" s="365"/>
      <c r="BQN158" s="365"/>
      <c r="BQO158" s="365"/>
      <c r="BQP158" s="365"/>
      <c r="BQQ158" s="365"/>
      <c r="BQR158" s="365"/>
      <c r="BQS158" s="365"/>
      <c r="BQT158" s="365"/>
      <c r="BQU158" s="365"/>
      <c r="BQV158" s="365"/>
      <c r="BQW158" s="365"/>
      <c r="BQX158" s="365"/>
      <c r="BQY158" s="365"/>
      <c r="BQZ158" s="365"/>
      <c r="BRA158" s="365"/>
      <c r="BRB158" s="365"/>
      <c r="BRC158" s="365"/>
      <c r="BRD158" s="365"/>
      <c r="BRE158" s="365"/>
      <c r="BRF158" s="365"/>
      <c r="BRG158" s="365"/>
      <c r="BRH158" s="365"/>
      <c r="BRI158" s="365"/>
      <c r="BRJ158" s="365"/>
      <c r="BRK158" s="365"/>
      <c r="BRL158" s="365"/>
      <c r="BRM158" s="365"/>
      <c r="BRN158" s="365"/>
      <c r="BRO158" s="365"/>
      <c r="BRP158" s="365"/>
      <c r="BRQ158" s="365"/>
      <c r="BRR158" s="365"/>
      <c r="BRS158" s="365"/>
      <c r="BRT158" s="365"/>
      <c r="BRU158" s="365"/>
      <c r="BRV158" s="365"/>
      <c r="BRW158" s="365"/>
      <c r="BRX158" s="365"/>
      <c r="BRY158" s="365"/>
      <c r="BRZ158" s="365"/>
      <c r="BSA158" s="365"/>
      <c r="BSB158" s="365"/>
      <c r="BSC158" s="365"/>
      <c r="BSD158" s="365"/>
      <c r="BSE158" s="365"/>
      <c r="BSF158" s="365"/>
      <c r="BSG158" s="365"/>
      <c r="BSH158" s="365"/>
      <c r="BSI158" s="365"/>
      <c r="BSJ158" s="365"/>
      <c r="BSK158" s="365"/>
      <c r="BSL158" s="365"/>
      <c r="BSM158" s="365"/>
      <c r="BSN158" s="365"/>
      <c r="BSO158" s="365"/>
      <c r="BSP158" s="365"/>
      <c r="BSQ158" s="365"/>
      <c r="BSR158" s="365"/>
      <c r="BSS158" s="365"/>
      <c r="BST158" s="365"/>
      <c r="BSU158" s="365"/>
      <c r="BSV158" s="365"/>
      <c r="BSW158" s="365"/>
      <c r="BSX158" s="365"/>
      <c r="BSY158" s="365"/>
      <c r="BSZ158" s="365"/>
      <c r="BTA158" s="365"/>
      <c r="BTB158" s="365"/>
      <c r="BTC158" s="365"/>
      <c r="BTD158" s="365"/>
      <c r="BTE158" s="365"/>
      <c r="BTF158" s="365"/>
      <c r="BTG158" s="365"/>
      <c r="BTH158" s="365"/>
      <c r="BTI158" s="365"/>
      <c r="BTJ158" s="365"/>
      <c r="BTK158" s="365"/>
      <c r="BTL158" s="365"/>
      <c r="BTM158" s="365"/>
      <c r="BTN158" s="365"/>
      <c r="BTO158" s="365"/>
      <c r="BTP158" s="365"/>
      <c r="BTQ158" s="365"/>
      <c r="BTR158" s="365"/>
      <c r="BTS158" s="365"/>
      <c r="BTT158" s="365"/>
      <c r="BTU158" s="365"/>
      <c r="BTV158" s="365"/>
      <c r="BTW158" s="365"/>
      <c r="BTX158" s="365"/>
      <c r="BTY158" s="365"/>
      <c r="BTZ158" s="365"/>
      <c r="BUA158" s="365"/>
      <c r="BUB158" s="365"/>
      <c r="BUC158" s="365"/>
      <c r="BUD158" s="365"/>
      <c r="BUE158" s="365"/>
      <c r="BUF158" s="365"/>
      <c r="BUG158" s="365"/>
      <c r="BUH158" s="365"/>
      <c r="BUI158" s="365"/>
      <c r="BUJ158" s="365"/>
      <c r="BUK158" s="365"/>
      <c r="BUL158" s="365"/>
      <c r="BUM158" s="365"/>
      <c r="BUN158" s="365"/>
      <c r="BUO158" s="365"/>
      <c r="BUP158" s="365"/>
      <c r="BUQ158" s="365"/>
      <c r="BUR158" s="365"/>
      <c r="BUS158" s="365"/>
      <c r="BUT158" s="365"/>
      <c r="BUU158" s="365"/>
      <c r="BUV158" s="365"/>
      <c r="BUW158" s="365"/>
      <c r="BUX158" s="365"/>
      <c r="BUY158" s="365"/>
      <c r="BUZ158" s="365"/>
      <c r="BVA158" s="365"/>
      <c r="BVB158" s="365"/>
      <c r="BVC158" s="365"/>
      <c r="BVD158" s="365"/>
      <c r="BVE158" s="365"/>
      <c r="BVF158" s="365"/>
      <c r="BVG158" s="365"/>
      <c r="BVH158" s="365"/>
      <c r="BVI158" s="365"/>
      <c r="BVJ158" s="365"/>
      <c r="BVK158" s="365"/>
      <c r="BVL158" s="365"/>
      <c r="BVM158" s="365"/>
      <c r="BVN158" s="365"/>
      <c r="BVO158" s="365"/>
      <c r="BVP158" s="365"/>
      <c r="BVQ158" s="365"/>
      <c r="BVR158" s="365"/>
      <c r="BVS158" s="365"/>
      <c r="BVT158" s="365"/>
      <c r="BVU158" s="365"/>
      <c r="BVV158" s="365"/>
      <c r="BVW158" s="365"/>
      <c r="BVX158" s="365"/>
      <c r="BVY158" s="365"/>
      <c r="BVZ158" s="365"/>
      <c r="BWA158" s="365"/>
      <c r="BWB158" s="365"/>
      <c r="BWC158" s="365"/>
      <c r="BWD158" s="365"/>
      <c r="BWE158" s="365"/>
      <c r="BWF158" s="365"/>
      <c r="BWG158" s="365"/>
      <c r="BWH158" s="365"/>
      <c r="BWI158" s="365"/>
      <c r="BWJ158" s="365"/>
      <c r="BWK158" s="365"/>
      <c r="BWL158" s="365"/>
      <c r="BWM158" s="365"/>
      <c r="BWN158" s="365"/>
      <c r="BWO158" s="365"/>
      <c r="BWP158" s="365"/>
      <c r="BWQ158" s="365"/>
      <c r="BWR158" s="365"/>
      <c r="BWS158" s="365"/>
      <c r="BWT158" s="365"/>
      <c r="BWU158" s="365"/>
      <c r="BWV158" s="365"/>
      <c r="BWW158" s="365"/>
      <c r="BWX158" s="365"/>
      <c r="BWY158" s="365"/>
      <c r="BWZ158" s="365"/>
      <c r="BXA158" s="365"/>
      <c r="BXB158" s="365"/>
      <c r="BXC158" s="365"/>
      <c r="BXD158" s="365"/>
      <c r="BXE158" s="365"/>
      <c r="BXF158" s="365"/>
      <c r="BXG158" s="365"/>
      <c r="BXH158" s="365"/>
      <c r="BXI158" s="365"/>
      <c r="BXJ158" s="365"/>
      <c r="BXK158" s="365"/>
      <c r="BXL158" s="365"/>
      <c r="BXM158" s="365"/>
      <c r="BXN158" s="365"/>
      <c r="BXO158" s="365"/>
      <c r="BXP158" s="365"/>
      <c r="BXQ158" s="365"/>
      <c r="BXR158" s="365"/>
      <c r="BXS158" s="365"/>
      <c r="BXT158" s="365"/>
      <c r="BXU158" s="365"/>
      <c r="BXV158" s="365"/>
      <c r="BXW158" s="365"/>
      <c r="BXX158" s="365"/>
      <c r="BXY158" s="365"/>
      <c r="BXZ158" s="365"/>
      <c r="BYA158" s="365"/>
      <c r="BYB158" s="365"/>
      <c r="BYC158" s="365"/>
      <c r="BYD158" s="365"/>
      <c r="BYE158" s="365"/>
      <c r="BYF158" s="365"/>
      <c r="BYG158" s="365"/>
      <c r="BYH158" s="365"/>
      <c r="BYI158" s="365"/>
      <c r="BYJ158" s="365"/>
      <c r="BYK158" s="365"/>
      <c r="BYL158" s="365"/>
      <c r="BYM158" s="365"/>
      <c r="BYN158" s="365"/>
      <c r="BYO158" s="365"/>
      <c r="BYP158" s="365"/>
      <c r="BYQ158" s="365"/>
      <c r="BYR158" s="365"/>
      <c r="BYS158" s="365"/>
      <c r="BYT158" s="365"/>
      <c r="BYU158" s="365"/>
      <c r="BYV158" s="365"/>
      <c r="BYW158" s="365"/>
      <c r="BYX158" s="365"/>
      <c r="BYY158" s="365"/>
      <c r="BYZ158" s="365"/>
      <c r="BZA158" s="365"/>
      <c r="BZB158" s="365"/>
      <c r="BZC158" s="365"/>
      <c r="BZD158" s="365"/>
      <c r="BZE158" s="365"/>
      <c r="BZF158" s="365"/>
      <c r="BZG158" s="365"/>
      <c r="BZH158" s="365"/>
      <c r="BZI158" s="365"/>
      <c r="BZJ158" s="365"/>
      <c r="BZK158" s="365"/>
      <c r="BZL158" s="365"/>
      <c r="BZM158" s="365"/>
      <c r="BZN158" s="365"/>
      <c r="BZO158" s="365"/>
      <c r="BZP158" s="365"/>
      <c r="BZQ158" s="365"/>
      <c r="BZR158" s="365"/>
      <c r="BZS158" s="365"/>
      <c r="BZT158" s="365"/>
      <c r="BZU158" s="365"/>
      <c r="BZV158" s="365"/>
      <c r="BZW158" s="365"/>
      <c r="BZX158" s="365"/>
      <c r="BZY158" s="365"/>
      <c r="BZZ158" s="365"/>
      <c r="CAA158" s="365"/>
      <c r="CAB158" s="365"/>
      <c r="CAC158" s="365"/>
      <c r="CAD158" s="365"/>
      <c r="CAE158" s="365"/>
      <c r="CAF158" s="365"/>
      <c r="CAG158" s="365"/>
      <c r="CAH158" s="365"/>
      <c r="CAI158" s="365"/>
      <c r="CAJ158" s="365"/>
      <c r="CAK158" s="365"/>
      <c r="CAL158" s="365"/>
      <c r="CAM158" s="365"/>
      <c r="CAN158" s="365"/>
      <c r="CAO158" s="365"/>
      <c r="CAP158" s="365"/>
      <c r="CAQ158" s="365"/>
      <c r="CAR158" s="365"/>
      <c r="CAS158" s="365"/>
      <c r="CAT158" s="365"/>
      <c r="CAU158" s="365"/>
      <c r="CAV158" s="365"/>
      <c r="CAW158" s="365"/>
      <c r="CAX158" s="365"/>
      <c r="CAY158" s="365"/>
      <c r="CAZ158" s="365"/>
      <c r="CBA158" s="365"/>
      <c r="CBB158" s="365"/>
      <c r="CBC158" s="365"/>
      <c r="CBD158" s="365"/>
      <c r="CBE158" s="365"/>
      <c r="CBF158" s="365"/>
      <c r="CBG158" s="365"/>
      <c r="CBH158" s="365"/>
      <c r="CBI158" s="365"/>
      <c r="CBJ158" s="365"/>
      <c r="CBK158" s="365"/>
      <c r="CBL158" s="365"/>
      <c r="CBM158" s="365"/>
      <c r="CBN158" s="365"/>
      <c r="CBO158" s="365"/>
      <c r="CBP158" s="365"/>
      <c r="CBQ158" s="365"/>
      <c r="CBR158" s="365"/>
      <c r="CBS158" s="365"/>
      <c r="CBT158" s="365"/>
      <c r="CBU158" s="365"/>
      <c r="CBV158" s="365"/>
      <c r="CBW158" s="365"/>
      <c r="CBX158" s="365"/>
      <c r="CBY158" s="365"/>
      <c r="CBZ158" s="365"/>
      <c r="CCA158" s="365"/>
      <c r="CCB158" s="365"/>
      <c r="CCC158" s="365"/>
      <c r="CCD158" s="365"/>
      <c r="CCE158" s="365"/>
      <c r="CCF158" s="365"/>
      <c r="CCG158" s="365"/>
      <c r="CCH158" s="365"/>
      <c r="CCI158" s="365"/>
      <c r="CCJ158" s="365"/>
      <c r="CCK158" s="365"/>
      <c r="CCL158" s="365"/>
      <c r="CCM158" s="365"/>
      <c r="CCN158" s="365"/>
      <c r="CCO158" s="365"/>
      <c r="CCP158" s="365"/>
      <c r="CCQ158" s="365"/>
      <c r="CCR158" s="365"/>
      <c r="CCS158" s="365"/>
      <c r="CCT158" s="365"/>
      <c r="CCU158" s="365"/>
      <c r="CCV158" s="365"/>
      <c r="CCW158" s="365"/>
      <c r="CCX158" s="365"/>
      <c r="CCY158" s="365"/>
      <c r="CCZ158" s="365"/>
      <c r="CDA158" s="365"/>
      <c r="CDB158" s="365"/>
      <c r="CDC158" s="365"/>
      <c r="CDD158" s="365"/>
      <c r="CDE158" s="365"/>
      <c r="CDF158" s="365"/>
      <c r="CDG158" s="365"/>
      <c r="CDH158" s="365"/>
      <c r="CDI158" s="365"/>
      <c r="CDJ158" s="365"/>
      <c r="CDK158" s="365"/>
      <c r="CDL158" s="365"/>
      <c r="CDM158" s="365"/>
      <c r="CDN158" s="365"/>
      <c r="CDO158" s="365"/>
      <c r="CDP158" s="365"/>
      <c r="CDQ158" s="365"/>
      <c r="CDR158" s="365"/>
      <c r="CDS158" s="365"/>
      <c r="CDT158" s="365"/>
      <c r="CDU158" s="365"/>
      <c r="CDV158" s="365"/>
      <c r="CDW158" s="365"/>
      <c r="CDX158" s="365"/>
      <c r="CDY158" s="365"/>
      <c r="CDZ158" s="365"/>
      <c r="CEA158" s="365"/>
      <c r="CEB158" s="365"/>
      <c r="CEC158" s="365"/>
      <c r="CED158" s="365"/>
      <c r="CEE158" s="365"/>
      <c r="CEF158" s="365"/>
      <c r="CEG158" s="365"/>
      <c r="CEH158" s="365"/>
      <c r="CEI158" s="365"/>
      <c r="CEJ158" s="365"/>
      <c r="CEK158" s="365"/>
      <c r="CEL158" s="365"/>
      <c r="CEM158" s="365"/>
      <c r="CEN158" s="365"/>
      <c r="CEO158" s="365"/>
      <c r="CEP158" s="365"/>
      <c r="CEQ158" s="365"/>
      <c r="CER158" s="365"/>
      <c r="CES158" s="365"/>
      <c r="CET158" s="365"/>
      <c r="CEU158" s="365"/>
      <c r="CEV158" s="365"/>
      <c r="CEW158" s="365"/>
      <c r="CEX158" s="365"/>
      <c r="CEY158" s="365"/>
      <c r="CEZ158" s="365"/>
      <c r="CFA158" s="365"/>
      <c r="CFB158" s="365"/>
      <c r="CFC158" s="365"/>
      <c r="CFD158" s="365"/>
      <c r="CFE158" s="365"/>
      <c r="CFF158" s="365"/>
      <c r="CFG158" s="365"/>
      <c r="CFH158" s="365"/>
      <c r="CFI158" s="365"/>
      <c r="CFJ158" s="365"/>
      <c r="CFK158" s="365"/>
      <c r="CFL158" s="365"/>
      <c r="CFM158" s="365"/>
      <c r="CFN158" s="365"/>
      <c r="CFO158" s="365"/>
      <c r="CFP158" s="365"/>
      <c r="CFQ158" s="365"/>
      <c r="CFR158" s="365"/>
      <c r="CFS158" s="365"/>
      <c r="CFT158" s="365"/>
      <c r="CFU158" s="365"/>
      <c r="CFV158" s="365"/>
      <c r="CFW158" s="365"/>
      <c r="CFX158" s="365"/>
      <c r="CFY158" s="365"/>
      <c r="CFZ158" s="365"/>
      <c r="CGA158" s="365"/>
      <c r="CGB158" s="365"/>
      <c r="CGC158" s="365"/>
      <c r="CGD158" s="365"/>
      <c r="CGE158" s="365"/>
      <c r="CGF158" s="365"/>
      <c r="CGG158" s="365"/>
      <c r="CGH158" s="365"/>
      <c r="CGI158" s="365"/>
      <c r="CGJ158" s="365"/>
      <c r="CGK158" s="365"/>
      <c r="CGL158" s="365"/>
      <c r="CGM158" s="365"/>
      <c r="CGN158" s="365"/>
      <c r="CGO158" s="365"/>
      <c r="CGP158" s="365"/>
      <c r="CGQ158" s="365"/>
      <c r="CGR158" s="365"/>
      <c r="CGS158" s="365"/>
      <c r="CGT158" s="365"/>
      <c r="CGU158" s="365"/>
      <c r="CGV158" s="365"/>
      <c r="CGW158" s="365"/>
      <c r="CGX158" s="365"/>
      <c r="CGY158" s="365"/>
      <c r="CGZ158" s="365"/>
      <c r="CHA158" s="365"/>
      <c r="CHB158" s="365"/>
      <c r="CHC158" s="365"/>
      <c r="CHD158" s="365"/>
      <c r="CHE158" s="365"/>
      <c r="CHF158" s="365"/>
      <c r="CHG158" s="365"/>
      <c r="CHH158" s="365"/>
      <c r="CHI158" s="365"/>
      <c r="CHJ158" s="365"/>
      <c r="CHK158" s="365"/>
      <c r="CHL158" s="365"/>
      <c r="CHM158" s="365"/>
      <c r="CHN158" s="365"/>
      <c r="CHO158" s="365"/>
      <c r="CHP158" s="365"/>
      <c r="CHQ158" s="365"/>
      <c r="CHR158" s="365"/>
      <c r="CHS158" s="365"/>
      <c r="CHT158" s="365"/>
      <c r="CHU158" s="365"/>
      <c r="CHV158" s="365"/>
      <c r="CHW158" s="365"/>
      <c r="CHX158" s="365"/>
      <c r="CHY158" s="365"/>
      <c r="CHZ158" s="365"/>
      <c r="CIA158" s="365"/>
      <c r="CIB158" s="365"/>
      <c r="CIC158" s="365"/>
      <c r="CID158" s="365"/>
      <c r="CIE158" s="365"/>
      <c r="CIF158" s="365"/>
      <c r="CIG158" s="365"/>
      <c r="CIH158" s="365"/>
      <c r="CII158" s="365"/>
      <c r="CIJ158" s="365"/>
      <c r="CIK158" s="365"/>
      <c r="CIL158" s="365"/>
      <c r="CIM158" s="365"/>
      <c r="CIN158" s="365"/>
      <c r="CIO158" s="365"/>
      <c r="CIP158" s="365"/>
      <c r="CIQ158" s="365"/>
      <c r="CIR158" s="365"/>
      <c r="CIS158" s="365"/>
      <c r="CIT158" s="365"/>
      <c r="CIU158" s="365"/>
      <c r="CIV158" s="365"/>
      <c r="CIW158" s="365"/>
      <c r="CIX158" s="365"/>
      <c r="CIY158" s="365"/>
      <c r="CIZ158" s="365"/>
      <c r="CJA158" s="365"/>
      <c r="CJB158" s="365"/>
      <c r="CJC158" s="365"/>
      <c r="CJD158" s="365"/>
      <c r="CJE158" s="365"/>
      <c r="CJF158" s="365"/>
      <c r="CJG158" s="365"/>
      <c r="CJH158" s="365"/>
      <c r="CJI158" s="365"/>
      <c r="CJJ158" s="365"/>
      <c r="CJK158" s="365"/>
      <c r="CJL158" s="365"/>
      <c r="CJM158" s="365"/>
      <c r="CJN158" s="365"/>
      <c r="CJO158" s="365"/>
      <c r="CJP158" s="365"/>
      <c r="CJQ158" s="365"/>
      <c r="CJR158" s="365"/>
      <c r="CJS158" s="365"/>
      <c r="CJT158" s="365"/>
      <c r="CJU158" s="365"/>
      <c r="CJV158" s="365"/>
      <c r="CJW158" s="365"/>
      <c r="CJX158" s="365"/>
      <c r="CJY158" s="365"/>
      <c r="CJZ158" s="365"/>
      <c r="CKA158" s="365"/>
      <c r="CKB158" s="365"/>
      <c r="CKC158" s="365"/>
      <c r="CKD158" s="365"/>
      <c r="CKE158" s="365"/>
      <c r="CKF158" s="365"/>
      <c r="CKG158" s="365"/>
      <c r="CKH158" s="365"/>
      <c r="CKI158" s="365"/>
      <c r="CKJ158" s="365"/>
      <c r="CKK158" s="365"/>
      <c r="CKL158" s="365"/>
      <c r="CKM158" s="365"/>
      <c r="CKN158" s="365"/>
      <c r="CKO158" s="365"/>
      <c r="CKP158" s="365"/>
      <c r="CKQ158" s="365"/>
      <c r="CKR158" s="365"/>
      <c r="CKS158" s="365"/>
      <c r="CKT158" s="365"/>
      <c r="CKU158" s="365"/>
      <c r="CKV158" s="365"/>
      <c r="CKW158" s="365"/>
      <c r="CKX158" s="365"/>
      <c r="CKY158" s="365"/>
      <c r="CKZ158" s="365"/>
      <c r="CLA158" s="365"/>
      <c r="CLB158" s="365"/>
      <c r="CLC158" s="365"/>
      <c r="CLD158" s="365"/>
      <c r="CLE158" s="365"/>
      <c r="CLF158" s="365"/>
      <c r="CLG158" s="365"/>
      <c r="CLH158" s="365"/>
      <c r="CLI158" s="365"/>
      <c r="CLJ158" s="365"/>
      <c r="CLK158" s="365"/>
      <c r="CLL158" s="365"/>
      <c r="CLM158" s="365"/>
      <c r="CLN158" s="365"/>
      <c r="CLO158" s="365"/>
      <c r="CLP158" s="365"/>
      <c r="CLQ158" s="365"/>
      <c r="CLR158" s="365"/>
      <c r="CLS158" s="365"/>
      <c r="CLT158" s="365"/>
      <c r="CLU158" s="365"/>
      <c r="CLV158" s="365"/>
      <c r="CLW158" s="365"/>
      <c r="CLX158" s="365"/>
      <c r="CLY158" s="365"/>
      <c r="CLZ158" s="365"/>
      <c r="CMA158" s="365"/>
      <c r="CMB158" s="365"/>
      <c r="CMC158" s="365"/>
      <c r="CMD158" s="365"/>
      <c r="CME158" s="365"/>
      <c r="CMF158" s="365"/>
      <c r="CMG158" s="365"/>
      <c r="CMH158" s="365"/>
      <c r="CMI158" s="365"/>
      <c r="CMJ158" s="365"/>
      <c r="CMK158" s="365"/>
      <c r="CML158" s="365"/>
      <c r="CMM158" s="365"/>
      <c r="CMN158" s="365"/>
      <c r="CMO158" s="365"/>
      <c r="CMP158" s="365"/>
      <c r="CMQ158" s="365"/>
      <c r="CMR158" s="365"/>
      <c r="CMS158" s="365"/>
      <c r="CMT158" s="365"/>
      <c r="CMU158" s="365"/>
      <c r="CMV158" s="365"/>
      <c r="CMW158" s="365"/>
      <c r="CMX158" s="365"/>
      <c r="CMY158" s="365"/>
      <c r="CMZ158" s="365"/>
      <c r="CNA158" s="365"/>
      <c r="CNB158" s="365"/>
      <c r="CNC158" s="365"/>
      <c r="CND158" s="365"/>
      <c r="CNE158" s="365"/>
      <c r="CNF158" s="365"/>
      <c r="CNG158" s="365"/>
      <c r="CNH158" s="365"/>
      <c r="CNI158" s="365"/>
      <c r="CNJ158" s="365"/>
      <c r="CNK158" s="365"/>
      <c r="CNL158" s="365"/>
      <c r="CNM158" s="365"/>
      <c r="CNN158" s="365"/>
      <c r="CNO158" s="365"/>
      <c r="CNP158" s="365"/>
      <c r="CNQ158" s="365"/>
      <c r="CNR158" s="365"/>
      <c r="CNS158" s="365"/>
      <c r="CNT158" s="365"/>
      <c r="CNU158" s="365"/>
      <c r="CNV158" s="365"/>
      <c r="CNW158" s="365"/>
      <c r="CNX158" s="365"/>
      <c r="CNY158" s="365"/>
      <c r="CNZ158" s="365"/>
      <c r="COA158" s="365"/>
      <c r="COB158" s="365"/>
      <c r="COC158" s="365"/>
      <c r="COD158" s="365"/>
      <c r="COE158" s="365"/>
      <c r="COF158" s="365"/>
      <c r="COG158" s="365"/>
      <c r="COH158" s="365"/>
      <c r="COI158" s="365"/>
      <c r="COJ158" s="365"/>
      <c r="COK158" s="365"/>
      <c r="COL158" s="365"/>
      <c r="COM158" s="365"/>
      <c r="CON158" s="365"/>
      <c r="COO158" s="365"/>
      <c r="COP158" s="365"/>
      <c r="COQ158" s="365"/>
      <c r="COR158" s="365"/>
      <c r="COS158" s="365"/>
      <c r="COT158" s="365"/>
      <c r="COU158" s="365"/>
      <c r="COV158" s="365"/>
      <c r="COW158" s="365"/>
      <c r="COX158" s="365"/>
      <c r="COY158" s="365"/>
      <c r="COZ158" s="365"/>
      <c r="CPA158" s="365"/>
      <c r="CPB158" s="365"/>
      <c r="CPC158" s="365"/>
      <c r="CPD158" s="365"/>
      <c r="CPE158" s="365"/>
      <c r="CPF158" s="365"/>
      <c r="CPG158" s="365"/>
      <c r="CPH158" s="365"/>
      <c r="CPI158" s="365"/>
      <c r="CPJ158" s="365"/>
      <c r="CPK158" s="365"/>
      <c r="CPL158" s="365"/>
      <c r="CPM158" s="365"/>
      <c r="CPN158" s="365"/>
      <c r="CPO158" s="365"/>
      <c r="CPP158" s="365"/>
      <c r="CPQ158" s="365"/>
      <c r="CPR158" s="365"/>
      <c r="CPS158" s="365"/>
      <c r="CPT158" s="365"/>
      <c r="CPU158" s="365"/>
      <c r="CPV158" s="365"/>
      <c r="CPW158" s="365"/>
      <c r="CPX158" s="365"/>
      <c r="CPY158" s="365"/>
      <c r="CPZ158" s="365"/>
      <c r="CQA158" s="365"/>
      <c r="CQB158" s="365"/>
      <c r="CQC158" s="365"/>
      <c r="CQD158" s="365"/>
      <c r="CQE158" s="365"/>
      <c r="CQF158" s="365"/>
      <c r="CQG158" s="365"/>
      <c r="CQH158" s="365"/>
      <c r="CQI158" s="365"/>
      <c r="CQJ158" s="365"/>
      <c r="CQK158" s="365"/>
      <c r="CQL158" s="365"/>
      <c r="CQM158" s="365"/>
      <c r="CQN158" s="365"/>
      <c r="CQO158" s="365"/>
      <c r="CQP158" s="365"/>
      <c r="CQQ158" s="365"/>
      <c r="CQR158" s="365"/>
      <c r="CQS158" s="365"/>
      <c r="CQT158" s="365"/>
      <c r="CQU158" s="365"/>
      <c r="CQV158" s="365"/>
      <c r="CQW158" s="365"/>
      <c r="CQX158" s="365"/>
      <c r="CQY158" s="365"/>
      <c r="CQZ158" s="365"/>
      <c r="CRA158" s="365"/>
      <c r="CRB158" s="365"/>
      <c r="CRC158" s="365"/>
      <c r="CRD158" s="365"/>
      <c r="CRE158" s="365"/>
      <c r="CRF158" s="365"/>
      <c r="CRG158" s="365"/>
      <c r="CRH158" s="365"/>
      <c r="CRI158" s="365"/>
      <c r="CRJ158" s="365"/>
      <c r="CRK158" s="365"/>
      <c r="CRL158" s="365"/>
      <c r="CRM158" s="365"/>
      <c r="CRN158" s="365"/>
      <c r="CRO158" s="365"/>
      <c r="CRP158" s="365"/>
      <c r="CRQ158" s="365"/>
      <c r="CRR158" s="365"/>
      <c r="CRS158" s="365"/>
      <c r="CRT158" s="365"/>
      <c r="CRU158" s="365"/>
      <c r="CRV158" s="365"/>
      <c r="CRW158" s="365"/>
      <c r="CRX158" s="365"/>
      <c r="CRY158" s="365"/>
      <c r="CRZ158" s="365"/>
      <c r="CSA158" s="365"/>
      <c r="CSB158" s="365"/>
      <c r="CSC158" s="365"/>
      <c r="CSD158" s="365"/>
      <c r="CSE158" s="365"/>
      <c r="CSF158" s="365"/>
      <c r="CSG158" s="365"/>
      <c r="CSH158" s="365"/>
      <c r="CSI158" s="365"/>
      <c r="CSJ158" s="365"/>
      <c r="CSK158" s="365"/>
      <c r="CSL158" s="365"/>
      <c r="CSM158" s="365"/>
      <c r="CSN158" s="365"/>
      <c r="CSO158" s="365"/>
      <c r="CSP158" s="365"/>
      <c r="CSQ158" s="365"/>
      <c r="CSR158" s="365"/>
      <c r="CSS158" s="365"/>
      <c r="CST158" s="365"/>
      <c r="CSU158" s="365"/>
      <c r="CSV158" s="365"/>
      <c r="CSW158" s="365"/>
      <c r="CSX158" s="365"/>
      <c r="CSY158" s="365"/>
      <c r="CSZ158" s="365"/>
      <c r="CTA158" s="365"/>
      <c r="CTB158" s="365"/>
      <c r="CTC158" s="365"/>
      <c r="CTD158" s="365"/>
      <c r="CTE158" s="365"/>
      <c r="CTF158" s="365"/>
      <c r="CTG158" s="365"/>
      <c r="CTH158" s="365"/>
      <c r="CTI158" s="365"/>
      <c r="CTJ158" s="365"/>
      <c r="CTK158" s="365"/>
      <c r="CTL158" s="365"/>
      <c r="CTM158" s="365"/>
      <c r="CTN158" s="365"/>
      <c r="CTO158" s="365"/>
      <c r="CTP158" s="365"/>
      <c r="CTQ158" s="365"/>
      <c r="CTR158" s="365"/>
      <c r="CTS158" s="365"/>
      <c r="CTT158" s="365"/>
      <c r="CTU158" s="365"/>
      <c r="CTV158" s="365"/>
      <c r="CTW158" s="365"/>
      <c r="CTX158" s="365"/>
      <c r="CTY158" s="365"/>
      <c r="CTZ158" s="365"/>
      <c r="CUA158" s="365"/>
      <c r="CUB158" s="365"/>
      <c r="CUC158" s="365"/>
      <c r="CUD158" s="365"/>
      <c r="CUE158" s="365"/>
      <c r="CUF158" s="365"/>
      <c r="CUG158" s="365"/>
      <c r="CUH158" s="365"/>
      <c r="CUI158" s="365"/>
      <c r="CUJ158" s="365"/>
      <c r="CUK158" s="365"/>
      <c r="CUL158" s="365"/>
      <c r="CUM158" s="365"/>
      <c r="CUN158" s="365"/>
      <c r="CUO158" s="365"/>
      <c r="CUP158" s="365"/>
      <c r="CUQ158" s="365"/>
      <c r="CUR158" s="365"/>
      <c r="CUS158" s="365"/>
      <c r="CUT158" s="365"/>
      <c r="CUU158" s="365"/>
      <c r="CUV158" s="365"/>
      <c r="CUW158" s="365"/>
      <c r="CUX158" s="365"/>
      <c r="CUY158" s="365"/>
      <c r="CUZ158" s="365"/>
      <c r="CVA158" s="365"/>
      <c r="CVB158" s="365"/>
      <c r="CVC158" s="365"/>
      <c r="CVD158" s="365"/>
      <c r="CVE158" s="365"/>
      <c r="CVF158" s="365"/>
      <c r="CVG158" s="365"/>
      <c r="CVH158" s="365"/>
      <c r="CVI158" s="365"/>
      <c r="CVJ158" s="365"/>
      <c r="CVK158" s="365"/>
      <c r="CVL158" s="365"/>
      <c r="CVM158" s="365"/>
      <c r="CVN158" s="365"/>
      <c r="CVO158" s="365"/>
      <c r="CVP158" s="365"/>
      <c r="CVQ158" s="365"/>
      <c r="CVR158" s="365"/>
      <c r="CVS158" s="365"/>
      <c r="CVT158" s="365"/>
      <c r="CVU158" s="365"/>
      <c r="CVV158" s="365"/>
      <c r="CVW158" s="365"/>
      <c r="CVX158" s="365"/>
      <c r="CVY158" s="365"/>
      <c r="CVZ158" s="365"/>
      <c r="CWA158" s="365"/>
      <c r="CWB158" s="365"/>
      <c r="CWC158" s="365"/>
      <c r="CWD158" s="365"/>
      <c r="CWE158" s="365"/>
      <c r="CWF158" s="365"/>
      <c r="CWG158" s="365"/>
      <c r="CWH158" s="365"/>
      <c r="CWI158" s="365"/>
      <c r="CWJ158" s="365"/>
      <c r="CWK158" s="365"/>
      <c r="CWL158" s="365"/>
      <c r="CWM158" s="365"/>
      <c r="CWN158" s="365"/>
      <c r="CWO158" s="365"/>
      <c r="CWP158" s="365"/>
      <c r="CWQ158" s="365"/>
      <c r="CWR158" s="365"/>
      <c r="CWS158" s="365"/>
      <c r="CWT158" s="365"/>
      <c r="CWU158" s="365"/>
      <c r="CWV158" s="365"/>
      <c r="CWW158" s="365"/>
      <c r="CWX158" s="365"/>
      <c r="CWY158" s="365"/>
      <c r="CWZ158" s="365"/>
      <c r="CXA158" s="365"/>
      <c r="CXB158" s="365"/>
      <c r="CXC158" s="365"/>
      <c r="CXD158" s="365"/>
      <c r="CXE158" s="365"/>
      <c r="CXF158" s="365"/>
      <c r="CXG158" s="365"/>
      <c r="CXH158" s="365"/>
      <c r="CXI158" s="365"/>
      <c r="CXJ158" s="365"/>
      <c r="CXK158" s="365"/>
      <c r="CXL158" s="365"/>
      <c r="CXM158" s="365"/>
      <c r="CXN158" s="365"/>
      <c r="CXO158" s="365"/>
      <c r="CXP158" s="365"/>
      <c r="CXQ158" s="365"/>
      <c r="CXR158" s="365"/>
      <c r="CXS158" s="365"/>
      <c r="CXT158" s="365"/>
      <c r="CXU158" s="365"/>
      <c r="CXV158" s="365"/>
      <c r="CXW158" s="365"/>
      <c r="CXX158" s="365"/>
      <c r="CXY158" s="365"/>
      <c r="CXZ158" s="365"/>
      <c r="CYA158" s="365"/>
      <c r="CYB158" s="365"/>
      <c r="CYC158" s="365"/>
      <c r="CYD158" s="365"/>
      <c r="CYE158" s="365"/>
      <c r="CYF158" s="365"/>
      <c r="CYG158" s="365"/>
      <c r="CYH158" s="365"/>
      <c r="CYI158" s="365"/>
      <c r="CYJ158" s="365"/>
      <c r="CYK158" s="365"/>
      <c r="CYL158" s="365"/>
      <c r="CYM158" s="365"/>
      <c r="CYN158" s="365"/>
      <c r="CYO158" s="365"/>
      <c r="CYP158" s="365"/>
      <c r="CYQ158" s="365"/>
      <c r="CYR158" s="365"/>
      <c r="CYS158" s="365"/>
      <c r="CYT158" s="365"/>
      <c r="CYU158" s="365"/>
      <c r="CYV158" s="365"/>
      <c r="CYW158" s="365"/>
      <c r="CYX158" s="365"/>
      <c r="CYY158" s="365"/>
      <c r="CYZ158" s="365"/>
      <c r="CZA158" s="365"/>
      <c r="CZB158" s="365"/>
      <c r="CZC158" s="365"/>
      <c r="CZD158" s="365"/>
      <c r="CZE158" s="365"/>
      <c r="CZF158" s="365"/>
      <c r="CZG158" s="365"/>
      <c r="CZH158" s="365"/>
      <c r="CZI158" s="365"/>
      <c r="CZJ158" s="365"/>
      <c r="CZK158" s="365"/>
      <c r="CZL158" s="365"/>
      <c r="CZM158" s="365"/>
      <c r="CZN158" s="365"/>
      <c r="CZO158" s="365"/>
      <c r="CZP158" s="365"/>
      <c r="CZQ158" s="365"/>
      <c r="CZR158" s="365"/>
      <c r="CZS158" s="365"/>
      <c r="CZT158" s="365"/>
      <c r="CZU158" s="365"/>
      <c r="CZV158" s="365"/>
      <c r="CZW158" s="365"/>
      <c r="CZX158" s="365"/>
      <c r="CZY158" s="365"/>
      <c r="CZZ158" s="365"/>
      <c r="DAA158" s="365"/>
      <c r="DAB158" s="365"/>
      <c r="DAC158" s="365"/>
      <c r="DAD158" s="365"/>
      <c r="DAE158" s="365"/>
      <c r="DAF158" s="365"/>
      <c r="DAG158" s="365"/>
      <c r="DAH158" s="365"/>
      <c r="DAI158" s="365"/>
      <c r="DAJ158" s="365"/>
      <c r="DAK158" s="365"/>
      <c r="DAL158" s="365"/>
      <c r="DAM158" s="365"/>
      <c r="DAN158" s="365"/>
      <c r="DAO158" s="365"/>
      <c r="DAP158" s="365"/>
      <c r="DAQ158" s="365"/>
      <c r="DAR158" s="365"/>
      <c r="DAS158" s="365"/>
      <c r="DAT158" s="365"/>
      <c r="DAU158" s="365"/>
      <c r="DAV158" s="365"/>
      <c r="DAW158" s="365"/>
      <c r="DAX158" s="365"/>
      <c r="DAY158" s="365"/>
      <c r="DAZ158" s="365"/>
      <c r="DBA158" s="365"/>
      <c r="DBB158" s="365"/>
      <c r="DBC158" s="365"/>
      <c r="DBD158" s="365"/>
      <c r="DBE158" s="365"/>
      <c r="DBF158" s="365"/>
      <c r="DBG158" s="365"/>
      <c r="DBH158" s="365"/>
      <c r="DBI158" s="365"/>
      <c r="DBJ158" s="365"/>
      <c r="DBK158" s="365"/>
      <c r="DBL158" s="365"/>
      <c r="DBM158" s="365"/>
      <c r="DBN158" s="365"/>
      <c r="DBO158" s="365"/>
      <c r="DBP158" s="365"/>
      <c r="DBQ158" s="365"/>
      <c r="DBR158" s="365"/>
      <c r="DBS158" s="365"/>
      <c r="DBT158" s="365"/>
      <c r="DBU158" s="365"/>
      <c r="DBV158" s="365"/>
      <c r="DBW158" s="365"/>
      <c r="DBX158" s="365"/>
      <c r="DBY158" s="365"/>
      <c r="DBZ158" s="365"/>
      <c r="DCA158" s="365"/>
      <c r="DCB158" s="365"/>
      <c r="DCC158" s="365"/>
      <c r="DCD158" s="365"/>
      <c r="DCE158" s="365"/>
      <c r="DCF158" s="365"/>
      <c r="DCG158" s="365"/>
      <c r="DCH158" s="365"/>
      <c r="DCI158" s="365"/>
      <c r="DCJ158" s="365"/>
      <c r="DCK158" s="365"/>
      <c r="DCL158" s="365"/>
      <c r="DCM158" s="365"/>
      <c r="DCN158" s="365"/>
      <c r="DCO158" s="365"/>
      <c r="DCP158" s="365"/>
      <c r="DCQ158" s="365"/>
      <c r="DCR158" s="365"/>
      <c r="DCS158" s="365"/>
      <c r="DCT158" s="365"/>
      <c r="DCU158" s="365"/>
      <c r="DCV158" s="365"/>
      <c r="DCW158" s="365"/>
      <c r="DCX158" s="365"/>
      <c r="DCY158" s="365"/>
      <c r="DCZ158" s="365"/>
      <c r="DDA158" s="365"/>
      <c r="DDB158" s="365"/>
      <c r="DDC158" s="365"/>
      <c r="DDD158" s="365"/>
      <c r="DDE158" s="365"/>
      <c r="DDF158" s="365"/>
      <c r="DDG158" s="365"/>
      <c r="DDH158" s="365"/>
      <c r="DDI158" s="365"/>
      <c r="DDJ158" s="365"/>
      <c r="DDK158" s="365"/>
      <c r="DDL158" s="365"/>
      <c r="DDM158" s="365"/>
      <c r="DDN158" s="365"/>
      <c r="DDO158" s="365"/>
      <c r="DDP158" s="365"/>
      <c r="DDQ158" s="365"/>
      <c r="DDR158" s="365"/>
      <c r="DDS158" s="365"/>
      <c r="DDT158" s="365"/>
      <c r="DDU158" s="365"/>
      <c r="DDV158" s="365"/>
      <c r="DDW158" s="365"/>
      <c r="DDX158" s="365"/>
      <c r="DDY158" s="365"/>
      <c r="DDZ158" s="365"/>
      <c r="DEA158" s="365"/>
      <c r="DEB158" s="365"/>
      <c r="DEC158" s="365"/>
      <c r="DED158" s="365"/>
      <c r="DEE158" s="365"/>
      <c r="DEF158" s="365"/>
      <c r="DEG158" s="365"/>
      <c r="DEH158" s="365"/>
      <c r="DEI158" s="365"/>
      <c r="DEJ158" s="365"/>
      <c r="DEK158" s="365"/>
      <c r="DEL158" s="365"/>
      <c r="DEM158" s="365"/>
      <c r="DEN158" s="365"/>
      <c r="DEO158" s="365"/>
      <c r="DEP158" s="365"/>
      <c r="DEQ158" s="365"/>
      <c r="DER158" s="365"/>
      <c r="DES158" s="365"/>
      <c r="DET158" s="365"/>
      <c r="DEU158" s="365"/>
      <c r="DEV158" s="365"/>
      <c r="DEW158" s="365"/>
      <c r="DEX158" s="365"/>
      <c r="DEY158" s="365"/>
      <c r="DEZ158" s="365"/>
      <c r="DFA158" s="365"/>
      <c r="DFB158" s="365"/>
      <c r="DFC158" s="365"/>
      <c r="DFD158" s="365"/>
      <c r="DFE158" s="365"/>
      <c r="DFF158" s="365"/>
      <c r="DFG158" s="365"/>
      <c r="DFH158" s="365"/>
      <c r="DFI158" s="365"/>
      <c r="DFJ158" s="365"/>
      <c r="DFK158" s="365"/>
      <c r="DFL158" s="365"/>
      <c r="DFM158" s="365"/>
      <c r="DFN158" s="365"/>
      <c r="DFO158" s="365"/>
      <c r="DFP158" s="365"/>
      <c r="DFQ158" s="365"/>
      <c r="DFR158" s="365"/>
      <c r="DFS158" s="365"/>
      <c r="DFT158" s="365"/>
      <c r="DFU158" s="365"/>
      <c r="DFV158" s="365"/>
      <c r="DFW158" s="365"/>
      <c r="DFX158" s="365"/>
      <c r="DFY158" s="365"/>
      <c r="DFZ158" s="365"/>
      <c r="DGA158" s="365"/>
      <c r="DGB158" s="365"/>
      <c r="DGC158" s="365"/>
      <c r="DGD158" s="365"/>
      <c r="DGE158" s="365"/>
      <c r="DGF158" s="365"/>
      <c r="DGG158" s="365"/>
      <c r="DGH158" s="365"/>
      <c r="DGI158" s="365"/>
      <c r="DGJ158" s="365"/>
      <c r="DGK158" s="365"/>
      <c r="DGL158" s="365"/>
      <c r="DGM158" s="365"/>
      <c r="DGN158" s="365"/>
      <c r="DGO158" s="365"/>
      <c r="DGP158" s="365"/>
      <c r="DGQ158" s="365"/>
      <c r="DGR158" s="365"/>
      <c r="DGS158" s="365"/>
      <c r="DGT158" s="365"/>
      <c r="DGU158" s="365"/>
      <c r="DGV158" s="365"/>
      <c r="DGW158" s="365"/>
      <c r="DGX158" s="365"/>
      <c r="DGY158" s="365"/>
      <c r="DGZ158" s="365"/>
      <c r="DHA158" s="365"/>
      <c r="DHB158" s="365"/>
      <c r="DHC158" s="365"/>
      <c r="DHD158" s="365"/>
      <c r="DHE158" s="365"/>
      <c r="DHF158" s="365"/>
      <c r="DHG158" s="365"/>
      <c r="DHH158" s="365"/>
      <c r="DHI158" s="365"/>
      <c r="DHJ158" s="365"/>
      <c r="DHK158" s="365"/>
      <c r="DHL158" s="365"/>
      <c r="DHM158" s="365"/>
      <c r="DHN158" s="365"/>
      <c r="DHO158" s="365"/>
      <c r="DHP158" s="365"/>
      <c r="DHQ158" s="365"/>
      <c r="DHR158" s="365"/>
      <c r="DHS158" s="365"/>
      <c r="DHT158" s="365"/>
      <c r="DHU158" s="365"/>
      <c r="DHV158" s="365"/>
      <c r="DHW158" s="365"/>
      <c r="DHX158" s="365"/>
      <c r="DHY158" s="365"/>
      <c r="DHZ158" s="365"/>
      <c r="DIA158" s="365"/>
      <c r="DIB158" s="365"/>
      <c r="DIC158" s="365"/>
      <c r="DID158" s="365"/>
      <c r="DIE158" s="365"/>
      <c r="DIF158" s="365"/>
      <c r="DIG158" s="365"/>
      <c r="DIH158" s="365"/>
      <c r="DII158" s="365"/>
      <c r="DIJ158" s="365"/>
      <c r="DIK158" s="365"/>
      <c r="DIL158" s="365"/>
      <c r="DIM158" s="365"/>
      <c r="DIN158" s="365"/>
      <c r="DIO158" s="365"/>
      <c r="DIP158" s="365"/>
      <c r="DIQ158" s="365"/>
      <c r="DIR158" s="365"/>
      <c r="DIS158" s="365"/>
      <c r="DIT158" s="365"/>
      <c r="DIU158" s="365"/>
      <c r="DIV158" s="365"/>
      <c r="DIW158" s="365"/>
      <c r="DIX158" s="365"/>
      <c r="DIY158" s="365"/>
      <c r="DIZ158" s="365"/>
      <c r="DJA158" s="365"/>
      <c r="DJB158" s="365"/>
      <c r="DJC158" s="365"/>
      <c r="DJD158" s="365"/>
      <c r="DJE158" s="365"/>
      <c r="DJF158" s="365"/>
      <c r="DJG158" s="365"/>
      <c r="DJH158" s="365"/>
      <c r="DJI158" s="365"/>
      <c r="DJJ158" s="365"/>
      <c r="DJK158" s="365"/>
      <c r="DJL158" s="365"/>
      <c r="DJM158" s="365"/>
      <c r="DJN158" s="365"/>
      <c r="DJO158" s="365"/>
      <c r="DJP158" s="365"/>
      <c r="DJQ158" s="365"/>
      <c r="DJR158" s="365"/>
      <c r="DJS158" s="365"/>
      <c r="DJT158" s="365"/>
      <c r="DJU158" s="365"/>
      <c r="DJV158" s="365"/>
      <c r="DJW158" s="365"/>
      <c r="DJX158" s="365"/>
      <c r="DJY158" s="365"/>
      <c r="DJZ158" s="365"/>
      <c r="DKA158" s="365"/>
      <c r="DKB158" s="365"/>
      <c r="DKC158" s="365"/>
      <c r="DKD158" s="365"/>
      <c r="DKE158" s="365"/>
      <c r="DKF158" s="365"/>
      <c r="DKG158" s="365"/>
      <c r="DKH158" s="365"/>
      <c r="DKI158" s="365"/>
      <c r="DKJ158" s="365"/>
      <c r="DKK158" s="365"/>
      <c r="DKL158" s="365"/>
      <c r="DKM158" s="365"/>
      <c r="DKN158" s="365"/>
      <c r="DKO158" s="365"/>
      <c r="DKP158" s="365"/>
      <c r="DKQ158" s="365"/>
      <c r="DKR158" s="365"/>
      <c r="DKS158" s="365"/>
      <c r="DKT158" s="365"/>
      <c r="DKU158" s="365"/>
      <c r="DKV158" s="365"/>
      <c r="DKW158" s="365"/>
      <c r="DKX158" s="365"/>
      <c r="DKY158" s="365"/>
      <c r="DKZ158" s="365"/>
      <c r="DLA158" s="365"/>
      <c r="DLB158" s="365"/>
      <c r="DLC158" s="365"/>
      <c r="DLD158" s="365"/>
      <c r="DLE158" s="365"/>
      <c r="DLF158" s="365"/>
      <c r="DLG158" s="365"/>
      <c r="DLH158" s="365"/>
      <c r="DLI158" s="365"/>
      <c r="DLJ158" s="365"/>
      <c r="DLK158" s="365"/>
      <c r="DLL158" s="365"/>
      <c r="DLM158" s="365"/>
      <c r="DLN158" s="365"/>
      <c r="DLO158" s="365"/>
      <c r="DLP158" s="365"/>
      <c r="DLQ158" s="365"/>
      <c r="DLR158" s="365"/>
      <c r="DLS158" s="365"/>
      <c r="DLT158" s="365"/>
      <c r="DLU158" s="365"/>
      <c r="DLV158" s="365"/>
      <c r="DLW158" s="365"/>
      <c r="DLX158" s="365"/>
      <c r="DLY158" s="365"/>
      <c r="DLZ158" s="365"/>
      <c r="DMA158" s="365"/>
      <c r="DMB158" s="365"/>
      <c r="DMC158" s="365"/>
      <c r="DMD158" s="365"/>
      <c r="DME158" s="365"/>
      <c r="DMF158" s="365"/>
      <c r="DMG158" s="365"/>
      <c r="DMH158" s="365"/>
      <c r="DMI158" s="365"/>
      <c r="DMJ158" s="365"/>
      <c r="DMK158" s="365"/>
      <c r="DML158" s="365"/>
      <c r="DMM158" s="365"/>
      <c r="DMN158" s="365"/>
      <c r="DMO158" s="365"/>
      <c r="DMP158" s="365"/>
      <c r="DMQ158" s="365"/>
      <c r="DMR158" s="365"/>
      <c r="DMS158" s="365"/>
      <c r="DMT158" s="365"/>
      <c r="DMU158" s="365"/>
      <c r="DMV158" s="365"/>
      <c r="DMW158" s="365"/>
      <c r="DMX158" s="365"/>
      <c r="DMY158" s="365"/>
      <c r="DMZ158" s="365"/>
      <c r="DNA158" s="365"/>
      <c r="DNB158" s="365"/>
      <c r="DNC158" s="365"/>
      <c r="DND158" s="365"/>
      <c r="DNE158" s="365"/>
      <c r="DNF158" s="365"/>
      <c r="DNG158" s="365"/>
      <c r="DNH158" s="365"/>
      <c r="DNI158" s="365"/>
      <c r="DNJ158" s="365"/>
      <c r="DNK158" s="365"/>
      <c r="DNL158" s="365"/>
      <c r="DNM158" s="365"/>
      <c r="DNN158" s="365"/>
      <c r="DNO158" s="365"/>
      <c r="DNP158" s="365"/>
      <c r="DNQ158" s="365"/>
      <c r="DNR158" s="365"/>
      <c r="DNS158" s="365"/>
      <c r="DNT158" s="365"/>
      <c r="DNU158" s="365"/>
      <c r="DNV158" s="365"/>
      <c r="DNW158" s="365"/>
      <c r="DNX158" s="365"/>
      <c r="DNY158" s="365"/>
      <c r="DNZ158" s="365"/>
      <c r="DOA158" s="365"/>
      <c r="DOB158" s="365"/>
      <c r="DOC158" s="365"/>
      <c r="DOD158" s="365"/>
      <c r="DOE158" s="365"/>
      <c r="DOF158" s="365"/>
      <c r="DOG158" s="365"/>
      <c r="DOH158" s="365"/>
      <c r="DOI158" s="365"/>
      <c r="DOJ158" s="365"/>
      <c r="DOK158" s="365"/>
      <c r="DOL158" s="365"/>
      <c r="DOM158" s="365"/>
      <c r="DON158" s="365"/>
      <c r="DOO158" s="365"/>
      <c r="DOP158" s="365"/>
      <c r="DOQ158" s="365"/>
      <c r="DOR158" s="365"/>
      <c r="DOS158" s="365"/>
      <c r="DOT158" s="365"/>
      <c r="DOU158" s="365"/>
      <c r="DOV158" s="365"/>
      <c r="DOW158" s="365"/>
      <c r="DOX158" s="365"/>
      <c r="DOY158" s="365"/>
      <c r="DOZ158" s="365"/>
      <c r="DPA158" s="365"/>
      <c r="DPB158" s="365"/>
      <c r="DPC158" s="365"/>
      <c r="DPD158" s="365"/>
      <c r="DPE158" s="365"/>
      <c r="DPF158" s="365"/>
      <c r="DPG158" s="365"/>
      <c r="DPH158" s="365"/>
      <c r="DPI158" s="365"/>
      <c r="DPJ158" s="365"/>
      <c r="DPK158" s="365"/>
      <c r="DPL158" s="365"/>
      <c r="DPM158" s="365"/>
      <c r="DPN158" s="365"/>
      <c r="DPO158" s="365"/>
      <c r="DPP158" s="365"/>
      <c r="DPQ158" s="365"/>
      <c r="DPR158" s="365"/>
      <c r="DPS158" s="365"/>
      <c r="DPT158" s="365"/>
      <c r="DPU158" s="365"/>
      <c r="DPV158" s="365"/>
      <c r="DPW158" s="365"/>
      <c r="DPX158" s="365"/>
      <c r="DPY158" s="365"/>
      <c r="DPZ158" s="365"/>
      <c r="DQA158" s="365"/>
      <c r="DQB158" s="365"/>
      <c r="DQC158" s="365"/>
      <c r="DQD158" s="365"/>
      <c r="DQE158" s="365"/>
      <c r="DQF158" s="365"/>
      <c r="DQG158" s="365"/>
      <c r="DQH158" s="365"/>
      <c r="DQI158" s="365"/>
      <c r="DQJ158" s="365"/>
      <c r="DQK158" s="365"/>
      <c r="DQL158" s="365"/>
      <c r="DQM158" s="365"/>
      <c r="DQN158" s="365"/>
      <c r="DQO158" s="365"/>
      <c r="DQP158" s="365"/>
      <c r="DQQ158" s="365"/>
      <c r="DQR158" s="365"/>
      <c r="DQS158" s="365"/>
      <c r="DQT158" s="365"/>
      <c r="DQU158" s="365"/>
      <c r="DQV158" s="365"/>
      <c r="DQW158" s="365"/>
      <c r="DQX158" s="365"/>
      <c r="DQY158" s="365"/>
      <c r="DQZ158" s="365"/>
      <c r="DRA158" s="365"/>
      <c r="DRB158" s="365"/>
      <c r="DRC158" s="365"/>
      <c r="DRD158" s="365"/>
      <c r="DRE158" s="365"/>
      <c r="DRF158" s="365"/>
      <c r="DRG158" s="365"/>
      <c r="DRH158" s="365"/>
      <c r="DRI158" s="365"/>
      <c r="DRJ158" s="365"/>
      <c r="DRK158" s="365"/>
      <c r="DRL158" s="365"/>
      <c r="DRM158" s="365"/>
      <c r="DRN158" s="365"/>
      <c r="DRO158" s="365"/>
      <c r="DRP158" s="365"/>
      <c r="DRQ158" s="365"/>
      <c r="DRR158" s="365"/>
      <c r="DRS158" s="365"/>
      <c r="DRT158" s="365"/>
      <c r="DRU158" s="365"/>
      <c r="DRV158" s="365"/>
      <c r="DRW158" s="365"/>
      <c r="DRX158" s="365"/>
      <c r="DRY158" s="365"/>
      <c r="DRZ158" s="365"/>
      <c r="DSA158" s="365"/>
      <c r="DSB158" s="365"/>
      <c r="DSC158" s="365"/>
      <c r="DSD158" s="365"/>
      <c r="DSE158" s="365"/>
      <c r="DSF158" s="365"/>
      <c r="DSG158" s="365"/>
      <c r="DSH158" s="365"/>
      <c r="DSI158" s="365"/>
      <c r="DSJ158" s="365"/>
      <c r="DSK158" s="365"/>
      <c r="DSL158" s="365"/>
      <c r="DSM158" s="365"/>
      <c r="DSN158" s="365"/>
      <c r="DSO158" s="365"/>
      <c r="DSP158" s="365"/>
      <c r="DSQ158" s="365"/>
      <c r="DSR158" s="365"/>
      <c r="DSS158" s="365"/>
      <c r="DST158" s="365"/>
      <c r="DSU158" s="365"/>
      <c r="DSV158" s="365"/>
      <c r="DSW158" s="365"/>
      <c r="DSX158" s="365"/>
      <c r="DSY158" s="365"/>
      <c r="DSZ158" s="365"/>
      <c r="DTA158" s="365"/>
      <c r="DTB158" s="365"/>
      <c r="DTC158" s="365"/>
      <c r="DTD158" s="365"/>
      <c r="DTE158" s="365"/>
      <c r="DTF158" s="365"/>
      <c r="DTG158" s="365"/>
      <c r="DTH158" s="365"/>
      <c r="DTI158" s="365"/>
      <c r="DTJ158" s="365"/>
      <c r="DTK158" s="365"/>
      <c r="DTL158" s="365"/>
      <c r="DTM158" s="365"/>
      <c r="DTN158" s="365"/>
      <c r="DTO158" s="365"/>
      <c r="DTP158" s="365"/>
      <c r="DTQ158" s="365"/>
      <c r="DTR158" s="365"/>
      <c r="DTS158" s="365"/>
      <c r="DTT158" s="365"/>
      <c r="DTU158" s="365"/>
      <c r="DTV158" s="365"/>
      <c r="DTW158" s="365"/>
      <c r="DTX158" s="365"/>
      <c r="DTY158" s="365"/>
      <c r="DTZ158" s="365"/>
      <c r="DUA158" s="365"/>
      <c r="DUB158" s="365"/>
      <c r="DUC158" s="365"/>
      <c r="DUD158" s="365"/>
      <c r="DUE158" s="365"/>
      <c r="DUF158" s="365"/>
      <c r="DUG158" s="365"/>
      <c r="DUH158" s="365"/>
      <c r="DUI158" s="365"/>
      <c r="DUJ158" s="365"/>
      <c r="DUK158" s="365"/>
      <c r="DUL158" s="365"/>
      <c r="DUM158" s="365"/>
      <c r="DUN158" s="365"/>
      <c r="DUO158" s="365"/>
      <c r="DUP158" s="365"/>
      <c r="DUQ158" s="365"/>
      <c r="DUR158" s="365"/>
      <c r="DUS158" s="365"/>
      <c r="DUT158" s="365"/>
      <c r="DUU158" s="365"/>
      <c r="DUV158" s="365"/>
      <c r="DUW158" s="365"/>
      <c r="DUX158" s="365"/>
      <c r="DUY158" s="365"/>
      <c r="DUZ158" s="365"/>
      <c r="DVA158" s="365"/>
      <c r="DVB158" s="365"/>
      <c r="DVC158" s="365"/>
      <c r="DVD158" s="365"/>
      <c r="DVE158" s="365"/>
      <c r="DVF158" s="365"/>
      <c r="DVG158" s="365"/>
      <c r="DVH158" s="365"/>
      <c r="DVI158" s="365"/>
      <c r="DVJ158" s="365"/>
      <c r="DVK158" s="365"/>
      <c r="DVL158" s="365"/>
      <c r="DVM158" s="365"/>
      <c r="DVN158" s="365"/>
      <c r="DVO158" s="365"/>
      <c r="DVP158" s="365"/>
      <c r="DVQ158" s="365"/>
      <c r="DVR158" s="365"/>
      <c r="DVS158" s="365"/>
      <c r="DVT158" s="365"/>
      <c r="DVU158" s="365"/>
      <c r="DVV158" s="365"/>
      <c r="DVW158" s="365"/>
      <c r="DVX158" s="365"/>
      <c r="DVY158" s="365"/>
      <c r="DVZ158" s="365"/>
      <c r="DWA158" s="365"/>
      <c r="DWB158" s="365"/>
      <c r="DWC158" s="365"/>
      <c r="DWD158" s="365"/>
      <c r="DWE158" s="365"/>
      <c r="DWF158" s="365"/>
      <c r="DWG158" s="365"/>
      <c r="DWH158" s="365"/>
      <c r="DWI158" s="365"/>
      <c r="DWJ158" s="365"/>
      <c r="DWK158" s="365"/>
      <c r="DWL158" s="365"/>
      <c r="DWM158" s="365"/>
      <c r="DWN158" s="365"/>
      <c r="DWO158" s="365"/>
      <c r="DWP158" s="365"/>
      <c r="DWQ158" s="365"/>
      <c r="DWR158" s="365"/>
      <c r="DWS158" s="365"/>
      <c r="DWT158" s="365"/>
      <c r="DWU158" s="365"/>
      <c r="DWV158" s="365"/>
      <c r="DWW158" s="365"/>
      <c r="DWX158" s="365"/>
      <c r="DWY158" s="365"/>
      <c r="DWZ158" s="365"/>
      <c r="DXA158" s="365"/>
      <c r="DXB158" s="365"/>
      <c r="DXC158" s="365"/>
      <c r="DXD158" s="365"/>
      <c r="DXE158" s="365"/>
      <c r="DXF158" s="365"/>
      <c r="DXG158" s="365"/>
      <c r="DXH158" s="365"/>
      <c r="DXI158" s="365"/>
      <c r="DXJ158" s="365"/>
      <c r="DXK158" s="365"/>
      <c r="DXL158" s="365"/>
      <c r="DXM158" s="365"/>
      <c r="DXN158" s="365"/>
      <c r="DXO158" s="365"/>
      <c r="DXP158" s="365"/>
      <c r="DXQ158" s="365"/>
      <c r="DXR158" s="365"/>
      <c r="DXS158" s="365"/>
      <c r="DXT158" s="365"/>
      <c r="DXU158" s="365"/>
      <c r="DXV158" s="365"/>
      <c r="DXW158" s="365"/>
      <c r="DXX158" s="365"/>
      <c r="DXY158" s="365"/>
      <c r="DXZ158" s="365"/>
      <c r="DYA158" s="365"/>
      <c r="DYB158" s="365"/>
      <c r="DYC158" s="365"/>
      <c r="DYD158" s="365"/>
      <c r="DYE158" s="365"/>
      <c r="DYF158" s="365"/>
      <c r="DYG158" s="365"/>
      <c r="DYH158" s="365"/>
      <c r="DYI158" s="365"/>
      <c r="DYJ158" s="365"/>
      <c r="DYK158" s="365"/>
      <c r="DYL158" s="365"/>
      <c r="DYM158" s="365"/>
      <c r="DYN158" s="365"/>
      <c r="DYO158" s="365"/>
      <c r="DYP158" s="365"/>
      <c r="DYQ158" s="365"/>
      <c r="DYR158" s="365"/>
      <c r="DYS158" s="365"/>
      <c r="DYT158" s="365"/>
      <c r="DYU158" s="365"/>
      <c r="DYV158" s="365"/>
      <c r="DYW158" s="365"/>
      <c r="DYX158" s="365"/>
      <c r="DYY158" s="365"/>
      <c r="DYZ158" s="365"/>
      <c r="DZA158" s="365"/>
      <c r="DZB158" s="365"/>
      <c r="DZC158" s="365"/>
      <c r="DZD158" s="365"/>
      <c r="DZE158" s="365"/>
      <c r="DZF158" s="365"/>
      <c r="DZG158" s="365"/>
      <c r="DZH158" s="365"/>
      <c r="DZI158" s="365"/>
      <c r="DZJ158" s="365"/>
      <c r="DZK158" s="365"/>
      <c r="DZL158" s="365"/>
      <c r="DZM158" s="365"/>
      <c r="DZN158" s="365"/>
      <c r="DZO158" s="365"/>
      <c r="DZP158" s="365"/>
      <c r="DZQ158" s="365"/>
      <c r="DZR158" s="365"/>
      <c r="DZS158" s="365"/>
      <c r="DZT158" s="365"/>
      <c r="DZU158" s="365"/>
      <c r="DZV158" s="365"/>
      <c r="DZW158" s="365"/>
      <c r="DZX158" s="365"/>
      <c r="DZY158" s="365"/>
      <c r="DZZ158" s="365"/>
      <c r="EAA158" s="365"/>
      <c r="EAB158" s="365"/>
      <c r="EAC158" s="365"/>
      <c r="EAD158" s="365"/>
      <c r="EAE158" s="365"/>
      <c r="EAF158" s="365"/>
      <c r="EAG158" s="365"/>
      <c r="EAH158" s="365"/>
      <c r="EAI158" s="365"/>
      <c r="EAJ158" s="365"/>
      <c r="EAK158" s="365"/>
      <c r="EAL158" s="365"/>
      <c r="EAM158" s="365"/>
      <c r="EAN158" s="365"/>
      <c r="EAO158" s="365"/>
      <c r="EAP158" s="365"/>
      <c r="EAQ158" s="365"/>
      <c r="EAR158" s="365"/>
      <c r="EAS158" s="365"/>
      <c r="EAT158" s="365"/>
      <c r="EAU158" s="365"/>
      <c r="EAV158" s="365"/>
      <c r="EAW158" s="365"/>
      <c r="EAX158" s="365"/>
      <c r="EAY158" s="365"/>
      <c r="EAZ158" s="365"/>
      <c r="EBA158" s="365"/>
      <c r="EBB158" s="365"/>
      <c r="EBC158" s="365"/>
      <c r="EBD158" s="365"/>
      <c r="EBE158" s="365"/>
      <c r="EBF158" s="365"/>
      <c r="EBG158" s="365"/>
      <c r="EBH158" s="365"/>
      <c r="EBI158" s="365"/>
      <c r="EBJ158" s="365"/>
      <c r="EBK158" s="365"/>
      <c r="EBL158" s="365"/>
      <c r="EBM158" s="365"/>
      <c r="EBN158" s="365"/>
      <c r="EBO158" s="365"/>
      <c r="EBP158" s="365"/>
      <c r="EBQ158" s="365"/>
      <c r="EBR158" s="365"/>
      <c r="EBS158" s="365"/>
      <c r="EBT158" s="365"/>
      <c r="EBU158" s="365"/>
      <c r="EBV158" s="365"/>
      <c r="EBW158" s="365"/>
      <c r="EBX158" s="365"/>
      <c r="EBY158" s="365"/>
      <c r="EBZ158" s="365"/>
      <c r="ECA158" s="365"/>
      <c r="ECB158" s="365"/>
      <c r="ECC158" s="365"/>
      <c r="ECD158" s="365"/>
      <c r="ECE158" s="365"/>
      <c r="ECF158" s="365"/>
      <c r="ECG158" s="365"/>
      <c r="ECH158" s="365"/>
      <c r="ECI158" s="365"/>
      <c r="ECJ158" s="365"/>
      <c r="ECK158" s="365"/>
      <c r="ECL158" s="365"/>
      <c r="ECM158" s="365"/>
      <c r="ECN158" s="365"/>
      <c r="ECO158" s="365"/>
      <c r="ECP158" s="365"/>
      <c r="ECQ158" s="365"/>
      <c r="ECR158" s="365"/>
      <c r="ECS158" s="365"/>
      <c r="ECT158" s="365"/>
      <c r="ECU158" s="365"/>
      <c r="ECV158" s="365"/>
      <c r="ECW158" s="365"/>
      <c r="ECX158" s="365"/>
      <c r="ECY158" s="365"/>
      <c r="ECZ158" s="365"/>
      <c r="EDA158" s="365"/>
      <c r="EDB158" s="365"/>
      <c r="EDC158" s="365"/>
      <c r="EDD158" s="365"/>
      <c r="EDE158" s="365"/>
      <c r="EDF158" s="365"/>
      <c r="EDG158" s="365"/>
      <c r="EDH158" s="365"/>
      <c r="EDI158" s="365"/>
      <c r="EDJ158" s="365"/>
      <c r="EDK158" s="365"/>
      <c r="EDL158" s="365"/>
      <c r="EDM158" s="365"/>
      <c r="EDN158" s="365"/>
      <c r="EDO158" s="365"/>
      <c r="EDP158" s="365"/>
      <c r="EDQ158" s="365"/>
      <c r="EDR158" s="365"/>
      <c r="EDS158" s="365"/>
      <c r="EDT158" s="365"/>
      <c r="EDU158" s="365"/>
      <c r="EDV158" s="365"/>
      <c r="EDW158" s="365"/>
      <c r="EDX158" s="365"/>
      <c r="EDY158" s="365"/>
      <c r="EDZ158" s="365"/>
      <c r="EEA158" s="365"/>
      <c r="EEB158" s="365"/>
      <c r="EEC158" s="365"/>
      <c r="EED158" s="365"/>
      <c r="EEE158" s="365"/>
      <c r="EEF158" s="365"/>
      <c r="EEG158" s="365"/>
      <c r="EEH158" s="365"/>
      <c r="EEI158" s="365"/>
      <c r="EEJ158" s="365"/>
      <c r="EEK158" s="365"/>
      <c r="EEL158" s="365"/>
      <c r="EEM158" s="365"/>
      <c r="EEN158" s="365"/>
      <c r="EEO158" s="365"/>
      <c r="EEP158" s="365"/>
      <c r="EEQ158" s="365"/>
      <c r="EER158" s="365"/>
      <c r="EES158" s="365"/>
      <c r="EET158" s="365"/>
      <c r="EEU158" s="365"/>
      <c r="EEV158" s="365"/>
      <c r="EEW158" s="365"/>
      <c r="EEX158" s="365"/>
      <c r="EEY158" s="365"/>
      <c r="EEZ158" s="365"/>
      <c r="EFA158" s="365"/>
      <c r="EFB158" s="365"/>
      <c r="EFC158" s="365"/>
      <c r="EFD158" s="365"/>
      <c r="EFE158" s="365"/>
      <c r="EFF158" s="365"/>
      <c r="EFG158" s="365"/>
      <c r="EFH158" s="365"/>
      <c r="EFI158" s="365"/>
      <c r="EFJ158" s="365"/>
      <c r="EFK158" s="365"/>
      <c r="EFL158" s="365"/>
      <c r="EFM158" s="365"/>
      <c r="EFN158" s="365"/>
      <c r="EFO158" s="365"/>
      <c r="EFP158" s="365"/>
      <c r="EFQ158" s="365"/>
      <c r="EFR158" s="365"/>
      <c r="EFS158" s="365"/>
      <c r="EFT158" s="365"/>
      <c r="EFU158" s="365"/>
      <c r="EFV158" s="365"/>
      <c r="EFW158" s="365"/>
      <c r="EFX158" s="365"/>
      <c r="EFY158" s="365"/>
      <c r="EFZ158" s="365"/>
      <c r="EGA158" s="365"/>
      <c r="EGB158" s="365"/>
      <c r="EGC158" s="365"/>
      <c r="EGD158" s="365"/>
      <c r="EGE158" s="365"/>
      <c r="EGF158" s="365"/>
      <c r="EGG158" s="365"/>
      <c r="EGH158" s="365"/>
      <c r="EGI158" s="365"/>
      <c r="EGJ158" s="365"/>
      <c r="EGK158" s="365"/>
      <c r="EGL158" s="365"/>
      <c r="EGM158" s="365"/>
      <c r="EGN158" s="365"/>
      <c r="EGO158" s="365"/>
      <c r="EGP158" s="365"/>
      <c r="EGQ158" s="365"/>
      <c r="EGR158" s="365"/>
      <c r="EGS158" s="365"/>
      <c r="EGT158" s="365"/>
      <c r="EGU158" s="365"/>
      <c r="EGV158" s="365"/>
      <c r="EGW158" s="365"/>
      <c r="EGX158" s="365"/>
      <c r="EGY158" s="365"/>
      <c r="EGZ158" s="365"/>
      <c r="EHA158" s="365"/>
      <c r="EHB158" s="365"/>
      <c r="EHC158" s="365"/>
      <c r="EHD158" s="365"/>
      <c r="EHE158" s="365"/>
      <c r="EHF158" s="365"/>
      <c r="EHG158" s="365"/>
      <c r="EHH158" s="365"/>
      <c r="EHI158" s="365"/>
      <c r="EHJ158" s="365"/>
      <c r="EHK158" s="365"/>
      <c r="EHL158" s="365"/>
      <c r="EHM158" s="365"/>
      <c r="EHN158" s="365"/>
      <c r="EHO158" s="365"/>
      <c r="EHP158" s="365"/>
      <c r="EHQ158" s="365"/>
      <c r="EHR158" s="365"/>
      <c r="EHS158" s="365"/>
      <c r="EHT158" s="365"/>
      <c r="EHU158" s="365"/>
      <c r="EHV158" s="365"/>
      <c r="EHW158" s="365"/>
      <c r="EHX158" s="365"/>
      <c r="EHY158" s="365"/>
      <c r="EHZ158" s="365"/>
      <c r="EIA158" s="365"/>
      <c r="EIB158" s="365"/>
      <c r="EIC158" s="365"/>
      <c r="EID158" s="365"/>
      <c r="EIE158" s="365"/>
      <c r="EIF158" s="365"/>
      <c r="EIG158" s="365"/>
      <c r="EIH158" s="365"/>
      <c r="EII158" s="365"/>
      <c r="EIJ158" s="365"/>
      <c r="EIK158" s="365"/>
      <c r="EIL158" s="365"/>
      <c r="EIM158" s="365"/>
      <c r="EIN158" s="365"/>
      <c r="EIO158" s="365"/>
      <c r="EIP158" s="365"/>
      <c r="EIQ158" s="365"/>
      <c r="EIR158" s="365"/>
      <c r="EIS158" s="365"/>
      <c r="EIT158" s="365"/>
      <c r="EIU158" s="365"/>
      <c r="EIV158" s="365"/>
      <c r="EIW158" s="365"/>
      <c r="EIX158" s="365"/>
      <c r="EIY158" s="365"/>
      <c r="EIZ158" s="365"/>
      <c r="EJA158" s="365"/>
      <c r="EJB158" s="365"/>
      <c r="EJC158" s="365"/>
      <c r="EJD158" s="365"/>
      <c r="EJE158" s="365"/>
      <c r="EJF158" s="365"/>
      <c r="EJG158" s="365"/>
      <c r="EJH158" s="365"/>
      <c r="EJI158" s="365"/>
      <c r="EJJ158" s="365"/>
      <c r="EJK158" s="365"/>
      <c r="EJL158" s="365"/>
      <c r="EJM158" s="365"/>
      <c r="EJN158" s="365"/>
      <c r="EJO158" s="365"/>
      <c r="EJP158" s="365"/>
      <c r="EJQ158" s="365"/>
      <c r="EJR158" s="365"/>
      <c r="EJS158" s="365"/>
      <c r="EJT158" s="365"/>
      <c r="EJU158" s="365"/>
      <c r="EJV158" s="365"/>
      <c r="EJW158" s="365"/>
      <c r="EJX158" s="365"/>
      <c r="EJY158" s="365"/>
      <c r="EJZ158" s="365"/>
      <c r="EKA158" s="365"/>
      <c r="EKB158" s="365"/>
      <c r="EKC158" s="365"/>
      <c r="EKD158" s="365"/>
      <c r="EKE158" s="365"/>
      <c r="EKF158" s="365"/>
      <c r="EKG158" s="365"/>
      <c r="EKH158" s="365"/>
      <c r="EKI158" s="365"/>
      <c r="EKJ158" s="365"/>
      <c r="EKK158" s="365"/>
      <c r="EKL158" s="365"/>
      <c r="EKM158" s="365"/>
      <c r="EKN158" s="365"/>
      <c r="EKO158" s="365"/>
      <c r="EKP158" s="365"/>
      <c r="EKQ158" s="365"/>
      <c r="EKR158" s="365"/>
      <c r="EKS158" s="365"/>
      <c r="EKT158" s="365"/>
      <c r="EKU158" s="365"/>
      <c r="EKV158" s="365"/>
      <c r="EKW158" s="365"/>
      <c r="EKX158" s="365"/>
      <c r="EKY158" s="365"/>
      <c r="EKZ158" s="365"/>
      <c r="ELA158" s="365"/>
      <c r="ELB158" s="365"/>
      <c r="ELC158" s="365"/>
      <c r="ELD158" s="365"/>
      <c r="ELE158" s="365"/>
      <c r="ELF158" s="365"/>
      <c r="ELG158" s="365"/>
      <c r="ELH158" s="365"/>
      <c r="ELI158" s="365"/>
      <c r="ELJ158" s="365"/>
      <c r="ELK158" s="365"/>
      <c r="ELL158" s="365"/>
      <c r="ELM158" s="365"/>
      <c r="ELN158" s="365"/>
      <c r="ELO158" s="365"/>
      <c r="ELP158" s="365"/>
      <c r="ELQ158" s="365"/>
      <c r="ELR158" s="365"/>
      <c r="ELS158" s="365"/>
      <c r="ELT158" s="365"/>
      <c r="ELU158" s="365"/>
      <c r="ELV158" s="365"/>
      <c r="ELW158" s="365"/>
      <c r="ELX158" s="365"/>
      <c r="ELY158" s="365"/>
      <c r="ELZ158" s="365"/>
      <c r="EMA158" s="365"/>
      <c r="EMB158" s="365"/>
      <c r="EMC158" s="365"/>
      <c r="EMD158" s="365"/>
      <c r="EME158" s="365"/>
      <c r="EMF158" s="365"/>
      <c r="EMG158" s="365"/>
      <c r="EMH158" s="365"/>
      <c r="EMI158" s="365"/>
      <c r="EMJ158" s="365"/>
      <c r="EMK158" s="365"/>
      <c r="EML158" s="365"/>
      <c r="EMM158" s="365"/>
      <c r="EMN158" s="365"/>
      <c r="EMO158" s="365"/>
      <c r="EMP158" s="365"/>
      <c r="EMQ158" s="365"/>
      <c r="EMR158" s="365"/>
      <c r="EMS158" s="365"/>
      <c r="EMT158" s="365"/>
      <c r="EMU158" s="365"/>
      <c r="EMV158" s="365"/>
      <c r="EMW158" s="365"/>
      <c r="EMX158" s="365"/>
      <c r="EMY158" s="365"/>
      <c r="EMZ158" s="365"/>
      <c r="ENA158" s="365"/>
      <c r="ENB158" s="365"/>
      <c r="ENC158" s="365"/>
      <c r="END158" s="365"/>
      <c r="ENE158" s="365"/>
      <c r="ENF158" s="365"/>
      <c r="ENG158" s="365"/>
      <c r="ENH158" s="365"/>
      <c r="ENI158" s="365"/>
      <c r="ENJ158" s="365"/>
      <c r="ENK158" s="365"/>
      <c r="ENL158" s="365"/>
      <c r="ENM158" s="365"/>
      <c r="ENN158" s="365"/>
      <c r="ENO158" s="365"/>
      <c r="ENP158" s="365"/>
      <c r="ENQ158" s="365"/>
      <c r="ENR158" s="365"/>
      <c r="ENS158" s="365"/>
      <c r="ENT158" s="365"/>
      <c r="ENU158" s="365"/>
      <c r="ENV158" s="365"/>
      <c r="ENW158" s="365"/>
      <c r="ENX158" s="365"/>
      <c r="ENY158" s="365"/>
      <c r="ENZ158" s="365"/>
      <c r="EOA158" s="365"/>
      <c r="EOB158" s="365"/>
      <c r="EOC158" s="365"/>
      <c r="EOD158" s="365"/>
      <c r="EOE158" s="365"/>
      <c r="EOF158" s="365"/>
      <c r="EOG158" s="365"/>
      <c r="EOH158" s="365"/>
      <c r="EOI158" s="365"/>
      <c r="EOJ158" s="365"/>
      <c r="EOK158" s="365"/>
      <c r="EOL158" s="365"/>
      <c r="EOM158" s="365"/>
      <c r="EON158" s="365"/>
      <c r="EOO158" s="365"/>
      <c r="EOP158" s="365"/>
      <c r="EOQ158" s="365"/>
      <c r="EOR158" s="365"/>
      <c r="EOS158" s="365"/>
      <c r="EOT158" s="365"/>
      <c r="EOU158" s="365"/>
      <c r="EOV158" s="365"/>
      <c r="EOW158" s="365"/>
      <c r="EOX158" s="365"/>
      <c r="EOY158" s="365"/>
      <c r="EOZ158" s="365"/>
      <c r="EPA158" s="365"/>
      <c r="EPB158" s="365"/>
      <c r="EPC158" s="365"/>
      <c r="EPD158" s="365"/>
      <c r="EPE158" s="365"/>
      <c r="EPF158" s="365"/>
      <c r="EPG158" s="365"/>
      <c r="EPH158" s="365"/>
      <c r="EPI158" s="365"/>
      <c r="EPJ158" s="365"/>
      <c r="EPK158" s="365"/>
      <c r="EPL158" s="365"/>
      <c r="EPM158" s="365"/>
      <c r="EPN158" s="365"/>
      <c r="EPO158" s="365"/>
      <c r="EPP158" s="365"/>
      <c r="EPQ158" s="365"/>
      <c r="EPR158" s="365"/>
      <c r="EPS158" s="365"/>
      <c r="EPT158" s="365"/>
      <c r="EPU158" s="365"/>
      <c r="EPV158" s="365"/>
      <c r="EPW158" s="365"/>
      <c r="EPX158" s="365"/>
      <c r="EPY158" s="365"/>
      <c r="EPZ158" s="365"/>
      <c r="EQA158" s="365"/>
      <c r="EQB158" s="365"/>
      <c r="EQC158" s="365"/>
      <c r="EQD158" s="365"/>
      <c r="EQE158" s="365"/>
      <c r="EQF158" s="365"/>
      <c r="EQG158" s="365"/>
      <c r="EQH158" s="365"/>
      <c r="EQI158" s="365"/>
      <c r="EQJ158" s="365"/>
      <c r="EQK158" s="365"/>
      <c r="EQL158" s="365"/>
      <c r="EQM158" s="365"/>
      <c r="EQN158" s="365"/>
      <c r="EQO158" s="365"/>
      <c r="EQP158" s="365"/>
      <c r="EQQ158" s="365"/>
      <c r="EQR158" s="365"/>
      <c r="EQS158" s="365"/>
      <c r="EQT158" s="365"/>
      <c r="EQU158" s="365"/>
      <c r="EQV158" s="365"/>
      <c r="EQW158" s="365"/>
      <c r="EQX158" s="365"/>
      <c r="EQY158" s="365"/>
      <c r="EQZ158" s="365"/>
      <c r="ERA158" s="365"/>
      <c r="ERB158" s="365"/>
      <c r="ERC158" s="365"/>
      <c r="ERD158" s="365"/>
      <c r="ERE158" s="365"/>
      <c r="ERF158" s="365"/>
      <c r="ERG158" s="365"/>
      <c r="ERH158" s="365"/>
      <c r="ERI158" s="365"/>
      <c r="ERJ158" s="365"/>
      <c r="ERK158" s="365"/>
      <c r="ERL158" s="365"/>
      <c r="ERM158" s="365"/>
      <c r="ERN158" s="365"/>
      <c r="ERO158" s="365"/>
      <c r="ERP158" s="365"/>
      <c r="ERQ158" s="365"/>
      <c r="ERR158" s="365"/>
      <c r="ERS158" s="365"/>
      <c r="ERT158" s="365"/>
      <c r="ERU158" s="365"/>
      <c r="ERV158" s="365"/>
      <c r="ERW158" s="365"/>
      <c r="ERX158" s="365"/>
      <c r="ERY158" s="365"/>
      <c r="ERZ158" s="365"/>
      <c r="ESA158" s="365"/>
      <c r="ESB158" s="365"/>
      <c r="ESC158" s="365"/>
      <c r="ESD158" s="365"/>
      <c r="ESE158" s="365"/>
      <c r="ESF158" s="365"/>
      <c r="ESG158" s="365"/>
      <c r="ESH158" s="365"/>
      <c r="ESI158" s="365"/>
      <c r="ESJ158" s="365"/>
      <c r="ESK158" s="365"/>
      <c r="ESL158" s="365"/>
      <c r="ESM158" s="365"/>
      <c r="ESN158" s="365"/>
      <c r="ESO158" s="365"/>
      <c r="ESP158" s="365"/>
      <c r="ESQ158" s="365"/>
      <c r="ESR158" s="365"/>
      <c r="ESS158" s="365"/>
      <c r="EST158" s="365"/>
      <c r="ESU158" s="365"/>
      <c r="ESV158" s="365"/>
      <c r="ESW158" s="365"/>
      <c r="ESX158" s="365"/>
      <c r="ESY158" s="365"/>
      <c r="ESZ158" s="365"/>
      <c r="ETA158" s="365"/>
      <c r="ETB158" s="365"/>
      <c r="ETC158" s="365"/>
      <c r="ETD158" s="365"/>
      <c r="ETE158" s="365"/>
      <c r="ETF158" s="365"/>
      <c r="ETG158" s="365"/>
      <c r="ETH158" s="365"/>
      <c r="ETI158" s="365"/>
      <c r="ETJ158" s="365"/>
      <c r="ETK158" s="365"/>
      <c r="ETL158" s="365"/>
      <c r="ETM158" s="365"/>
      <c r="ETN158" s="365"/>
      <c r="ETO158" s="365"/>
      <c r="ETP158" s="365"/>
      <c r="ETQ158" s="365"/>
      <c r="ETR158" s="365"/>
      <c r="ETS158" s="365"/>
      <c r="ETT158" s="365"/>
      <c r="ETU158" s="365"/>
      <c r="ETV158" s="365"/>
      <c r="ETW158" s="365"/>
      <c r="ETX158" s="365"/>
      <c r="ETY158" s="365"/>
      <c r="ETZ158" s="365"/>
      <c r="EUA158" s="365"/>
      <c r="EUB158" s="365"/>
      <c r="EUC158" s="365"/>
      <c r="EUD158" s="365"/>
      <c r="EUE158" s="365"/>
      <c r="EUF158" s="365"/>
      <c r="EUG158" s="365"/>
      <c r="EUH158" s="365"/>
      <c r="EUI158" s="365"/>
      <c r="EUJ158" s="365"/>
      <c r="EUK158" s="365"/>
      <c r="EUL158" s="365"/>
      <c r="EUM158" s="365"/>
      <c r="EUN158" s="365"/>
      <c r="EUO158" s="365"/>
      <c r="EUP158" s="365"/>
      <c r="EUQ158" s="365"/>
      <c r="EUR158" s="365"/>
      <c r="EUS158" s="365"/>
      <c r="EUT158" s="365"/>
      <c r="EUU158" s="365"/>
      <c r="EUV158" s="365"/>
      <c r="EUW158" s="365"/>
      <c r="EUX158" s="365"/>
      <c r="EUY158" s="365"/>
      <c r="EUZ158" s="365"/>
      <c r="EVA158" s="365"/>
      <c r="EVB158" s="365"/>
      <c r="EVC158" s="365"/>
      <c r="EVD158" s="365"/>
      <c r="EVE158" s="365"/>
      <c r="EVF158" s="365"/>
      <c r="EVG158" s="365"/>
      <c r="EVH158" s="365"/>
      <c r="EVI158" s="365"/>
      <c r="EVJ158" s="365"/>
      <c r="EVK158" s="365"/>
      <c r="EVL158" s="365"/>
      <c r="EVM158" s="365"/>
      <c r="EVN158" s="365"/>
      <c r="EVO158" s="365"/>
      <c r="EVP158" s="365"/>
      <c r="EVQ158" s="365"/>
      <c r="EVR158" s="365"/>
      <c r="EVS158" s="365"/>
      <c r="EVT158" s="365"/>
      <c r="EVU158" s="365"/>
      <c r="EVV158" s="365"/>
      <c r="EVW158" s="365"/>
      <c r="EVX158" s="365"/>
      <c r="EVY158" s="365"/>
      <c r="EVZ158" s="365"/>
      <c r="EWA158" s="365"/>
      <c r="EWB158" s="365"/>
      <c r="EWC158" s="365"/>
      <c r="EWD158" s="365"/>
      <c r="EWE158" s="365"/>
      <c r="EWF158" s="365"/>
      <c r="EWG158" s="365"/>
      <c r="EWH158" s="365"/>
      <c r="EWI158" s="365"/>
      <c r="EWJ158" s="365"/>
      <c r="EWK158" s="365"/>
      <c r="EWL158" s="365"/>
      <c r="EWM158" s="365"/>
      <c r="EWN158" s="365"/>
      <c r="EWO158" s="365"/>
      <c r="EWP158" s="365"/>
      <c r="EWQ158" s="365"/>
      <c r="EWR158" s="365"/>
      <c r="EWS158" s="365"/>
      <c r="EWT158" s="365"/>
      <c r="EWU158" s="365"/>
      <c r="EWV158" s="365"/>
      <c r="EWW158" s="365"/>
      <c r="EWX158" s="365"/>
      <c r="EWY158" s="365"/>
      <c r="EWZ158" s="365"/>
      <c r="EXA158" s="365"/>
      <c r="EXB158" s="365"/>
      <c r="EXC158" s="365"/>
      <c r="EXD158" s="365"/>
      <c r="EXE158" s="365"/>
      <c r="EXF158" s="365"/>
      <c r="EXG158" s="365"/>
      <c r="EXH158" s="365"/>
      <c r="EXI158" s="365"/>
      <c r="EXJ158" s="365"/>
      <c r="EXK158" s="365"/>
      <c r="EXL158" s="365"/>
      <c r="EXM158" s="365"/>
      <c r="EXN158" s="365"/>
      <c r="EXO158" s="365"/>
      <c r="EXP158" s="365"/>
      <c r="EXQ158" s="365"/>
      <c r="EXR158" s="365"/>
      <c r="EXS158" s="365"/>
      <c r="EXT158" s="365"/>
      <c r="EXU158" s="365"/>
      <c r="EXV158" s="365"/>
      <c r="EXW158" s="365"/>
      <c r="EXX158" s="365"/>
      <c r="EXY158" s="365"/>
      <c r="EXZ158" s="365"/>
      <c r="EYA158" s="365"/>
      <c r="EYB158" s="365"/>
      <c r="EYC158" s="365"/>
      <c r="EYD158" s="365"/>
      <c r="EYE158" s="365"/>
      <c r="EYF158" s="365"/>
      <c r="EYG158" s="365"/>
      <c r="EYH158" s="365"/>
      <c r="EYI158" s="365"/>
      <c r="EYJ158" s="365"/>
      <c r="EYK158" s="365"/>
      <c r="EYL158" s="365"/>
      <c r="EYM158" s="365"/>
      <c r="EYN158" s="365"/>
      <c r="EYO158" s="365"/>
      <c r="EYP158" s="365"/>
      <c r="EYQ158" s="365"/>
      <c r="EYR158" s="365"/>
      <c r="EYS158" s="365"/>
      <c r="EYT158" s="365"/>
      <c r="EYU158" s="365"/>
      <c r="EYV158" s="365"/>
      <c r="EYW158" s="365"/>
      <c r="EYX158" s="365"/>
      <c r="EYY158" s="365"/>
      <c r="EYZ158" s="365"/>
      <c r="EZA158" s="365"/>
      <c r="EZB158" s="365"/>
      <c r="EZC158" s="365"/>
      <c r="EZD158" s="365"/>
      <c r="EZE158" s="365"/>
      <c r="EZF158" s="365"/>
      <c r="EZG158" s="365"/>
      <c r="EZH158" s="365"/>
      <c r="EZI158" s="365"/>
      <c r="EZJ158" s="365"/>
      <c r="EZK158" s="365"/>
      <c r="EZL158" s="365"/>
      <c r="EZM158" s="365"/>
      <c r="EZN158" s="365"/>
      <c r="EZO158" s="365"/>
      <c r="EZP158" s="365"/>
      <c r="EZQ158" s="365"/>
      <c r="EZR158" s="365"/>
      <c r="EZS158" s="365"/>
      <c r="EZT158" s="365"/>
      <c r="EZU158" s="365"/>
      <c r="EZV158" s="365"/>
      <c r="EZW158" s="365"/>
      <c r="EZX158" s="365"/>
      <c r="EZY158" s="365"/>
      <c r="EZZ158" s="365"/>
      <c r="FAA158" s="365"/>
      <c r="FAB158" s="365"/>
      <c r="FAC158" s="365"/>
      <c r="FAD158" s="365"/>
      <c r="FAE158" s="365"/>
      <c r="FAF158" s="365"/>
      <c r="FAG158" s="365"/>
      <c r="FAH158" s="365"/>
      <c r="FAI158" s="365"/>
      <c r="FAJ158" s="365"/>
      <c r="FAK158" s="365"/>
      <c r="FAL158" s="365"/>
      <c r="FAM158" s="365"/>
      <c r="FAN158" s="365"/>
      <c r="FAO158" s="365"/>
      <c r="FAP158" s="365"/>
      <c r="FAQ158" s="365"/>
      <c r="FAR158" s="365"/>
      <c r="FAS158" s="365"/>
      <c r="FAT158" s="365"/>
      <c r="FAU158" s="365"/>
      <c r="FAV158" s="365"/>
      <c r="FAW158" s="365"/>
      <c r="FAX158" s="365"/>
      <c r="FAY158" s="365"/>
      <c r="FAZ158" s="365"/>
      <c r="FBA158" s="365"/>
      <c r="FBB158" s="365"/>
      <c r="FBC158" s="365"/>
      <c r="FBD158" s="365"/>
      <c r="FBE158" s="365"/>
      <c r="FBF158" s="365"/>
      <c r="FBG158" s="365"/>
      <c r="FBH158" s="365"/>
      <c r="FBI158" s="365"/>
      <c r="FBJ158" s="365"/>
      <c r="FBK158" s="365"/>
      <c r="FBL158" s="365"/>
      <c r="FBM158" s="365"/>
      <c r="FBN158" s="365"/>
      <c r="FBO158" s="365"/>
      <c r="FBP158" s="365"/>
      <c r="FBQ158" s="365"/>
      <c r="FBR158" s="365"/>
      <c r="FBS158" s="365"/>
      <c r="FBT158" s="365"/>
      <c r="FBU158" s="365"/>
      <c r="FBV158" s="365"/>
      <c r="FBW158" s="365"/>
      <c r="FBX158" s="365"/>
      <c r="FBY158" s="365"/>
      <c r="FBZ158" s="365"/>
      <c r="FCA158" s="365"/>
      <c r="FCB158" s="365"/>
      <c r="FCC158" s="365"/>
      <c r="FCD158" s="365"/>
      <c r="FCE158" s="365"/>
      <c r="FCF158" s="365"/>
      <c r="FCG158" s="365"/>
      <c r="FCH158" s="365"/>
      <c r="FCI158" s="365"/>
      <c r="FCJ158" s="365"/>
      <c r="FCK158" s="365"/>
      <c r="FCL158" s="365"/>
      <c r="FCM158" s="365"/>
      <c r="FCN158" s="365"/>
      <c r="FCO158" s="365"/>
      <c r="FCP158" s="365"/>
      <c r="FCQ158" s="365"/>
      <c r="FCR158" s="365"/>
      <c r="FCS158" s="365"/>
      <c r="FCT158" s="365"/>
      <c r="FCU158" s="365"/>
      <c r="FCV158" s="365"/>
      <c r="FCW158" s="365"/>
      <c r="FCX158" s="365"/>
      <c r="FCY158" s="365"/>
      <c r="FCZ158" s="365"/>
      <c r="FDA158" s="365"/>
      <c r="FDB158" s="365"/>
      <c r="FDC158" s="365"/>
      <c r="FDD158" s="365"/>
      <c r="FDE158" s="365"/>
      <c r="FDF158" s="365"/>
      <c r="FDG158" s="365"/>
      <c r="FDH158" s="365"/>
      <c r="FDI158" s="365"/>
      <c r="FDJ158" s="365"/>
      <c r="FDK158" s="365"/>
      <c r="FDL158" s="365"/>
      <c r="FDM158" s="365"/>
      <c r="FDN158" s="365"/>
      <c r="FDO158" s="365"/>
      <c r="FDP158" s="365"/>
      <c r="FDQ158" s="365"/>
      <c r="FDR158" s="365"/>
      <c r="FDS158" s="365"/>
      <c r="FDT158" s="365"/>
      <c r="FDU158" s="365"/>
      <c r="FDV158" s="365"/>
      <c r="FDW158" s="365"/>
      <c r="FDX158" s="365"/>
      <c r="FDY158" s="365"/>
      <c r="FDZ158" s="365"/>
      <c r="FEA158" s="365"/>
      <c r="FEB158" s="365"/>
      <c r="FEC158" s="365"/>
      <c r="FED158" s="365"/>
      <c r="FEE158" s="365"/>
      <c r="FEF158" s="365"/>
      <c r="FEG158" s="365"/>
      <c r="FEH158" s="365"/>
      <c r="FEI158" s="365"/>
      <c r="FEJ158" s="365"/>
      <c r="FEK158" s="365"/>
      <c r="FEL158" s="365"/>
      <c r="FEM158" s="365"/>
      <c r="FEN158" s="365"/>
      <c r="FEO158" s="365"/>
      <c r="FEP158" s="365"/>
      <c r="FEQ158" s="365"/>
      <c r="FER158" s="365"/>
      <c r="FES158" s="365"/>
      <c r="FET158" s="365"/>
      <c r="FEU158" s="365"/>
      <c r="FEV158" s="365"/>
      <c r="FEW158" s="365"/>
      <c r="FEX158" s="365"/>
      <c r="FEY158" s="365"/>
      <c r="FEZ158" s="365"/>
      <c r="FFA158" s="365"/>
      <c r="FFB158" s="365"/>
      <c r="FFC158" s="365"/>
      <c r="FFD158" s="365"/>
      <c r="FFE158" s="365"/>
      <c r="FFF158" s="365"/>
      <c r="FFG158" s="365"/>
      <c r="FFH158" s="365"/>
      <c r="FFI158" s="365"/>
      <c r="FFJ158" s="365"/>
      <c r="FFK158" s="365"/>
      <c r="FFL158" s="365"/>
      <c r="FFM158" s="365"/>
      <c r="FFN158" s="365"/>
      <c r="FFO158" s="365"/>
      <c r="FFP158" s="365"/>
      <c r="FFQ158" s="365"/>
      <c r="FFR158" s="365"/>
      <c r="FFS158" s="365"/>
      <c r="FFT158" s="365"/>
      <c r="FFU158" s="365"/>
      <c r="FFV158" s="365"/>
      <c r="FFW158" s="365"/>
      <c r="FFX158" s="365"/>
      <c r="FFY158" s="365"/>
      <c r="FFZ158" s="365"/>
      <c r="FGA158" s="365"/>
      <c r="FGB158" s="365"/>
      <c r="FGC158" s="365"/>
      <c r="FGD158" s="365"/>
      <c r="FGE158" s="365"/>
      <c r="FGF158" s="365"/>
      <c r="FGG158" s="365"/>
      <c r="FGH158" s="365"/>
      <c r="FGI158" s="365"/>
      <c r="FGJ158" s="365"/>
      <c r="FGK158" s="365"/>
      <c r="FGL158" s="365"/>
      <c r="FGM158" s="365"/>
      <c r="FGN158" s="365"/>
      <c r="FGO158" s="365"/>
      <c r="FGP158" s="365"/>
      <c r="FGQ158" s="365"/>
      <c r="FGR158" s="365"/>
      <c r="FGS158" s="365"/>
      <c r="FGT158" s="365"/>
      <c r="FGU158" s="365"/>
      <c r="FGV158" s="365"/>
      <c r="FGW158" s="365"/>
      <c r="FGX158" s="365"/>
      <c r="FGY158" s="365"/>
      <c r="FGZ158" s="365"/>
      <c r="FHA158" s="365"/>
      <c r="FHB158" s="365"/>
      <c r="FHC158" s="365"/>
      <c r="FHD158" s="365"/>
      <c r="FHE158" s="365"/>
      <c r="FHF158" s="365"/>
      <c r="FHG158" s="365"/>
      <c r="FHH158" s="365"/>
      <c r="FHI158" s="365"/>
      <c r="FHJ158" s="365"/>
      <c r="FHK158" s="365"/>
      <c r="FHL158" s="365"/>
      <c r="FHM158" s="365"/>
      <c r="FHN158" s="365"/>
      <c r="FHO158" s="365"/>
      <c r="FHP158" s="365"/>
      <c r="FHQ158" s="365"/>
      <c r="FHR158" s="365"/>
      <c r="FHS158" s="365"/>
      <c r="FHT158" s="365"/>
      <c r="FHU158" s="365"/>
      <c r="FHV158" s="365"/>
      <c r="FHW158" s="365"/>
      <c r="FHX158" s="365"/>
      <c r="FHY158" s="365"/>
      <c r="FHZ158" s="365"/>
      <c r="FIA158" s="365"/>
      <c r="FIB158" s="365"/>
      <c r="FIC158" s="365"/>
      <c r="FID158" s="365"/>
      <c r="FIE158" s="365"/>
      <c r="FIF158" s="365"/>
      <c r="FIG158" s="365"/>
      <c r="FIH158" s="365"/>
      <c r="FII158" s="365"/>
      <c r="FIJ158" s="365"/>
      <c r="FIK158" s="365"/>
      <c r="FIL158" s="365"/>
      <c r="FIM158" s="365"/>
      <c r="FIN158" s="365"/>
      <c r="FIO158" s="365"/>
      <c r="FIP158" s="365"/>
      <c r="FIQ158" s="365"/>
      <c r="FIR158" s="365"/>
      <c r="FIS158" s="365"/>
      <c r="FIT158" s="365"/>
      <c r="FIU158" s="365"/>
      <c r="FIV158" s="365"/>
      <c r="FIW158" s="365"/>
      <c r="FIX158" s="365"/>
      <c r="FIY158" s="365"/>
      <c r="FIZ158" s="365"/>
      <c r="FJA158" s="365"/>
      <c r="FJB158" s="365"/>
      <c r="FJC158" s="365"/>
      <c r="FJD158" s="365"/>
      <c r="FJE158" s="365"/>
      <c r="FJF158" s="365"/>
      <c r="FJG158" s="365"/>
      <c r="FJH158" s="365"/>
      <c r="FJI158" s="365"/>
      <c r="FJJ158" s="365"/>
      <c r="FJK158" s="365"/>
      <c r="FJL158" s="365"/>
      <c r="FJM158" s="365"/>
      <c r="FJN158" s="365"/>
      <c r="FJO158" s="365"/>
      <c r="FJP158" s="365"/>
      <c r="FJQ158" s="365"/>
      <c r="FJR158" s="365"/>
      <c r="FJS158" s="365"/>
      <c r="FJT158" s="365"/>
      <c r="FJU158" s="365"/>
      <c r="FJV158" s="365"/>
      <c r="FJW158" s="365"/>
      <c r="FJX158" s="365"/>
      <c r="FJY158" s="365"/>
      <c r="FJZ158" s="365"/>
      <c r="FKA158" s="365"/>
      <c r="FKB158" s="365"/>
      <c r="FKC158" s="365"/>
      <c r="FKD158" s="365"/>
      <c r="FKE158" s="365"/>
      <c r="FKF158" s="365"/>
      <c r="FKG158" s="365"/>
      <c r="FKH158" s="365"/>
      <c r="FKI158" s="365"/>
      <c r="FKJ158" s="365"/>
      <c r="FKK158" s="365"/>
      <c r="FKL158" s="365"/>
      <c r="FKM158" s="365"/>
      <c r="FKN158" s="365"/>
      <c r="FKO158" s="365"/>
      <c r="FKP158" s="365"/>
      <c r="FKQ158" s="365"/>
      <c r="FKR158" s="365"/>
      <c r="FKS158" s="365"/>
      <c r="FKT158" s="365"/>
      <c r="FKU158" s="365"/>
      <c r="FKV158" s="365"/>
      <c r="FKW158" s="365"/>
      <c r="FKX158" s="365"/>
      <c r="FKY158" s="365"/>
      <c r="FKZ158" s="365"/>
      <c r="FLA158" s="365"/>
      <c r="FLB158" s="365"/>
      <c r="FLC158" s="365"/>
      <c r="FLD158" s="365"/>
      <c r="FLE158" s="365"/>
      <c r="FLF158" s="365"/>
      <c r="FLG158" s="365"/>
      <c r="FLH158" s="365"/>
      <c r="FLI158" s="365"/>
      <c r="FLJ158" s="365"/>
      <c r="FLK158" s="365"/>
      <c r="FLL158" s="365"/>
      <c r="FLM158" s="365"/>
      <c r="FLN158" s="365"/>
      <c r="FLO158" s="365"/>
      <c r="FLP158" s="365"/>
      <c r="FLQ158" s="365"/>
      <c r="FLR158" s="365"/>
      <c r="FLS158" s="365"/>
      <c r="FLT158" s="365"/>
      <c r="FLU158" s="365"/>
      <c r="FLV158" s="365"/>
      <c r="FLW158" s="365"/>
      <c r="FLX158" s="365"/>
      <c r="FLY158" s="365"/>
      <c r="FLZ158" s="365"/>
      <c r="FMA158" s="365"/>
      <c r="FMB158" s="365"/>
      <c r="FMC158" s="365"/>
      <c r="FMD158" s="365"/>
      <c r="FME158" s="365"/>
      <c r="FMF158" s="365"/>
      <c r="FMG158" s="365"/>
      <c r="FMH158" s="365"/>
      <c r="FMI158" s="365"/>
      <c r="FMJ158" s="365"/>
      <c r="FMK158" s="365"/>
      <c r="FML158" s="365"/>
      <c r="FMM158" s="365"/>
      <c r="FMN158" s="365"/>
      <c r="FMO158" s="365"/>
      <c r="FMP158" s="365"/>
      <c r="FMQ158" s="365"/>
      <c r="FMR158" s="365"/>
      <c r="FMS158" s="365"/>
      <c r="FMT158" s="365"/>
      <c r="FMU158" s="365"/>
      <c r="FMV158" s="365"/>
      <c r="FMW158" s="365"/>
      <c r="FMX158" s="365"/>
      <c r="FMY158" s="365"/>
      <c r="FMZ158" s="365"/>
      <c r="FNA158" s="365"/>
      <c r="FNB158" s="365"/>
      <c r="FNC158" s="365"/>
      <c r="FND158" s="365"/>
      <c r="FNE158" s="365"/>
      <c r="FNF158" s="365"/>
      <c r="FNG158" s="365"/>
      <c r="FNH158" s="365"/>
      <c r="FNI158" s="365"/>
      <c r="FNJ158" s="365"/>
      <c r="FNK158" s="365"/>
      <c r="FNL158" s="365"/>
      <c r="FNM158" s="365"/>
      <c r="FNN158" s="365"/>
      <c r="FNO158" s="365"/>
      <c r="FNP158" s="365"/>
      <c r="FNQ158" s="365"/>
      <c r="FNR158" s="365"/>
      <c r="FNS158" s="365"/>
      <c r="FNT158" s="365"/>
      <c r="FNU158" s="365"/>
      <c r="FNV158" s="365"/>
      <c r="FNW158" s="365"/>
      <c r="FNX158" s="365"/>
      <c r="FNY158" s="365"/>
      <c r="FNZ158" s="365"/>
      <c r="FOA158" s="365"/>
      <c r="FOB158" s="365"/>
      <c r="FOC158" s="365"/>
      <c r="FOD158" s="365"/>
      <c r="FOE158" s="365"/>
      <c r="FOF158" s="365"/>
      <c r="FOG158" s="365"/>
      <c r="FOH158" s="365"/>
      <c r="FOI158" s="365"/>
      <c r="FOJ158" s="365"/>
      <c r="FOK158" s="365"/>
      <c r="FOL158" s="365"/>
      <c r="FOM158" s="365"/>
      <c r="FON158" s="365"/>
      <c r="FOO158" s="365"/>
      <c r="FOP158" s="365"/>
      <c r="FOQ158" s="365"/>
      <c r="FOR158" s="365"/>
      <c r="FOS158" s="365"/>
      <c r="FOT158" s="365"/>
      <c r="FOU158" s="365"/>
      <c r="FOV158" s="365"/>
      <c r="FOW158" s="365"/>
      <c r="FOX158" s="365"/>
      <c r="FOY158" s="365"/>
      <c r="FOZ158" s="365"/>
      <c r="FPA158" s="365"/>
      <c r="FPB158" s="365"/>
      <c r="FPC158" s="365"/>
      <c r="FPD158" s="365"/>
      <c r="FPE158" s="365"/>
      <c r="FPF158" s="365"/>
      <c r="FPG158" s="365"/>
      <c r="FPH158" s="365"/>
      <c r="FPI158" s="365"/>
      <c r="FPJ158" s="365"/>
      <c r="FPK158" s="365"/>
      <c r="FPL158" s="365"/>
      <c r="FPM158" s="365"/>
      <c r="FPN158" s="365"/>
      <c r="FPO158" s="365"/>
      <c r="FPP158" s="365"/>
      <c r="FPQ158" s="365"/>
      <c r="FPR158" s="365"/>
      <c r="FPS158" s="365"/>
      <c r="FPT158" s="365"/>
      <c r="FPU158" s="365"/>
      <c r="FPV158" s="365"/>
      <c r="FPW158" s="365"/>
      <c r="FPX158" s="365"/>
      <c r="FPY158" s="365"/>
      <c r="FPZ158" s="365"/>
      <c r="FQA158" s="365"/>
      <c r="FQB158" s="365"/>
      <c r="FQC158" s="365"/>
      <c r="FQD158" s="365"/>
      <c r="FQE158" s="365"/>
      <c r="FQF158" s="365"/>
      <c r="FQG158" s="365"/>
      <c r="FQH158" s="365"/>
      <c r="FQI158" s="365"/>
      <c r="FQJ158" s="365"/>
      <c r="FQK158" s="365"/>
      <c r="FQL158" s="365"/>
      <c r="FQM158" s="365"/>
      <c r="FQN158" s="365"/>
      <c r="FQO158" s="365"/>
      <c r="FQP158" s="365"/>
      <c r="FQQ158" s="365"/>
      <c r="FQR158" s="365"/>
      <c r="FQS158" s="365"/>
      <c r="FQT158" s="365"/>
      <c r="FQU158" s="365"/>
      <c r="FQV158" s="365"/>
      <c r="FQW158" s="365"/>
      <c r="FQX158" s="365"/>
      <c r="FQY158" s="365"/>
      <c r="FQZ158" s="365"/>
      <c r="FRA158" s="365"/>
      <c r="FRB158" s="365"/>
      <c r="FRC158" s="365"/>
      <c r="FRD158" s="365"/>
      <c r="FRE158" s="365"/>
      <c r="FRF158" s="365"/>
      <c r="FRG158" s="365"/>
      <c r="FRH158" s="365"/>
      <c r="FRI158" s="365"/>
      <c r="FRJ158" s="365"/>
      <c r="FRK158" s="365"/>
      <c r="FRL158" s="365"/>
      <c r="FRM158" s="365"/>
      <c r="FRN158" s="365"/>
      <c r="FRO158" s="365"/>
      <c r="FRP158" s="365"/>
      <c r="FRQ158" s="365"/>
      <c r="FRR158" s="365"/>
      <c r="FRS158" s="365"/>
      <c r="FRT158" s="365"/>
      <c r="FRU158" s="365"/>
      <c r="FRV158" s="365"/>
      <c r="FRW158" s="365"/>
      <c r="FRX158" s="365"/>
      <c r="FRY158" s="365"/>
      <c r="FRZ158" s="365"/>
      <c r="FSA158" s="365"/>
      <c r="FSB158" s="365"/>
      <c r="FSC158" s="365"/>
      <c r="FSD158" s="365"/>
      <c r="FSE158" s="365"/>
      <c r="FSF158" s="365"/>
      <c r="FSG158" s="365"/>
      <c r="FSH158" s="365"/>
      <c r="FSI158" s="365"/>
      <c r="FSJ158" s="365"/>
      <c r="FSK158" s="365"/>
      <c r="FSL158" s="365"/>
      <c r="FSM158" s="365"/>
      <c r="FSN158" s="365"/>
      <c r="FSO158" s="365"/>
      <c r="FSP158" s="365"/>
      <c r="FSQ158" s="365"/>
      <c r="FSR158" s="365"/>
      <c r="FSS158" s="365"/>
      <c r="FST158" s="365"/>
      <c r="FSU158" s="365"/>
      <c r="FSV158" s="365"/>
      <c r="FSW158" s="365"/>
      <c r="FSX158" s="365"/>
      <c r="FSY158" s="365"/>
      <c r="FSZ158" s="365"/>
      <c r="FTA158" s="365"/>
      <c r="FTB158" s="365"/>
      <c r="FTC158" s="365"/>
      <c r="FTD158" s="365"/>
      <c r="FTE158" s="365"/>
      <c r="FTF158" s="365"/>
      <c r="FTG158" s="365"/>
      <c r="FTH158" s="365"/>
      <c r="FTI158" s="365"/>
      <c r="FTJ158" s="365"/>
      <c r="FTK158" s="365"/>
      <c r="FTL158" s="365"/>
      <c r="FTM158" s="365"/>
      <c r="FTN158" s="365"/>
      <c r="FTO158" s="365"/>
      <c r="FTP158" s="365"/>
      <c r="FTQ158" s="365"/>
      <c r="FTR158" s="365"/>
      <c r="FTS158" s="365"/>
      <c r="FTT158" s="365"/>
      <c r="FTU158" s="365"/>
      <c r="FTV158" s="365"/>
      <c r="FTW158" s="365"/>
      <c r="FTX158" s="365"/>
      <c r="FTY158" s="365"/>
      <c r="FTZ158" s="365"/>
      <c r="FUA158" s="365"/>
      <c r="FUB158" s="365"/>
      <c r="FUC158" s="365"/>
      <c r="FUD158" s="365"/>
      <c r="FUE158" s="365"/>
      <c r="FUF158" s="365"/>
      <c r="FUG158" s="365"/>
      <c r="FUH158" s="365"/>
      <c r="FUI158" s="365"/>
      <c r="FUJ158" s="365"/>
      <c r="FUK158" s="365"/>
      <c r="FUL158" s="365"/>
      <c r="FUM158" s="365"/>
      <c r="FUN158" s="365"/>
      <c r="FUO158" s="365"/>
      <c r="FUP158" s="365"/>
      <c r="FUQ158" s="365"/>
      <c r="FUR158" s="365"/>
      <c r="FUS158" s="365"/>
      <c r="FUT158" s="365"/>
      <c r="FUU158" s="365"/>
      <c r="FUV158" s="365"/>
      <c r="FUW158" s="365"/>
      <c r="FUX158" s="365"/>
      <c r="FUY158" s="365"/>
      <c r="FUZ158" s="365"/>
      <c r="FVA158" s="365"/>
      <c r="FVB158" s="365"/>
      <c r="FVC158" s="365"/>
      <c r="FVD158" s="365"/>
      <c r="FVE158" s="365"/>
      <c r="FVF158" s="365"/>
      <c r="FVG158" s="365"/>
      <c r="FVH158" s="365"/>
      <c r="FVI158" s="365"/>
      <c r="FVJ158" s="365"/>
      <c r="FVK158" s="365"/>
      <c r="FVL158" s="365"/>
      <c r="FVM158" s="365"/>
      <c r="FVN158" s="365"/>
      <c r="FVO158" s="365"/>
      <c r="FVP158" s="365"/>
      <c r="FVQ158" s="365"/>
      <c r="FVR158" s="365"/>
      <c r="FVS158" s="365"/>
      <c r="FVT158" s="365"/>
      <c r="FVU158" s="365"/>
      <c r="FVV158" s="365"/>
      <c r="FVW158" s="365"/>
      <c r="FVX158" s="365"/>
      <c r="FVY158" s="365"/>
      <c r="FVZ158" s="365"/>
      <c r="FWA158" s="365"/>
      <c r="FWB158" s="365"/>
      <c r="FWC158" s="365"/>
      <c r="FWD158" s="365"/>
      <c r="FWE158" s="365"/>
      <c r="FWF158" s="365"/>
      <c r="FWG158" s="365"/>
      <c r="FWH158" s="365"/>
      <c r="FWI158" s="365"/>
      <c r="FWJ158" s="365"/>
      <c r="FWK158" s="365"/>
      <c r="FWL158" s="365"/>
      <c r="FWM158" s="365"/>
      <c r="FWN158" s="365"/>
      <c r="FWO158" s="365"/>
      <c r="FWP158" s="365"/>
      <c r="FWQ158" s="365"/>
      <c r="FWR158" s="365"/>
      <c r="FWS158" s="365"/>
      <c r="FWT158" s="365"/>
      <c r="FWU158" s="365"/>
      <c r="FWV158" s="365"/>
      <c r="FWW158" s="365"/>
      <c r="FWX158" s="365"/>
      <c r="FWY158" s="365"/>
      <c r="FWZ158" s="365"/>
      <c r="FXA158" s="365"/>
      <c r="FXB158" s="365"/>
      <c r="FXC158" s="365"/>
      <c r="FXD158" s="365"/>
      <c r="FXE158" s="365"/>
      <c r="FXF158" s="365"/>
      <c r="FXG158" s="365"/>
      <c r="FXH158" s="365"/>
      <c r="FXI158" s="365"/>
      <c r="FXJ158" s="365"/>
      <c r="FXK158" s="365"/>
      <c r="FXL158" s="365"/>
      <c r="FXM158" s="365"/>
      <c r="FXN158" s="365"/>
      <c r="FXO158" s="365"/>
      <c r="FXP158" s="365"/>
      <c r="FXQ158" s="365"/>
      <c r="FXR158" s="365"/>
      <c r="FXS158" s="365"/>
      <c r="FXT158" s="365"/>
      <c r="FXU158" s="365"/>
      <c r="FXV158" s="365"/>
      <c r="FXW158" s="365"/>
      <c r="FXX158" s="365"/>
      <c r="FXY158" s="365"/>
      <c r="FXZ158" s="365"/>
      <c r="FYA158" s="365"/>
      <c r="FYB158" s="365"/>
      <c r="FYC158" s="365"/>
      <c r="FYD158" s="365"/>
      <c r="FYE158" s="365"/>
      <c r="FYF158" s="365"/>
      <c r="FYG158" s="365"/>
      <c r="FYH158" s="365"/>
      <c r="FYI158" s="365"/>
      <c r="FYJ158" s="365"/>
      <c r="FYK158" s="365"/>
      <c r="FYL158" s="365"/>
      <c r="FYM158" s="365"/>
      <c r="FYN158" s="365"/>
      <c r="FYO158" s="365"/>
      <c r="FYP158" s="365"/>
      <c r="FYQ158" s="365"/>
      <c r="FYR158" s="365"/>
      <c r="FYS158" s="365"/>
      <c r="FYT158" s="365"/>
      <c r="FYU158" s="365"/>
      <c r="FYV158" s="365"/>
      <c r="FYW158" s="365"/>
      <c r="FYX158" s="365"/>
      <c r="FYY158" s="365"/>
      <c r="FYZ158" s="365"/>
      <c r="FZA158" s="365"/>
      <c r="FZB158" s="365"/>
      <c r="FZC158" s="365"/>
      <c r="FZD158" s="365"/>
      <c r="FZE158" s="365"/>
      <c r="FZF158" s="365"/>
      <c r="FZG158" s="365"/>
      <c r="FZH158" s="365"/>
      <c r="FZI158" s="365"/>
      <c r="FZJ158" s="365"/>
      <c r="FZK158" s="365"/>
      <c r="FZL158" s="365"/>
      <c r="FZM158" s="365"/>
      <c r="FZN158" s="365"/>
      <c r="FZO158" s="365"/>
      <c r="FZP158" s="365"/>
      <c r="FZQ158" s="365"/>
      <c r="FZR158" s="365"/>
      <c r="FZS158" s="365"/>
      <c r="FZT158" s="365"/>
      <c r="FZU158" s="365"/>
      <c r="FZV158" s="365"/>
      <c r="FZW158" s="365"/>
      <c r="FZX158" s="365"/>
      <c r="FZY158" s="365"/>
      <c r="FZZ158" s="365"/>
      <c r="GAA158" s="365"/>
      <c r="GAB158" s="365"/>
      <c r="GAC158" s="365"/>
      <c r="GAD158" s="365"/>
      <c r="GAE158" s="365"/>
      <c r="GAF158" s="365"/>
      <c r="GAG158" s="365"/>
      <c r="GAH158" s="365"/>
      <c r="GAI158" s="365"/>
      <c r="GAJ158" s="365"/>
      <c r="GAK158" s="365"/>
      <c r="GAL158" s="365"/>
      <c r="GAM158" s="365"/>
      <c r="GAN158" s="365"/>
      <c r="GAO158" s="365"/>
      <c r="GAP158" s="365"/>
      <c r="GAQ158" s="365"/>
      <c r="GAR158" s="365"/>
      <c r="GAS158" s="365"/>
      <c r="GAT158" s="365"/>
      <c r="GAU158" s="365"/>
      <c r="GAV158" s="365"/>
      <c r="GAW158" s="365"/>
      <c r="GAX158" s="365"/>
      <c r="GAY158" s="365"/>
      <c r="GAZ158" s="365"/>
      <c r="GBA158" s="365"/>
      <c r="GBB158" s="365"/>
      <c r="GBC158" s="365"/>
      <c r="GBD158" s="365"/>
      <c r="GBE158" s="365"/>
      <c r="GBF158" s="365"/>
      <c r="GBG158" s="365"/>
      <c r="GBH158" s="365"/>
      <c r="GBI158" s="365"/>
      <c r="GBJ158" s="365"/>
      <c r="GBK158" s="365"/>
      <c r="GBL158" s="365"/>
      <c r="GBM158" s="365"/>
      <c r="GBN158" s="365"/>
      <c r="GBO158" s="365"/>
      <c r="GBP158" s="365"/>
      <c r="GBQ158" s="365"/>
      <c r="GBR158" s="365"/>
      <c r="GBS158" s="365"/>
      <c r="GBT158" s="365"/>
      <c r="GBU158" s="365"/>
      <c r="GBV158" s="365"/>
      <c r="GBW158" s="365"/>
      <c r="GBX158" s="365"/>
      <c r="GBY158" s="365"/>
      <c r="GBZ158" s="365"/>
      <c r="GCA158" s="365"/>
      <c r="GCB158" s="365"/>
      <c r="GCC158" s="365"/>
      <c r="GCD158" s="365"/>
      <c r="GCE158" s="365"/>
      <c r="GCF158" s="365"/>
      <c r="GCG158" s="365"/>
      <c r="GCH158" s="365"/>
      <c r="GCI158" s="365"/>
      <c r="GCJ158" s="365"/>
      <c r="GCK158" s="365"/>
      <c r="GCL158" s="365"/>
      <c r="GCM158" s="365"/>
      <c r="GCN158" s="365"/>
      <c r="GCO158" s="365"/>
      <c r="GCP158" s="365"/>
      <c r="GCQ158" s="365"/>
      <c r="GCR158" s="365"/>
      <c r="GCS158" s="365"/>
      <c r="GCT158" s="365"/>
      <c r="GCU158" s="365"/>
      <c r="GCV158" s="365"/>
      <c r="GCW158" s="365"/>
      <c r="GCX158" s="365"/>
      <c r="GCY158" s="365"/>
      <c r="GCZ158" s="365"/>
      <c r="GDA158" s="365"/>
      <c r="GDB158" s="365"/>
      <c r="GDC158" s="365"/>
      <c r="GDD158" s="365"/>
      <c r="GDE158" s="365"/>
      <c r="GDF158" s="365"/>
      <c r="GDG158" s="365"/>
      <c r="GDH158" s="365"/>
      <c r="GDI158" s="365"/>
      <c r="GDJ158" s="365"/>
      <c r="GDK158" s="365"/>
      <c r="GDL158" s="365"/>
      <c r="GDM158" s="365"/>
      <c r="GDN158" s="365"/>
      <c r="GDO158" s="365"/>
      <c r="GDP158" s="365"/>
      <c r="GDQ158" s="365"/>
      <c r="GDR158" s="365"/>
      <c r="GDS158" s="365"/>
      <c r="GDT158" s="365"/>
      <c r="GDU158" s="365"/>
      <c r="GDV158" s="365"/>
      <c r="GDW158" s="365"/>
      <c r="GDX158" s="365"/>
      <c r="GDY158" s="365"/>
      <c r="GDZ158" s="365"/>
      <c r="GEA158" s="365"/>
      <c r="GEB158" s="365"/>
      <c r="GEC158" s="365"/>
      <c r="GED158" s="365"/>
      <c r="GEE158" s="365"/>
      <c r="GEF158" s="365"/>
      <c r="GEG158" s="365"/>
      <c r="GEH158" s="365"/>
      <c r="GEI158" s="365"/>
      <c r="GEJ158" s="365"/>
      <c r="GEK158" s="365"/>
      <c r="GEL158" s="365"/>
      <c r="GEM158" s="365"/>
      <c r="GEN158" s="365"/>
      <c r="GEO158" s="365"/>
      <c r="GEP158" s="365"/>
      <c r="GEQ158" s="365"/>
      <c r="GER158" s="365"/>
      <c r="GES158" s="365"/>
      <c r="GET158" s="365"/>
      <c r="GEU158" s="365"/>
      <c r="GEV158" s="365"/>
      <c r="GEW158" s="365"/>
      <c r="GEX158" s="365"/>
      <c r="GEY158" s="365"/>
      <c r="GEZ158" s="365"/>
      <c r="GFA158" s="365"/>
      <c r="GFB158" s="365"/>
      <c r="GFC158" s="365"/>
      <c r="GFD158" s="365"/>
      <c r="GFE158" s="365"/>
      <c r="GFF158" s="365"/>
      <c r="GFG158" s="365"/>
      <c r="GFH158" s="365"/>
      <c r="GFI158" s="365"/>
      <c r="GFJ158" s="365"/>
      <c r="GFK158" s="365"/>
      <c r="GFL158" s="365"/>
      <c r="GFM158" s="365"/>
      <c r="GFN158" s="365"/>
      <c r="GFO158" s="365"/>
      <c r="GFP158" s="365"/>
      <c r="GFQ158" s="365"/>
      <c r="GFR158" s="365"/>
      <c r="GFS158" s="365"/>
      <c r="GFT158" s="365"/>
      <c r="GFU158" s="365"/>
      <c r="GFV158" s="365"/>
      <c r="GFW158" s="365"/>
      <c r="GFX158" s="365"/>
      <c r="GFY158" s="365"/>
      <c r="GFZ158" s="365"/>
      <c r="GGA158" s="365"/>
      <c r="GGB158" s="365"/>
      <c r="GGC158" s="365"/>
      <c r="GGD158" s="365"/>
      <c r="GGE158" s="365"/>
      <c r="GGF158" s="365"/>
      <c r="GGG158" s="365"/>
      <c r="GGH158" s="365"/>
      <c r="GGI158" s="365"/>
      <c r="GGJ158" s="365"/>
      <c r="GGK158" s="365"/>
      <c r="GGL158" s="365"/>
      <c r="GGM158" s="365"/>
      <c r="GGN158" s="365"/>
      <c r="GGO158" s="365"/>
      <c r="GGP158" s="365"/>
      <c r="GGQ158" s="365"/>
      <c r="GGR158" s="365"/>
      <c r="GGS158" s="365"/>
      <c r="GGT158" s="365"/>
      <c r="GGU158" s="365"/>
      <c r="GGV158" s="365"/>
      <c r="GGW158" s="365"/>
      <c r="GGX158" s="365"/>
      <c r="GGY158" s="365"/>
      <c r="GGZ158" s="365"/>
      <c r="GHA158" s="365"/>
      <c r="GHB158" s="365"/>
      <c r="GHC158" s="365"/>
      <c r="GHD158" s="365"/>
      <c r="GHE158" s="365"/>
      <c r="GHF158" s="365"/>
      <c r="GHG158" s="365"/>
      <c r="GHH158" s="365"/>
      <c r="GHI158" s="365"/>
      <c r="GHJ158" s="365"/>
      <c r="GHK158" s="365"/>
      <c r="GHL158" s="365"/>
      <c r="GHM158" s="365"/>
      <c r="GHN158" s="365"/>
      <c r="GHO158" s="365"/>
      <c r="GHP158" s="365"/>
      <c r="GHQ158" s="365"/>
      <c r="GHR158" s="365"/>
      <c r="GHS158" s="365"/>
      <c r="GHT158" s="365"/>
      <c r="GHU158" s="365"/>
      <c r="GHV158" s="365"/>
      <c r="GHW158" s="365"/>
      <c r="GHX158" s="365"/>
      <c r="GHY158" s="365"/>
      <c r="GHZ158" s="365"/>
      <c r="GIA158" s="365"/>
      <c r="GIB158" s="365"/>
      <c r="GIC158" s="365"/>
      <c r="GID158" s="365"/>
      <c r="GIE158" s="365"/>
      <c r="GIF158" s="365"/>
      <c r="GIG158" s="365"/>
      <c r="GIH158" s="365"/>
      <c r="GII158" s="365"/>
      <c r="GIJ158" s="365"/>
      <c r="GIK158" s="365"/>
      <c r="GIL158" s="365"/>
      <c r="GIM158" s="365"/>
      <c r="GIN158" s="365"/>
      <c r="GIO158" s="365"/>
      <c r="GIP158" s="365"/>
      <c r="GIQ158" s="365"/>
      <c r="GIR158" s="365"/>
      <c r="GIS158" s="365"/>
      <c r="GIT158" s="365"/>
      <c r="GIU158" s="365"/>
      <c r="GIV158" s="365"/>
      <c r="GIW158" s="365"/>
      <c r="GIX158" s="365"/>
      <c r="GIY158" s="365"/>
      <c r="GIZ158" s="365"/>
      <c r="GJA158" s="365"/>
      <c r="GJB158" s="365"/>
      <c r="GJC158" s="365"/>
      <c r="GJD158" s="365"/>
      <c r="GJE158" s="365"/>
      <c r="GJF158" s="365"/>
      <c r="GJG158" s="365"/>
      <c r="GJH158" s="365"/>
      <c r="GJI158" s="365"/>
      <c r="GJJ158" s="365"/>
      <c r="GJK158" s="365"/>
      <c r="GJL158" s="365"/>
      <c r="GJM158" s="365"/>
      <c r="GJN158" s="365"/>
      <c r="GJO158" s="365"/>
      <c r="GJP158" s="365"/>
      <c r="GJQ158" s="365"/>
      <c r="GJR158" s="365"/>
      <c r="GJS158" s="365"/>
      <c r="GJT158" s="365"/>
      <c r="GJU158" s="365"/>
      <c r="GJV158" s="365"/>
      <c r="GJW158" s="365"/>
      <c r="GJX158" s="365"/>
      <c r="GJY158" s="365"/>
      <c r="GJZ158" s="365"/>
      <c r="GKA158" s="365"/>
      <c r="GKB158" s="365"/>
      <c r="GKC158" s="365"/>
      <c r="GKD158" s="365"/>
      <c r="GKE158" s="365"/>
      <c r="GKF158" s="365"/>
      <c r="GKG158" s="365"/>
      <c r="GKH158" s="365"/>
      <c r="GKI158" s="365"/>
      <c r="GKJ158" s="365"/>
      <c r="GKK158" s="365"/>
      <c r="GKL158" s="365"/>
      <c r="GKM158" s="365"/>
      <c r="GKN158" s="365"/>
      <c r="GKO158" s="365"/>
      <c r="GKP158" s="365"/>
      <c r="GKQ158" s="365"/>
      <c r="GKR158" s="365"/>
      <c r="GKS158" s="365"/>
      <c r="GKT158" s="365"/>
      <c r="GKU158" s="365"/>
      <c r="GKV158" s="365"/>
      <c r="GKW158" s="365"/>
      <c r="GKX158" s="365"/>
      <c r="GKY158" s="365"/>
      <c r="GKZ158" s="365"/>
      <c r="GLA158" s="365"/>
      <c r="GLB158" s="365"/>
      <c r="GLC158" s="365"/>
      <c r="GLD158" s="365"/>
      <c r="GLE158" s="365"/>
      <c r="GLF158" s="365"/>
      <c r="GLG158" s="365"/>
      <c r="GLH158" s="365"/>
      <c r="GLI158" s="365"/>
      <c r="GLJ158" s="365"/>
      <c r="GLK158" s="365"/>
      <c r="GLL158" s="365"/>
      <c r="GLM158" s="365"/>
      <c r="GLN158" s="365"/>
      <c r="GLO158" s="365"/>
      <c r="GLP158" s="365"/>
      <c r="GLQ158" s="365"/>
      <c r="GLR158" s="365"/>
      <c r="GLS158" s="365"/>
      <c r="GLT158" s="365"/>
      <c r="GLU158" s="365"/>
      <c r="GLV158" s="365"/>
      <c r="GLW158" s="365"/>
      <c r="GLX158" s="365"/>
      <c r="GLY158" s="365"/>
      <c r="GLZ158" s="365"/>
      <c r="GMA158" s="365"/>
      <c r="GMB158" s="365"/>
      <c r="GMC158" s="365"/>
      <c r="GMD158" s="365"/>
      <c r="GME158" s="365"/>
      <c r="GMF158" s="365"/>
      <c r="GMG158" s="365"/>
      <c r="GMH158" s="365"/>
      <c r="GMI158" s="365"/>
      <c r="GMJ158" s="365"/>
      <c r="GMK158" s="365"/>
      <c r="GML158" s="365"/>
      <c r="GMM158" s="365"/>
      <c r="GMN158" s="365"/>
      <c r="GMO158" s="365"/>
      <c r="GMP158" s="365"/>
      <c r="GMQ158" s="365"/>
      <c r="GMR158" s="365"/>
      <c r="GMS158" s="365"/>
      <c r="GMT158" s="365"/>
      <c r="GMU158" s="365"/>
      <c r="GMV158" s="365"/>
      <c r="GMW158" s="365"/>
      <c r="GMX158" s="365"/>
      <c r="GMY158" s="365"/>
      <c r="GMZ158" s="365"/>
      <c r="GNA158" s="365"/>
      <c r="GNB158" s="365"/>
      <c r="GNC158" s="365"/>
      <c r="GND158" s="365"/>
      <c r="GNE158" s="365"/>
      <c r="GNF158" s="365"/>
      <c r="GNG158" s="365"/>
      <c r="GNH158" s="365"/>
      <c r="GNI158" s="365"/>
      <c r="GNJ158" s="365"/>
      <c r="GNK158" s="365"/>
      <c r="GNL158" s="365"/>
      <c r="GNM158" s="365"/>
      <c r="GNN158" s="365"/>
      <c r="GNO158" s="365"/>
      <c r="GNP158" s="365"/>
      <c r="GNQ158" s="365"/>
      <c r="GNR158" s="365"/>
      <c r="GNS158" s="365"/>
      <c r="GNT158" s="365"/>
      <c r="GNU158" s="365"/>
      <c r="GNV158" s="365"/>
      <c r="GNW158" s="365"/>
      <c r="GNX158" s="365"/>
      <c r="GNY158" s="365"/>
      <c r="GNZ158" s="365"/>
      <c r="GOA158" s="365"/>
      <c r="GOB158" s="365"/>
      <c r="GOC158" s="365"/>
      <c r="GOD158" s="365"/>
      <c r="GOE158" s="365"/>
      <c r="GOF158" s="365"/>
      <c r="GOG158" s="365"/>
      <c r="GOH158" s="365"/>
      <c r="GOI158" s="365"/>
      <c r="GOJ158" s="365"/>
      <c r="GOK158" s="365"/>
      <c r="GOL158" s="365"/>
      <c r="GOM158" s="365"/>
      <c r="GON158" s="365"/>
      <c r="GOO158" s="365"/>
      <c r="GOP158" s="365"/>
      <c r="GOQ158" s="365"/>
      <c r="GOR158" s="365"/>
      <c r="GOS158" s="365"/>
      <c r="GOT158" s="365"/>
      <c r="GOU158" s="365"/>
      <c r="GOV158" s="365"/>
      <c r="GOW158" s="365"/>
      <c r="GOX158" s="365"/>
      <c r="GOY158" s="365"/>
      <c r="GOZ158" s="365"/>
      <c r="GPA158" s="365"/>
      <c r="GPB158" s="365"/>
      <c r="GPC158" s="365"/>
      <c r="GPD158" s="365"/>
      <c r="GPE158" s="365"/>
      <c r="GPF158" s="365"/>
      <c r="GPG158" s="365"/>
      <c r="GPH158" s="365"/>
      <c r="GPI158" s="365"/>
      <c r="GPJ158" s="365"/>
      <c r="GPK158" s="365"/>
      <c r="GPL158" s="365"/>
      <c r="GPM158" s="365"/>
      <c r="GPN158" s="365"/>
      <c r="GPO158" s="365"/>
      <c r="GPP158" s="365"/>
      <c r="GPQ158" s="365"/>
      <c r="GPR158" s="365"/>
      <c r="GPS158" s="365"/>
      <c r="GPT158" s="365"/>
      <c r="GPU158" s="365"/>
      <c r="GPV158" s="365"/>
      <c r="GPW158" s="365"/>
      <c r="GPX158" s="365"/>
      <c r="GPY158" s="365"/>
      <c r="GPZ158" s="365"/>
      <c r="GQA158" s="365"/>
      <c r="GQB158" s="365"/>
      <c r="GQC158" s="365"/>
      <c r="GQD158" s="365"/>
      <c r="GQE158" s="365"/>
      <c r="GQF158" s="365"/>
      <c r="GQG158" s="365"/>
      <c r="GQH158" s="365"/>
      <c r="GQI158" s="365"/>
      <c r="GQJ158" s="365"/>
      <c r="GQK158" s="365"/>
      <c r="GQL158" s="365"/>
      <c r="GQM158" s="365"/>
      <c r="GQN158" s="365"/>
      <c r="GQO158" s="365"/>
      <c r="GQP158" s="365"/>
      <c r="GQQ158" s="365"/>
      <c r="GQR158" s="365"/>
      <c r="GQS158" s="365"/>
      <c r="GQT158" s="365"/>
      <c r="GQU158" s="365"/>
      <c r="GQV158" s="365"/>
      <c r="GQW158" s="365"/>
      <c r="GQX158" s="365"/>
      <c r="GQY158" s="365"/>
      <c r="GQZ158" s="365"/>
      <c r="GRA158" s="365"/>
      <c r="GRB158" s="365"/>
      <c r="GRC158" s="365"/>
      <c r="GRD158" s="365"/>
      <c r="GRE158" s="365"/>
      <c r="GRF158" s="365"/>
      <c r="GRG158" s="365"/>
      <c r="GRH158" s="365"/>
      <c r="GRI158" s="365"/>
      <c r="GRJ158" s="365"/>
      <c r="GRK158" s="365"/>
      <c r="GRL158" s="365"/>
      <c r="GRM158" s="365"/>
      <c r="GRN158" s="365"/>
      <c r="GRO158" s="365"/>
      <c r="GRP158" s="365"/>
      <c r="GRQ158" s="365"/>
      <c r="GRR158" s="365"/>
      <c r="GRS158" s="365"/>
      <c r="GRT158" s="365"/>
      <c r="GRU158" s="365"/>
      <c r="GRV158" s="365"/>
      <c r="GRW158" s="365"/>
      <c r="GRX158" s="365"/>
      <c r="GRY158" s="365"/>
      <c r="GRZ158" s="365"/>
      <c r="GSA158" s="365"/>
      <c r="GSB158" s="365"/>
      <c r="GSC158" s="365"/>
      <c r="GSD158" s="365"/>
      <c r="GSE158" s="365"/>
      <c r="GSF158" s="365"/>
      <c r="GSG158" s="365"/>
      <c r="GSH158" s="365"/>
      <c r="GSI158" s="365"/>
      <c r="GSJ158" s="365"/>
      <c r="GSK158" s="365"/>
      <c r="GSL158" s="365"/>
      <c r="GSM158" s="365"/>
      <c r="GSN158" s="365"/>
      <c r="GSO158" s="365"/>
      <c r="GSP158" s="365"/>
      <c r="GSQ158" s="365"/>
      <c r="GSR158" s="365"/>
      <c r="GSS158" s="365"/>
      <c r="GST158" s="365"/>
      <c r="GSU158" s="365"/>
      <c r="GSV158" s="365"/>
      <c r="GSW158" s="365"/>
      <c r="GSX158" s="365"/>
      <c r="GSY158" s="365"/>
      <c r="GSZ158" s="365"/>
      <c r="GTA158" s="365"/>
      <c r="GTB158" s="365"/>
      <c r="GTC158" s="365"/>
      <c r="GTD158" s="365"/>
      <c r="GTE158" s="365"/>
      <c r="GTF158" s="365"/>
      <c r="GTG158" s="365"/>
      <c r="GTH158" s="365"/>
      <c r="GTI158" s="365"/>
      <c r="GTJ158" s="365"/>
      <c r="GTK158" s="365"/>
      <c r="GTL158" s="365"/>
      <c r="GTM158" s="365"/>
      <c r="GTN158" s="365"/>
      <c r="GTO158" s="365"/>
      <c r="GTP158" s="365"/>
      <c r="GTQ158" s="365"/>
      <c r="GTR158" s="365"/>
      <c r="GTS158" s="365"/>
      <c r="GTT158" s="365"/>
      <c r="GTU158" s="365"/>
      <c r="GTV158" s="365"/>
      <c r="GTW158" s="365"/>
      <c r="GTX158" s="365"/>
      <c r="GTY158" s="365"/>
      <c r="GTZ158" s="365"/>
      <c r="GUA158" s="365"/>
      <c r="GUB158" s="365"/>
      <c r="GUC158" s="365"/>
      <c r="GUD158" s="365"/>
      <c r="GUE158" s="365"/>
      <c r="GUF158" s="365"/>
      <c r="GUG158" s="365"/>
      <c r="GUH158" s="365"/>
      <c r="GUI158" s="365"/>
      <c r="GUJ158" s="365"/>
      <c r="GUK158" s="365"/>
      <c r="GUL158" s="365"/>
      <c r="GUM158" s="365"/>
      <c r="GUN158" s="365"/>
      <c r="GUO158" s="365"/>
      <c r="GUP158" s="365"/>
      <c r="GUQ158" s="365"/>
      <c r="GUR158" s="365"/>
      <c r="GUS158" s="365"/>
      <c r="GUT158" s="365"/>
      <c r="GUU158" s="365"/>
      <c r="GUV158" s="365"/>
      <c r="GUW158" s="365"/>
      <c r="GUX158" s="365"/>
      <c r="GUY158" s="365"/>
      <c r="GUZ158" s="365"/>
      <c r="GVA158" s="365"/>
      <c r="GVB158" s="365"/>
      <c r="GVC158" s="365"/>
      <c r="GVD158" s="365"/>
      <c r="GVE158" s="365"/>
      <c r="GVF158" s="365"/>
      <c r="GVG158" s="365"/>
      <c r="GVH158" s="365"/>
      <c r="GVI158" s="365"/>
      <c r="GVJ158" s="365"/>
      <c r="GVK158" s="365"/>
      <c r="GVL158" s="365"/>
      <c r="GVM158" s="365"/>
      <c r="GVN158" s="365"/>
      <c r="GVO158" s="365"/>
      <c r="GVP158" s="365"/>
      <c r="GVQ158" s="365"/>
      <c r="GVR158" s="365"/>
      <c r="GVS158" s="365"/>
      <c r="GVT158" s="365"/>
      <c r="GVU158" s="365"/>
      <c r="GVV158" s="365"/>
      <c r="GVW158" s="365"/>
      <c r="GVX158" s="365"/>
      <c r="GVY158" s="365"/>
      <c r="GVZ158" s="365"/>
      <c r="GWA158" s="365"/>
      <c r="GWB158" s="365"/>
      <c r="GWC158" s="365"/>
      <c r="GWD158" s="365"/>
      <c r="GWE158" s="365"/>
      <c r="GWF158" s="365"/>
      <c r="GWG158" s="365"/>
      <c r="GWH158" s="365"/>
      <c r="GWI158" s="365"/>
      <c r="GWJ158" s="365"/>
      <c r="GWK158" s="365"/>
      <c r="GWL158" s="365"/>
      <c r="GWM158" s="365"/>
      <c r="GWN158" s="365"/>
      <c r="GWO158" s="365"/>
      <c r="GWP158" s="365"/>
      <c r="GWQ158" s="365"/>
      <c r="GWR158" s="365"/>
      <c r="GWS158" s="365"/>
      <c r="GWT158" s="365"/>
      <c r="GWU158" s="365"/>
      <c r="GWV158" s="365"/>
      <c r="GWW158" s="365"/>
      <c r="GWX158" s="365"/>
      <c r="GWY158" s="365"/>
      <c r="GWZ158" s="365"/>
      <c r="GXA158" s="365"/>
      <c r="GXB158" s="365"/>
      <c r="GXC158" s="365"/>
      <c r="GXD158" s="365"/>
      <c r="GXE158" s="365"/>
      <c r="GXF158" s="365"/>
      <c r="GXG158" s="365"/>
      <c r="GXH158" s="365"/>
      <c r="GXI158" s="365"/>
      <c r="GXJ158" s="365"/>
      <c r="GXK158" s="365"/>
      <c r="GXL158" s="365"/>
      <c r="GXM158" s="365"/>
      <c r="GXN158" s="365"/>
      <c r="GXO158" s="365"/>
      <c r="GXP158" s="365"/>
      <c r="GXQ158" s="365"/>
      <c r="GXR158" s="365"/>
      <c r="GXS158" s="365"/>
      <c r="GXT158" s="365"/>
      <c r="GXU158" s="365"/>
      <c r="GXV158" s="365"/>
      <c r="GXW158" s="365"/>
      <c r="GXX158" s="365"/>
      <c r="GXY158" s="365"/>
      <c r="GXZ158" s="365"/>
      <c r="GYA158" s="365"/>
      <c r="GYB158" s="365"/>
      <c r="GYC158" s="365"/>
      <c r="GYD158" s="365"/>
      <c r="GYE158" s="365"/>
      <c r="GYF158" s="365"/>
      <c r="GYG158" s="365"/>
      <c r="GYH158" s="365"/>
      <c r="GYI158" s="365"/>
      <c r="GYJ158" s="365"/>
      <c r="GYK158" s="365"/>
      <c r="GYL158" s="365"/>
      <c r="GYM158" s="365"/>
      <c r="GYN158" s="365"/>
      <c r="GYO158" s="365"/>
      <c r="GYP158" s="365"/>
      <c r="GYQ158" s="365"/>
      <c r="GYR158" s="365"/>
      <c r="GYS158" s="365"/>
      <c r="GYT158" s="365"/>
      <c r="GYU158" s="365"/>
      <c r="GYV158" s="365"/>
      <c r="GYW158" s="365"/>
      <c r="GYX158" s="365"/>
      <c r="GYY158" s="365"/>
      <c r="GYZ158" s="365"/>
      <c r="GZA158" s="365"/>
      <c r="GZB158" s="365"/>
      <c r="GZC158" s="365"/>
      <c r="GZD158" s="365"/>
      <c r="GZE158" s="365"/>
      <c r="GZF158" s="365"/>
      <c r="GZG158" s="365"/>
      <c r="GZH158" s="365"/>
      <c r="GZI158" s="365"/>
      <c r="GZJ158" s="365"/>
      <c r="GZK158" s="365"/>
      <c r="GZL158" s="365"/>
      <c r="GZM158" s="365"/>
      <c r="GZN158" s="365"/>
      <c r="GZO158" s="365"/>
      <c r="GZP158" s="365"/>
      <c r="GZQ158" s="365"/>
      <c r="GZR158" s="365"/>
      <c r="GZS158" s="365"/>
      <c r="GZT158" s="365"/>
      <c r="GZU158" s="365"/>
      <c r="GZV158" s="365"/>
      <c r="GZW158" s="365"/>
      <c r="GZX158" s="365"/>
      <c r="GZY158" s="365"/>
      <c r="GZZ158" s="365"/>
      <c r="HAA158" s="365"/>
      <c r="HAB158" s="365"/>
      <c r="HAC158" s="365"/>
      <c r="HAD158" s="365"/>
      <c r="HAE158" s="365"/>
      <c r="HAF158" s="365"/>
      <c r="HAG158" s="365"/>
      <c r="HAH158" s="365"/>
      <c r="HAI158" s="365"/>
      <c r="HAJ158" s="365"/>
      <c r="HAK158" s="365"/>
      <c r="HAL158" s="365"/>
      <c r="HAM158" s="365"/>
      <c r="HAN158" s="365"/>
      <c r="HAO158" s="365"/>
      <c r="HAP158" s="365"/>
      <c r="HAQ158" s="365"/>
      <c r="HAR158" s="365"/>
      <c r="HAS158" s="365"/>
      <c r="HAT158" s="365"/>
      <c r="HAU158" s="365"/>
      <c r="HAV158" s="365"/>
      <c r="HAW158" s="365"/>
      <c r="HAX158" s="365"/>
      <c r="HAY158" s="365"/>
      <c r="HAZ158" s="365"/>
      <c r="HBA158" s="365"/>
      <c r="HBB158" s="365"/>
      <c r="HBC158" s="365"/>
      <c r="HBD158" s="365"/>
      <c r="HBE158" s="365"/>
      <c r="HBF158" s="365"/>
      <c r="HBG158" s="365"/>
      <c r="HBH158" s="365"/>
      <c r="HBI158" s="365"/>
      <c r="HBJ158" s="365"/>
      <c r="HBK158" s="365"/>
      <c r="HBL158" s="365"/>
      <c r="HBM158" s="365"/>
      <c r="HBN158" s="365"/>
      <c r="HBO158" s="365"/>
      <c r="HBP158" s="365"/>
      <c r="HBQ158" s="365"/>
      <c r="HBR158" s="365"/>
      <c r="HBS158" s="365"/>
      <c r="HBT158" s="365"/>
      <c r="HBU158" s="365"/>
      <c r="HBV158" s="365"/>
      <c r="HBW158" s="365"/>
      <c r="HBX158" s="365"/>
      <c r="HBY158" s="365"/>
      <c r="HBZ158" s="365"/>
      <c r="HCA158" s="365"/>
      <c r="HCB158" s="365"/>
      <c r="HCC158" s="365"/>
      <c r="HCD158" s="365"/>
      <c r="HCE158" s="365"/>
      <c r="HCF158" s="365"/>
      <c r="HCG158" s="365"/>
      <c r="HCH158" s="365"/>
      <c r="HCI158" s="365"/>
      <c r="HCJ158" s="365"/>
      <c r="HCK158" s="365"/>
      <c r="HCL158" s="365"/>
      <c r="HCM158" s="365"/>
      <c r="HCN158" s="365"/>
      <c r="HCO158" s="365"/>
      <c r="HCP158" s="365"/>
      <c r="HCQ158" s="365"/>
      <c r="HCR158" s="365"/>
      <c r="HCS158" s="365"/>
      <c r="HCT158" s="365"/>
      <c r="HCU158" s="365"/>
      <c r="HCV158" s="365"/>
      <c r="HCW158" s="365"/>
      <c r="HCX158" s="365"/>
      <c r="HCY158" s="365"/>
      <c r="HCZ158" s="365"/>
      <c r="HDA158" s="365"/>
      <c r="HDB158" s="365"/>
      <c r="HDC158" s="365"/>
      <c r="HDD158" s="365"/>
      <c r="HDE158" s="365"/>
      <c r="HDF158" s="365"/>
      <c r="HDG158" s="365"/>
      <c r="HDH158" s="365"/>
      <c r="HDI158" s="365"/>
      <c r="HDJ158" s="365"/>
      <c r="HDK158" s="365"/>
      <c r="HDL158" s="365"/>
      <c r="HDM158" s="365"/>
      <c r="HDN158" s="365"/>
      <c r="HDO158" s="365"/>
      <c r="HDP158" s="365"/>
      <c r="HDQ158" s="365"/>
      <c r="HDR158" s="365"/>
      <c r="HDS158" s="365"/>
      <c r="HDT158" s="365"/>
      <c r="HDU158" s="365"/>
      <c r="HDV158" s="365"/>
      <c r="HDW158" s="365"/>
      <c r="HDX158" s="365"/>
      <c r="HDY158" s="365"/>
      <c r="HDZ158" s="365"/>
      <c r="HEA158" s="365"/>
      <c r="HEB158" s="365"/>
      <c r="HEC158" s="365"/>
      <c r="HED158" s="365"/>
      <c r="HEE158" s="365"/>
      <c r="HEF158" s="365"/>
      <c r="HEG158" s="365"/>
      <c r="HEH158" s="365"/>
      <c r="HEI158" s="365"/>
      <c r="HEJ158" s="365"/>
      <c r="HEK158" s="365"/>
      <c r="HEL158" s="365"/>
      <c r="HEM158" s="365"/>
      <c r="HEN158" s="365"/>
      <c r="HEO158" s="365"/>
      <c r="HEP158" s="365"/>
      <c r="HEQ158" s="365"/>
      <c r="HER158" s="365"/>
      <c r="HES158" s="365"/>
      <c r="HET158" s="365"/>
      <c r="HEU158" s="365"/>
      <c r="HEV158" s="365"/>
      <c r="HEW158" s="365"/>
      <c r="HEX158" s="365"/>
      <c r="HEY158" s="365"/>
      <c r="HEZ158" s="365"/>
      <c r="HFA158" s="365"/>
      <c r="HFB158" s="365"/>
      <c r="HFC158" s="365"/>
      <c r="HFD158" s="365"/>
      <c r="HFE158" s="365"/>
      <c r="HFF158" s="365"/>
      <c r="HFG158" s="365"/>
      <c r="HFH158" s="365"/>
      <c r="HFI158" s="365"/>
      <c r="HFJ158" s="365"/>
      <c r="HFK158" s="365"/>
      <c r="HFL158" s="365"/>
      <c r="HFM158" s="365"/>
      <c r="HFN158" s="365"/>
      <c r="HFO158" s="365"/>
      <c r="HFP158" s="365"/>
      <c r="HFQ158" s="365"/>
      <c r="HFR158" s="365"/>
      <c r="HFS158" s="365"/>
      <c r="HFT158" s="365"/>
      <c r="HFU158" s="365"/>
      <c r="HFV158" s="365"/>
      <c r="HFW158" s="365"/>
      <c r="HFX158" s="365"/>
      <c r="HFY158" s="365"/>
      <c r="HFZ158" s="365"/>
      <c r="HGA158" s="365"/>
      <c r="HGB158" s="365"/>
      <c r="HGC158" s="365"/>
      <c r="HGD158" s="365"/>
      <c r="HGE158" s="365"/>
      <c r="HGF158" s="365"/>
      <c r="HGG158" s="365"/>
      <c r="HGH158" s="365"/>
      <c r="HGI158" s="365"/>
      <c r="HGJ158" s="365"/>
      <c r="HGK158" s="365"/>
      <c r="HGL158" s="365"/>
      <c r="HGM158" s="365"/>
      <c r="HGN158" s="365"/>
      <c r="HGO158" s="365"/>
      <c r="HGP158" s="365"/>
      <c r="HGQ158" s="365"/>
      <c r="HGR158" s="365"/>
      <c r="HGS158" s="365"/>
      <c r="HGT158" s="365"/>
      <c r="HGU158" s="365"/>
      <c r="HGV158" s="365"/>
      <c r="HGW158" s="365"/>
      <c r="HGX158" s="365"/>
      <c r="HGY158" s="365"/>
      <c r="HGZ158" s="365"/>
      <c r="HHA158" s="365"/>
      <c r="HHB158" s="365"/>
      <c r="HHC158" s="365"/>
      <c r="HHD158" s="365"/>
      <c r="HHE158" s="365"/>
      <c r="HHF158" s="365"/>
      <c r="HHG158" s="365"/>
      <c r="HHH158" s="365"/>
      <c r="HHI158" s="365"/>
      <c r="HHJ158" s="365"/>
      <c r="HHK158" s="365"/>
      <c r="HHL158" s="365"/>
      <c r="HHM158" s="365"/>
      <c r="HHN158" s="365"/>
      <c r="HHO158" s="365"/>
      <c r="HHP158" s="365"/>
      <c r="HHQ158" s="365"/>
      <c r="HHR158" s="365"/>
      <c r="HHS158" s="365"/>
      <c r="HHT158" s="365"/>
      <c r="HHU158" s="365"/>
      <c r="HHV158" s="365"/>
      <c r="HHW158" s="365"/>
      <c r="HHX158" s="365"/>
      <c r="HHY158" s="365"/>
      <c r="HHZ158" s="365"/>
      <c r="HIA158" s="365"/>
      <c r="HIB158" s="365"/>
      <c r="HIC158" s="365"/>
      <c r="HID158" s="365"/>
      <c r="HIE158" s="365"/>
      <c r="HIF158" s="365"/>
      <c r="HIG158" s="365"/>
      <c r="HIH158" s="365"/>
      <c r="HII158" s="365"/>
      <c r="HIJ158" s="365"/>
      <c r="HIK158" s="365"/>
      <c r="HIL158" s="365"/>
      <c r="HIM158" s="365"/>
      <c r="HIN158" s="365"/>
      <c r="HIO158" s="365"/>
      <c r="HIP158" s="365"/>
      <c r="HIQ158" s="365"/>
      <c r="HIR158" s="365"/>
      <c r="HIS158" s="365"/>
      <c r="HIT158" s="365"/>
      <c r="HIU158" s="365"/>
      <c r="HIV158" s="365"/>
      <c r="HIW158" s="365"/>
      <c r="HIX158" s="365"/>
      <c r="HIY158" s="365"/>
      <c r="HIZ158" s="365"/>
      <c r="HJA158" s="365"/>
      <c r="HJB158" s="365"/>
      <c r="HJC158" s="365"/>
      <c r="HJD158" s="365"/>
      <c r="HJE158" s="365"/>
      <c r="HJF158" s="365"/>
      <c r="HJG158" s="365"/>
      <c r="HJH158" s="365"/>
      <c r="HJI158" s="365"/>
      <c r="HJJ158" s="365"/>
      <c r="HJK158" s="365"/>
      <c r="HJL158" s="365"/>
      <c r="HJM158" s="365"/>
      <c r="HJN158" s="365"/>
      <c r="HJO158" s="365"/>
      <c r="HJP158" s="365"/>
      <c r="HJQ158" s="365"/>
      <c r="HJR158" s="365"/>
      <c r="HJS158" s="365"/>
      <c r="HJT158" s="365"/>
      <c r="HJU158" s="365"/>
      <c r="HJV158" s="365"/>
      <c r="HJW158" s="365"/>
      <c r="HJX158" s="365"/>
      <c r="HJY158" s="365"/>
      <c r="HJZ158" s="365"/>
      <c r="HKA158" s="365"/>
      <c r="HKB158" s="365"/>
      <c r="HKC158" s="365"/>
      <c r="HKD158" s="365"/>
      <c r="HKE158" s="365"/>
      <c r="HKF158" s="365"/>
      <c r="HKG158" s="365"/>
      <c r="HKH158" s="365"/>
      <c r="HKI158" s="365"/>
      <c r="HKJ158" s="365"/>
      <c r="HKK158" s="365"/>
      <c r="HKL158" s="365"/>
      <c r="HKM158" s="365"/>
      <c r="HKN158" s="365"/>
      <c r="HKO158" s="365"/>
      <c r="HKP158" s="365"/>
      <c r="HKQ158" s="365"/>
      <c r="HKR158" s="365"/>
      <c r="HKS158" s="365"/>
      <c r="HKT158" s="365"/>
      <c r="HKU158" s="365"/>
      <c r="HKV158" s="365"/>
      <c r="HKW158" s="365"/>
      <c r="HKX158" s="365"/>
      <c r="HKY158" s="365"/>
      <c r="HKZ158" s="365"/>
      <c r="HLA158" s="365"/>
      <c r="HLB158" s="365"/>
      <c r="HLC158" s="365"/>
      <c r="HLD158" s="365"/>
      <c r="HLE158" s="365"/>
      <c r="HLF158" s="365"/>
      <c r="HLG158" s="365"/>
      <c r="HLH158" s="365"/>
      <c r="HLI158" s="365"/>
      <c r="HLJ158" s="365"/>
      <c r="HLK158" s="365"/>
      <c r="HLL158" s="365"/>
      <c r="HLM158" s="365"/>
      <c r="HLN158" s="365"/>
      <c r="HLO158" s="365"/>
      <c r="HLP158" s="365"/>
      <c r="HLQ158" s="365"/>
      <c r="HLR158" s="365"/>
      <c r="HLS158" s="365"/>
      <c r="HLT158" s="365"/>
      <c r="HLU158" s="365"/>
      <c r="HLV158" s="365"/>
      <c r="HLW158" s="365"/>
      <c r="HLX158" s="365"/>
      <c r="HLY158" s="365"/>
      <c r="HLZ158" s="365"/>
      <c r="HMA158" s="365"/>
      <c r="HMB158" s="365"/>
      <c r="HMC158" s="365"/>
      <c r="HMD158" s="365"/>
      <c r="HME158" s="365"/>
      <c r="HMF158" s="365"/>
      <c r="HMG158" s="365"/>
      <c r="HMH158" s="365"/>
      <c r="HMI158" s="365"/>
      <c r="HMJ158" s="365"/>
      <c r="HMK158" s="365"/>
      <c r="HML158" s="365"/>
      <c r="HMM158" s="365"/>
      <c r="HMN158" s="365"/>
      <c r="HMO158" s="365"/>
      <c r="HMP158" s="365"/>
      <c r="HMQ158" s="365"/>
      <c r="HMR158" s="365"/>
      <c r="HMS158" s="365"/>
      <c r="HMT158" s="365"/>
      <c r="HMU158" s="365"/>
      <c r="HMV158" s="365"/>
      <c r="HMW158" s="365"/>
      <c r="HMX158" s="365"/>
      <c r="HMY158" s="365"/>
      <c r="HMZ158" s="365"/>
      <c r="HNA158" s="365"/>
      <c r="HNB158" s="365"/>
      <c r="HNC158" s="365"/>
      <c r="HND158" s="365"/>
      <c r="HNE158" s="365"/>
      <c r="HNF158" s="365"/>
      <c r="HNG158" s="365"/>
      <c r="HNH158" s="365"/>
      <c r="HNI158" s="365"/>
      <c r="HNJ158" s="365"/>
      <c r="HNK158" s="365"/>
      <c r="HNL158" s="365"/>
      <c r="HNM158" s="365"/>
      <c r="HNN158" s="365"/>
      <c r="HNO158" s="365"/>
      <c r="HNP158" s="365"/>
      <c r="HNQ158" s="365"/>
      <c r="HNR158" s="365"/>
      <c r="HNS158" s="365"/>
      <c r="HNT158" s="365"/>
      <c r="HNU158" s="365"/>
      <c r="HNV158" s="365"/>
      <c r="HNW158" s="365"/>
      <c r="HNX158" s="365"/>
      <c r="HNY158" s="365"/>
      <c r="HNZ158" s="365"/>
      <c r="HOA158" s="365"/>
      <c r="HOB158" s="365"/>
      <c r="HOC158" s="365"/>
      <c r="HOD158" s="365"/>
      <c r="HOE158" s="365"/>
      <c r="HOF158" s="365"/>
      <c r="HOG158" s="365"/>
      <c r="HOH158" s="365"/>
      <c r="HOI158" s="365"/>
      <c r="HOJ158" s="365"/>
      <c r="HOK158" s="365"/>
      <c r="HOL158" s="365"/>
      <c r="HOM158" s="365"/>
      <c r="HON158" s="365"/>
      <c r="HOO158" s="365"/>
      <c r="HOP158" s="365"/>
      <c r="HOQ158" s="365"/>
      <c r="HOR158" s="365"/>
      <c r="HOS158" s="365"/>
      <c r="HOT158" s="365"/>
      <c r="HOU158" s="365"/>
      <c r="HOV158" s="365"/>
      <c r="HOW158" s="365"/>
      <c r="HOX158" s="365"/>
      <c r="HOY158" s="365"/>
      <c r="HOZ158" s="365"/>
      <c r="HPA158" s="365"/>
      <c r="HPB158" s="365"/>
      <c r="HPC158" s="365"/>
      <c r="HPD158" s="365"/>
      <c r="HPE158" s="365"/>
      <c r="HPF158" s="365"/>
      <c r="HPG158" s="365"/>
      <c r="HPH158" s="365"/>
      <c r="HPI158" s="365"/>
      <c r="HPJ158" s="365"/>
      <c r="HPK158" s="365"/>
      <c r="HPL158" s="365"/>
      <c r="HPM158" s="365"/>
      <c r="HPN158" s="365"/>
      <c r="HPO158" s="365"/>
      <c r="HPP158" s="365"/>
      <c r="HPQ158" s="365"/>
      <c r="HPR158" s="365"/>
      <c r="HPS158" s="365"/>
      <c r="HPT158" s="365"/>
      <c r="HPU158" s="365"/>
      <c r="HPV158" s="365"/>
      <c r="HPW158" s="365"/>
      <c r="HPX158" s="365"/>
      <c r="HPY158" s="365"/>
      <c r="HPZ158" s="365"/>
      <c r="HQA158" s="365"/>
      <c r="HQB158" s="365"/>
      <c r="HQC158" s="365"/>
      <c r="HQD158" s="365"/>
      <c r="HQE158" s="365"/>
      <c r="HQF158" s="365"/>
      <c r="HQG158" s="365"/>
      <c r="HQH158" s="365"/>
      <c r="HQI158" s="365"/>
      <c r="HQJ158" s="365"/>
      <c r="HQK158" s="365"/>
      <c r="HQL158" s="365"/>
      <c r="HQM158" s="365"/>
      <c r="HQN158" s="365"/>
      <c r="HQO158" s="365"/>
      <c r="HQP158" s="365"/>
      <c r="HQQ158" s="365"/>
      <c r="HQR158" s="365"/>
      <c r="HQS158" s="365"/>
      <c r="HQT158" s="365"/>
      <c r="HQU158" s="365"/>
      <c r="HQV158" s="365"/>
      <c r="HQW158" s="365"/>
      <c r="HQX158" s="365"/>
      <c r="HQY158" s="365"/>
      <c r="HQZ158" s="365"/>
      <c r="HRA158" s="365"/>
      <c r="HRB158" s="365"/>
      <c r="HRC158" s="365"/>
      <c r="HRD158" s="365"/>
      <c r="HRE158" s="365"/>
      <c r="HRF158" s="365"/>
      <c r="HRG158" s="365"/>
      <c r="HRH158" s="365"/>
      <c r="HRI158" s="365"/>
      <c r="HRJ158" s="365"/>
      <c r="HRK158" s="365"/>
      <c r="HRL158" s="365"/>
      <c r="HRM158" s="365"/>
      <c r="HRN158" s="365"/>
      <c r="HRO158" s="365"/>
      <c r="HRP158" s="365"/>
      <c r="HRQ158" s="365"/>
      <c r="HRR158" s="365"/>
      <c r="HRS158" s="365"/>
      <c r="HRT158" s="365"/>
      <c r="HRU158" s="365"/>
      <c r="HRV158" s="365"/>
      <c r="HRW158" s="365"/>
      <c r="HRX158" s="365"/>
      <c r="HRY158" s="365"/>
      <c r="HRZ158" s="365"/>
      <c r="HSA158" s="365"/>
      <c r="HSB158" s="365"/>
      <c r="HSC158" s="365"/>
      <c r="HSD158" s="365"/>
      <c r="HSE158" s="365"/>
      <c r="HSF158" s="365"/>
      <c r="HSG158" s="365"/>
      <c r="HSH158" s="365"/>
      <c r="HSI158" s="365"/>
      <c r="HSJ158" s="365"/>
      <c r="HSK158" s="365"/>
      <c r="HSL158" s="365"/>
      <c r="HSM158" s="365"/>
      <c r="HSN158" s="365"/>
      <c r="HSO158" s="365"/>
      <c r="HSP158" s="365"/>
      <c r="HSQ158" s="365"/>
      <c r="HSR158" s="365"/>
      <c r="HSS158" s="365"/>
      <c r="HST158" s="365"/>
      <c r="HSU158" s="365"/>
      <c r="HSV158" s="365"/>
      <c r="HSW158" s="365"/>
      <c r="HSX158" s="365"/>
      <c r="HSY158" s="365"/>
      <c r="HSZ158" s="365"/>
      <c r="HTA158" s="365"/>
      <c r="HTB158" s="365"/>
      <c r="HTC158" s="365"/>
      <c r="HTD158" s="365"/>
      <c r="HTE158" s="365"/>
      <c r="HTF158" s="365"/>
      <c r="HTG158" s="365"/>
      <c r="HTH158" s="365"/>
      <c r="HTI158" s="365"/>
      <c r="HTJ158" s="365"/>
      <c r="HTK158" s="365"/>
      <c r="HTL158" s="365"/>
      <c r="HTM158" s="365"/>
      <c r="HTN158" s="365"/>
      <c r="HTO158" s="365"/>
      <c r="HTP158" s="365"/>
      <c r="HTQ158" s="365"/>
      <c r="HTR158" s="365"/>
      <c r="HTS158" s="365"/>
      <c r="HTT158" s="365"/>
      <c r="HTU158" s="365"/>
      <c r="HTV158" s="365"/>
      <c r="HTW158" s="365"/>
      <c r="HTX158" s="365"/>
      <c r="HTY158" s="365"/>
      <c r="HTZ158" s="365"/>
      <c r="HUA158" s="365"/>
      <c r="HUB158" s="365"/>
      <c r="HUC158" s="365"/>
      <c r="HUD158" s="365"/>
      <c r="HUE158" s="365"/>
      <c r="HUF158" s="365"/>
      <c r="HUG158" s="365"/>
      <c r="HUH158" s="365"/>
      <c r="HUI158" s="365"/>
      <c r="HUJ158" s="365"/>
      <c r="HUK158" s="365"/>
      <c r="HUL158" s="365"/>
      <c r="HUM158" s="365"/>
      <c r="HUN158" s="365"/>
      <c r="HUO158" s="365"/>
      <c r="HUP158" s="365"/>
      <c r="HUQ158" s="365"/>
      <c r="HUR158" s="365"/>
      <c r="HUS158" s="365"/>
      <c r="HUT158" s="365"/>
      <c r="HUU158" s="365"/>
      <c r="HUV158" s="365"/>
      <c r="HUW158" s="365"/>
      <c r="HUX158" s="365"/>
      <c r="HUY158" s="365"/>
      <c r="HUZ158" s="365"/>
      <c r="HVA158" s="365"/>
      <c r="HVB158" s="365"/>
      <c r="HVC158" s="365"/>
      <c r="HVD158" s="365"/>
      <c r="HVE158" s="365"/>
      <c r="HVF158" s="365"/>
      <c r="HVG158" s="365"/>
      <c r="HVH158" s="365"/>
      <c r="HVI158" s="365"/>
      <c r="HVJ158" s="365"/>
      <c r="HVK158" s="365"/>
      <c r="HVL158" s="365"/>
      <c r="HVM158" s="365"/>
      <c r="HVN158" s="365"/>
      <c r="HVO158" s="365"/>
      <c r="HVP158" s="365"/>
      <c r="HVQ158" s="365"/>
      <c r="HVR158" s="365"/>
      <c r="HVS158" s="365"/>
      <c r="HVT158" s="365"/>
      <c r="HVU158" s="365"/>
      <c r="HVV158" s="365"/>
      <c r="HVW158" s="365"/>
      <c r="HVX158" s="365"/>
      <c r="HVY158" s="365"/>
      <c r="HVZ158" s="365"/>
      <c r="HWA158" s="365"/>
      <c r="HWB158" s="365"/>
      <c r="HWC158" s="365"/>
      <c r="HWD158" s="365"/>
      <c r="HWE158" s="365"/>
      <c r="HWF158" s="365"/>
      <c r="HWG158" s="365"/>
      <c r="HWH158" s="365"/>
      <c r="HWI158" s="365"/>
      <c r="HWJ158" s="365"/>
      <c r="HWK158" s="365"/>
      <c r="HWL158" s="365"/>
      <c r="HWM158" s="365"/>
      <c r="HWN158" s="365"/>
      <c r="HWO158" s="365"/>
      <c r="HWP158" s="365"/>
      <c r="HWQ158" s="365"/>
      <c r="HWR158" s="365"/>
      <c r="HWS158" s="365"/>
      <c r="HWT158" s="365"/>
      <c r="HWU158" s="365"/>
      <c r="HWV158" s="365"/>
      <c r="HWW158" s="365"/>
      <c r="HWX158" s="365"/>
      <c r="HWY158" s="365"/>
      <c r="HWZ158" s="365"/>
      <c r="HXA158" s="365"/>
      <c r="HXB158" s="365"/>
      <c r="HXC158" s="365"/>
      <c r="HXD158" s="365"/>
      <c r="HXE158" s="365"/>
      <c r="HXF158" s="365"/>
      <c r="HXG158" s="365"/>
      <c r="HXH158" s="365"/>
      <c r="HXI158" s="365"/>
      <c r="HXJ158" s="365"/>
      <c r="HXK158" s="365"/>
      <c r="HXL158" s="365"/>
      <c r="HXM158" s="365"/>
      <c r="HXN158" s="365"/>
      <c r="HXO158" s="365"/>
      <c r="HXP158" s="365"/>
      <c r="HXQ158" s="365"/>
      <c r="HXR158" s="365"/>
      <c r="HXS158" s="365"/>
      <c r="HXT158" s="365"/>
      <c r="HXU158" s="365"/>
      <c r="HXV158" s="365"/>
      <c r="HXW158" s="365"/>
      <c r="HXX158" s="365"/>
      <c r="HXY158" s="365"/>
      <c r="HXZ158" s="365"/>
      <c r="HYA158" s="365"/>
      <c r="HYB158" s="365"/>
      <c r="HYC158" s="365"/>
      <c r="HYD158" s="365"/>
      <c r="HYE158" s="365"/>
      <c r="HYF158" s="365"/>
      <c r="HYG158" s="365"/>
      <c r="HYH158" s="365"/>
      <c r="HYI158" s="365"/>
      <c r="HYJ158" s="365"/>
      <c r="HYK158" s="365"/>
      <c r="HYL158" s="365"/>
      <c r="HYM158" s="365"/>
      <c r="HYN158" s="365"/>
      <c r="HYO158" s="365"/>
      <c r="HYP158" s="365"/>
      <c r="HYQ158" s="365"/>
      <c r="HYR158" s="365"/>
      <c r="HYS158" s="365"/>
      <c r="HYT158" s="365"/>
      <c r="HYU158" s="365"/>
      <c r="HYV158" s="365"/>
      <c r="HYW158" s="365"/>
      <c r="HYX158" s="365"/>
      <c r="HYY158" s="365"/>
      <c r="HYZ158" s="365"/>
      <c r="HZA158" s="365"/>
      <c r="HZB158" s="365"/>
      <c r="HZC158" s="365"/>
      <c r="HZD158" s="365"/>
      <c r="HZE158" s="365"/>
      <c r="HZF158" s="365"/>
      <c r="HZG158" s="365"/>
      <c r="HZH158" s="365"/>
      <c r="HZI158" s="365"/>
      <c r="HZJ158" s="365"/>
      <c r="HZK158" s="365"/>
      <c r="HZL158" s="365"/>
      <c r="HZM158" s="365"/>
      <c r="HZN158" s="365"/>
      <c r="HZO158" s="365"/>
      <c r="HZP158" s="365"/>
      <c r="HZQ158" s="365"/>
      <c r="HZR158" s="365"/>
      <c r="HZS158" s="365"/>
      <c r="HZT158" s="365"/>
      <c r="HZU158" s="365"/>
      <c r="HZV158" s="365"/>
      <c r="HZW158" s="365"/>
      <c r="HZX158" s="365"/>
      <c r="HZY158" s="365"/>
      <c r="HZZ158" s="365"/>
      <c r="IAA158" s="365"/>
      <c r="IAB158" s="365"/>
      <c r="IAC158" s="365"/>
      <c r="IAD158" s="365"/>
      <c r="IAE158" s="365"/>
      <c r="IAF158" s="365"/>
      <c r="IAG158" s="365"/>
      <c r="IAH158" s="365"/>
      <c r="IAI158" s="365"/>
      <c r="IAJ158" s="365"/>
      <c r="IAK158" s="365"/>
      <c r="IAL158" s="365"/>
      <c r="IAM158" s="365"/>
      <c r="IAN158" s="365"/>
      <c r="IAO158" s="365"/>
      <c r="IAP158" s="365"/>
      <c r="IAQ158" s="365"/>
      <c r="IAR158" s="365"/>
      <c r="IAS158" s="365"/>
      <c r="IAT158" s="365"/>
      <c r="IAU158" s="365"/>
      <c r="IAV158" s="365"/>
      <c r="IAW158" s="365"/>
      <c r="IAX158" s="365"/>
      <c r="IAY158" s="365"/>
      <c r="IAZ158" s="365"/>
      <c r="IBA158" s="365"/>
      <c r="IBB158" s="365"/>
      <c r="IBC158" s="365"/>
      <c r="IBD158" s="365"/>
      <c r="IBE158" s="365"/>
      <c r="IBF158" s="365"/>
      <c r="IBG158" s="365"/>
      <c r="IBH158" s="365"/>
      <c r="IBI158" s="365"/>
      <c r="IBJ158" s="365"/>
      <c r="IBK158" s="365"/>
      <c r="IBL158" s="365"/>
      <c r="IBM158" s="365"/>
      <c r="IBN158" s="365"/>
      <c r="IBO158" s="365"/>
      <c r="IBP158" s="365"/>
      <c r="IBQ158" s="365"/>
      <c r="IBR158" s="365"/>
      <c r="IBS158" s="365"/>
      <c r="IBT158" s="365"/>
      <c r="IBU158" s="365"/>
      <c r="IBV158" s="365"/>
      <c r="IBW158" s="365"/>
      <c r="IBX158" s="365"/>
      <c r="IBY158" s="365"/>
      <c r="IBZ158" s="365"/>
      <c r="ICA158" s="365"/>
      <c r="ICB158" s="365"/>
      <c r="ICC158" s="365"/>
      <c r="ICD158" s="365"/>
      <c r="ICE158" s="365"/>
      <c r="ICF158" s="365"/>
      <c r="ICG158" s="365"/>
      <c r="ICH158" s="365"/>
      <c r="ICI158" s="365"/>
      <c r="ICJ158" s="365"/>
      <c r="ICK158" s="365"/>
      <c r="ICL158" s="365"/>
      <c r="ICM158" s="365"/>
      <c r="ICN158" s="365"/>
      <c r="ICO158" s="365"/>
      <c r="ICP158" s="365"/>
      <c r="ICQ158" s="365"/>
      <c r="ICR158" s="365"/>
      <c r="ICS158" s="365"/>
      <c r="ICT158" s="365"/>
      <c r="ICU158" s="365"/>
      <c r="ICV158" s="365"/>
      <c r="ICW158" s="365"/>
      <c r="ICX158" s="365"/>
      <c r="ICY158" s="365"/>
      <c r="ICZ158" s="365"/>
      <c r="IDA158" s="365"/>
      <c r="IDB158" s="365"/>
      <c r="IDC158" s="365"/>
      <c r="IDD158" s="365"/>
      <c r="IDE158" s="365"/>
      <c r="IDF158" s="365"/>
      <c r="IDG158" s="365"/>
      <c r="IDH158" s="365"/>
      <c r="IDI158" s="365"/>
      <c r="IDJ158" s="365"/>
      <c r="IDK158" s="365"/>
      <c r="IDL158" s="365"/>
      <c r="IDM158" s="365"/>
      <c r="IDN158" s="365"/>
      <c r="IDO158" s="365"/>
      <c r="IDP158" s="365"/>
      <c r="IDQ158" s="365"/>
      <c r="IDR158" s="365"/>
      <c r="IDS158" s="365"/>
      <c r="IDT158" s="365"/>
      <c r="IDU158" s="365"/>
      <c r="IDV158" s="365"/>
      <c r="IDW158" s="365"/>
      <c r="IDX158" s="365"/>
      <c r="IDY158" s="365"/>
      <c r="IDZ158" s="365"/>
      <c r="IEA158" s="365"/>
      <c r="IEB158" s="365"/>
      <c r="IEC158" s="365"/>
      <c r="IED158" s="365"/>
      <c r="IEE158" s="365"/>
      <c r="IEF158" s="365"/>
      <c r="IEG158" s="365"/>
      <c r="IEH158" s="365"/>
      <c r="IEI158" s="365"/>
      <c r="IEJ158" s="365"/>
      <c r="IEK158" s="365"/>
      <c r="IEL158" s="365"/>
      <c r="IEM158" s="365"/>
      <c r="IEN158" s="365"/>
      <c r="IEO158" s="365"/>
      <c r="IEP158" s="365"/>
      <c r="IEQ158" s="365"/>
      <c r="IER158" s="365"/>
      <c r="IES158" s="365"/>
      <c r="IET158" s="365"/>
      <c r="IEU158" s="365"/>
      <c r="IEV158" s="365"/>
      <c r="IEW158" s="365"/>
      <c r="IEX158" s="365"/>
      <c r="IEY158" s="365"/>
      <c r="IEZ158" s="365"/>
      <c r="IFA158" s="365"/>
      <c r="IFB158" s="365"/>
      <c r="IFC158" s="365"/>
      <c r="IFD158" s="365"/>
      <c r="IFE158" s="365"/>
      <c r="IFF158" s="365"/>
      <c r="IFG158" s="365"/>
      <c r="IFH158" s="365"/>
      <c r="IFI158" s="365"/>
      <c r="IFJ158" s="365"/>
      <c r="IFK158" s="365"/>
      <c r="IFL158" s="365"/>
      <c r="IFM158" s="365"/>
      <c r="IFN158" s="365"/>
      <c r="IFO158" s="365"/>
      <c r="IFP158" s="365"/>
      <c r="IFQ158" s="365"/>
      <c r="IFR158" s="365"/>
      <c r="IFS158" s="365"/>
      <c r="IFT158" s="365"/>
      <c r="IFU158" s="365"/>
      <c r="IFV158" s="365"/>
      <c r="IFW158" s="365"/>
      <c r="IFX158" s="365"/>
      <c r="IFY158" s="365"/>
      <c r="IFZ158" s="365"/>
      <c r="IGA158" s="365"/>
      <c r="IGB158" s="365"/>
      <c r="IGC158" s="365"/>
      <c r="IGD158" s="365"/>
      <c r="IGE158" s="365"/>
      <c r="IGF158" s="365"/>
      <c r="IGG158" s="365"/>
      <c r="IGH158" s="365"/>
      <c r="IGI158" s="365"/>
      <c r="IGJ158" s="365"/>
      <c r="IGK158" s="365"/>
      <c r="IGL158" s="365"/>
      <c r="IGM158" s="365"/>
      <c r="IGN158" s="365"/>
      <c r="IGO158" s="365"/>
      <c r="IGP158" s="365"/>
      <c r="IGQ158" s="365"/>
      <c r="IGR158" s="365"/>
      <c r="IGS158" s="365"/>
      <c r="IGT158" s="365"/>
      <c r="IGU158" s="365"/>
      <c r="IGV158" s="365"/>
      <c r="IGW158" s="365"/>
      <c r="IGX158" s="365"/>
      <c r="IGY158" s="365"/>
      <c r="IGZ158" s="365"/>
      <c r="IHA158" s="365"/>
      <c r="IHB158" s="365"/>
      <c r="IHC158" s="365"/>
      <c r="IHD158" s="365"/>
      <c r="IHE158" s="365"/>
      <c r="IHF158" s="365"/>
      <c r="IHG158" s="365"/>
      <c r="IHH158" s="365"/>
      <c r="IHI158" s="365"/>
      <c r="IHJ158" s="365"/>
      <c r="IHK158" s="365"/>
      <c r="IHL158" s="365"/>
      <c r="IHM158" s="365"/>
      <c r="IHN158" s="365"/>
      <c r="IHO158" s="365"/>
      <c r="IHP158" s="365"/>
      <c r="IHQ158" s="365"/>
      <c r="IHR158" s="365"/>
      <c r="IHS158" s="365"/>
      <c r="IHT158" s="365"/>
      <c r="IHU158" s="365"/>
      <c r="IHV158" s="365"/>
      <c r="IHW158" s="365"/>
      <c r="IHX158" s="365"/>
      <c r="IHY158" s="365"/>
      <c r="IHZ158" s="365"/>
      <c r="IIA158" s="365"/>
      <c r="IIB158" s="365"/>
      <c r="IIC158" s="365"/>
      <c r="IID158" s="365"/>
      <c r="IIE158" s="365"/>
      <c r="IIF158" s="365"/>
      <c r="IIG158" s="365"/>
      <c r="IIH158" s="365"/>
      <c r="III158" s="365"/>
      <c r="IIJ158" s="365"/>
      <c r="IIK158" s="365"/>
      <c r="IIL158" s="365"/>
      <c r="IIM158" s="365"/>
      <c r="IIN158" s="365"/>
      <c r="IIO158" s="365"/>
      <c r="IIP158" s="365"/>
      <c r="IIQ158" s="365"/>
      <c r="IIR158" s="365"/>
      <c r="IIS158" s="365"/>
      <c r="IIT158" s="365"/>
      <c r="IIU158" s="365"/>
      <c r="IIV158" s="365"/>
      <c r="IIW158" s="365"/>
      <c r="IIX158" s="365"/>
      <c r="IIY158" s="365"/>
      <c r="IIZ158" s="365"/>
      <c r="IJA158" s="365"/>
      <c r="IJB158" s="365"/>
      <c r="IJC158" s="365"/>
      <c r="IJD158" s="365"/>
      <c r="IJE158" s="365"/>
      <c r="IJF158" s="365"/>
      <c r="IJG158" s="365"/>
      <c r="IJH158" s="365"/>
      <c r="IJI158" s="365"/>
      <c r="IJJ158" s="365"/>
      <c r="IJK158" s="365"/>
      <c r="IJL158" s="365"/>
      <c r="IJM158" s="365"/>
      <c r="IJN158" s="365"/>
      <c r="IJO158" s="365"/>
      <c r="IJP158" s="365"/>
      <c r="IJQ158" s="365"/>
      <c r="IJR158" s="365"/>
      <c r="IJS158" s="365"/>
      <c r="IJT158" s="365"/>
      <c r="IJU158" s="365"/>
      <c r="IJV158" s="365"/>
      <c r="IJW158" s="365"/>
      <c r="IJX158" s="365"/>
      <c r="IJY158" s="365"/>
      <c r="IJZ158" s="365"/>
      <c r="IKA158" s="365"/>
      <c r="IKB158" s="365"/>
      <c r="IKC158" s="365"/>
      <c r="IKD158" s="365"/>
      <c r="IKE158" s="365"/>
      <c r="IKF158" s="365"/>
      <c r="IKG158" s="365"/>
      <c r="IKH158" s="365"/>
      <c r="IKI158" s="365"/>
      <c r="IKJ158" s="365"/>
      <c r="IKK158" s="365"/>
      <c r="IKL158" s="365"/>
      <c r="IKM158" s="365"/>
      <c r="IKN158" s="365"/>
      <c r="IKO158" s="365"/>
      <c r="IKP158" s="365"/>
      <c r="IKQ158" s="365"/>
      <c r="IKR158" s="365"/>
      <c r="IKS158" s="365"/>
      <c r="IKT158" s="365"/>
      <c r="IKU158" s="365"/>
      <c r="IKV158" s="365"/>
      <c r="IKW158" s="365"/>
      <c r="IKX158" s="365"/>
      <c r="IKY158" s="365"/>
      <c r="IKZ158" s="365"/>
      <c r="ILA158" s="365"/>
      <c r="ILB158" s="365"/>
      <c r="ILC158" s="365"/>
      <c r="ILD158" s="365"/>
      <c r="ILE158" s="365"/>
      <c r="ILF158" s="365"/>
      <c r="ILG158" s="365"/>
      <c r="ILH158" s="365"/>
      <c r="ILI158" s="365"/>
      <c r="ILJ158" s="365"/>
      <c r="ILK158" s="365"/>
      <c r="ILL158" s="365"/>
      <c r="ILM158" s="365"/>
      <c r="ILN158" s="365"/>
      <c r="ILO158" s="365"/>
      <c r="ILP158" s="365"/>
      <c r="ILQ158" s="365"/>
      <c r="ILR158" s="365"/>
      <c r="ILS158" s="365"/>
      <c r="ILT158" s="365"/>
      <c r="ILU158" s="365"/>
      <c r="ILV158" s="365"/>
      <c r="ILW158" s="365"/>
      <c r="ILX158" s="365"/>
      <c r="ILY158" s="365"/>
      <c r="ILZ158" s="365"/>
      <c r="IMA158" s="365"/>
      <c r="IMB158" s="365"/>
      <c r="IMC158" s="365"/>
      <c r="IMD158" s="365"/>
      <c r="IME158" s="365"/>
      <c r="IMF158" s="365"/>
      <c r="IMG158" s="365"/>
      <c r="IMH158" s="365"/>
      <c r="IMI158" s="365"/>
      <c r="IMJ158" s="365"/>
      <c r="IMK158" s="365"/>
      <c r="IML158" s="365"/>
      <c r="IMM158" s="365"/>
      <c r="IMN158" s="365"/>
      <c r="IMO158" s="365"/>
      <c r="IMP158" s="365"/>
      <c r="IMQ158" s="365"/>
      <c r="IMR158" s="365"/>
      <c r="IMS158" s="365"/>
      <c r="IMT158" s="365"/>
      <c r="IMU158" s="365"/>
      <c r="IMV158" s="365"/>
      <c r="IMW158" s="365"/>
      <c r="IMX158" s="365"/>
      <c r="IMY158" s="365"/>
      <c r="IMZ158" s="365"/>
      <c r="INA158" s="365"/>
      <c r="INB158" s="365"/>
      <c r="INC158" s="365"/>
      <c r="IND158" s="365"/>
      <c r="INE158" s="365"/>
      <c r="INF158" s="365"/>
      <c r="ING158" s="365"/>
      <c r="INH158" s="365"/>
      <c r="INI158" s="365"/>
      <c r="INJ158" s="365"/>
      <c r="INK158" s="365"/>
      <c r="INL158" s="365"/>
      <c r="INM158" s="365"/>
      <c r="INN158" s="365"/>
      <c r="INO158" s="365"/>
      <c r="INP158" s="365"/>
      <c r="INQ158" s="365"/>
      <c r="INR158" s="365"/>
      <c r="INS158" s="365"/>
      <c r="INT158" s="365"/>
      <c r="INU158" s="365"/>
      <c r="INV158" s="365"/>
      <c r="INW158" s="365"/>
      <c r="INX158" s="365"/>
      <c r="INY158" s="365"/>
      <c r="INZ158" s="365"/>
      <c r="IOA158" s="365"/>
      <c r="IOB158" s="365"/>
      <c r="IOC158" s="365"/>
      <c r="IOD158" s="365"/>
      <c r="IOE158" s="365"/>
      <c r="IOF158" s="365"/>
      <c r="IOG158" s="365"/>
      <c r="IOH158" s="365"/>
      <c r="IOI158" s="365"/>
      <c r="IOJ158" s="365"/>
      <c r="IOK158" s="365"/>
      <c r="IOL158" s="365"/>
      <c r="IOM158" s="365"/>
      <c r="ION158" s="365"/>
      <c r="IOO158" s="365"/>
      <c r="IOP158" s="365"/>
      <c r="IOQ158" s="365"/>
      <c r="IOR158" s="365"/>
      <c r="IOS158" s="365"/>
      <c r="IOT158" s="365"/>
      <c r="IOU158" s="365"/>
      <c r="IOV158" s="365"/>
      <c r="IOW158" s="365"/>
      <c r="IOX158" s="365"/>
      <c r="IOY158" s="365"/>
      <c r="IOZ158" s="365"/>
      <c r="IPA158" s="365"/>
      <c r="IPB158" s="365"/>
      <c r="IPC158" s="365"/>
      <c r="IPD158" s="365"/>
      <c r="IPE158" s="365"/>
      <c r="IPF158" s="365"/>
      <c r="IPG158" s="365"/>
      <c r="IPH158" s="365"/>
      <c r="IPI158" s="365"/>
      <c r="IPJ158" s="365"/>
      <c r="IPK158" s="365"/>
      <c r="IPL158" s="365"/>
      <c r="IPM158" s="365"/>
      <c r="IPN158" s="365"/>
      <c r="IPO158" s="365"/>
      <c r="IPP158" s="365"/>
      <c r="IPQ158" s="365"/>
      <c r="IPR158" s="365"/>
      <c r="IPS158" s="365"/>
      <c r="IPT158" s="365"/>
      <c r="IPU158" s="365"/>
      <c r="IPV158" s="365"/>
      <c r="IPW158" s="365"/>
      <c r="IPX158" s="365"/>
      <c r="IPY158" s="365"/>
      <c r="IPZ158" s="365"/>
      <c r="IQA158" s="365"/>
      <c r="IQB158" s="365"/>
      <c r="IQC158" s="365"/>
      <c r="IQD158" s="365"/>
      <c r="IQE158" s="365"/>
      <c r="IQF158" s="365"/>
      <c r="IQG158" s="365"/>
      <c r="IQH158" s="365"/>
      <c r="IQI158" s="365"/>
      <c r="IQJ158" s="365"/>
      <c r="IQK158" s="365"/>
      <c r="IQL158" s="365"/>
      <c r="IQM158" s="365"/>
      <c r="IQN158" s="365"/>
      <c r="IQO158" s="365"/>
      <c r="IQP158" s="365"/>
      <c r="IQQ158" s="365"/>
      <c r="IQR158" s="365"/>
      <c r="IQS158" s="365"/>
      <c r="IQT158" s="365"/>
      <c r="IQU158" s="365"/>
      <c r="IQV158" s="365"/>
      <c r="IQW158" s="365"/>
      <c r="IQX158" s="365"/>
      <c r="IQY158" s="365"/>
      <c r="IQZ158" s="365"/>
      <c r="IRA158" s="365"/>
      <c r="IRB158" s="365"/>
      <c r="IRC158" s="365"/>
      <c r="IRD158" s="365"/>
      <c r="IRE158" s="365"/>
      <c r="IRF158" s="365"/>
      <c r="IRG158" s="365"/>
      <c r="IRH158" s="365"/>
      <c r="IRI158" s="365"/>
      <c r="IRJ158" s="365"/>
      <c r="IRK158" s="365"/>
      <c r="IRL158" s="365"/>
      <c r="IRM158" s="365"/>
      <c r="IRN158" s="365"/>
      <c r="IRO158" s="365"/>
      <c r="IRP158" s="365"/>
      <c r="IRQ158" s="365"/>
      <c r="IRR158" s="365"/>
      <c r="IRS158" s="365"/>
      <c r="IRT158" s="365"/>
      <c r="IRU158" s="365"/>
      <c r="IRV158" s="365"/>
      <c r="IRW158" s="365"/>
      <c r="IRX158" s="365"/>
      <c r="IRY158" s="365"/>
      <c r="IRZ158" s="365"/>
      <c r="ISA158" s="365"/>
      <c r="ISB158" s="365"/>
      <c r="ISC158" s="365"/>
      <c r="ISD158" s="365"/>
      <c r="ISE158" s="365"/>
      <c r="ISF158" s="365"/>
      <c r="ISG158" s="365"/>
      <c r="ISH158" s="365"/>
      <c r="ISI158" s="365"/>
      <c r="ISJ158" s="365"/>
      <c r="ISK158" s="365"/>
      <c r="ISL158" s="365"/>
      <c r="ISM158" s="365"/>
      <c r="ISN158" s="365"/>
      <c r="ISO158" s="365"/>
      <c r="ISP158" s="365"/>
      <c r="ISQ158" s="365"/>
      <c r="ISR158" s="365"/>
      <c r="ISS158" s="365"/>
      <c r="IST158" s="365"/>
      <c r="ISU158" s="365"/>
      <c r="ISV158" s="365"/>
      <c r="ISW158" s="365"/>
      <c r="ISX158" s="365"/>
      <c r="ISY158" s="365"/>
      <c r="ISZ158" s="365"/>
      <c r="ITA158" s="365"/>
      <c r="ITB158" s="365"/>
      <c r="ITC158" s="365"/>
      <c r="ITD158" s="365"/>
      <c r="ITE158" s="365"/>
      <c r="ITF158" s="365"/>
      <c r="ITG158" s="365"/>
      <c r="ITH158" s="365"/>
      <c r="ITI158" s="365"/>
      <c r="ITJ158" s="365"/>
      <c r="ITK158" s="365"/>
      <c r="ITL158" s="365"/>
      <c r="ITM158" s="365"/>
      <c r="ITN158" s="365"/>
      <c r="ITO158" s="365"/>
      <c r="ITP158" s="365"/>
      <c r="ITQ158" s="365"/>
      <c r="ITR158" s="365"/>
      <c r="ITS158" s="365"/>
      <c r="ITT158" s="365"/>
      <c r="ITU158" s="365"/>
      <c r="ITV158" s="365"/>
      <c r="ITW158" s="365"/>
      <c r="ITX158" s="365"/>
      <c r="ITY158" s="365"/>
      <c r="ITZ158" s="365"/>
      <c r="IUA158" s="365"/>
      <c r="IUB158" s="365"/>
      <c r="IUC158" s="365"/>
      <c r="IUD158" s="365"/>
      <c r="IUE158" s="365"/>
      <c r="IUF158" s="365"/>
      <c r="IUG158" s="365"/>
      <c r="IUH158" s="365"/>
      <c r="IUI158" s="365"/>
      <c r="IUJ158" s="365"/>
      <c r="IUK158" s="365"/>
      <c r="IUL158" s="365"/>
      <c r="IUM158" s="365"/>
      <c r="IUN158" s="365"/>
      <c r="IUO158" s="365"/>
      <c r="IUP158" s="365"/>
      <c r="IUQ158" s="365"/>
      <c r="IUR158" s="365"/>
      <c r="IUS158" s="365"/>
      <c r="IUT158" s="365"/>
      <c r="IUU158" s="365"/>
      <c r="IUV158" s="365"/>
      <c r="IUW158" s="365"/>
      <c r="IUX158" s="365"/>
      <c r="IUY158" s="365"/>
      <c r="IUZ158" s="365"/>
      <c r="IVA158" s="365"/>
      <c r="IVB158" s="365"/>
      <c r="IVC158" s="365"/>
      <c r="IVD158" s="365"/>
      <c r="IVE158" s="365"/>
      <c r="IVF158" s="365"/>
      <c r="IVG158" s="365"/>
      <c r="IVH158" s="365"/>
      <c r="IVI158" s="365"/>
      <c r="IVJ158" s="365"/>
      <c r="IVK158" s="365"/>
      <c r="IVL158" s="365"/>
      <c r="IVM158" s="365"/>
      <c r="IVN158" s="365"/>
      <c r="IVO158" s="365"/>
      <c r="IVP158" s="365"/>
      <c r="IVQ158" s="365"/>
      <c r="IVR158" s="365"/>
      <c r="IVS158" s="365"/>
      <c r="IVT158" s="365"/>
      <c r="IVU158" s="365"/>
      <c r="IVV158" s="365"/>
      <c r="IVW158" s="365"/>
      <c r="IVX158" s="365"/>
      <c r="IVY158" s="365"/>
      <c r="IVZ158" s="365"/>
      <c r="IWA158" s="365"/>
      <c r="IWB158" s="365"/>
      <c r="IWC158" s="365"/>
      <c r="IWD158" s="365"/>
      <c r="IWE158" s="365"/>
      <c r="IWF158" s="365"/>
      <c r="IWG158" s="365"/>
      <c r="IWH158" s="365"/>
      <c r="IWI158" s="365"/>
      <c r="IWJ158" s="365"/>
      <c r="IWK158" s="365"/>
      <c r="IWL158" s="365"/>
      <c r="IWM158" s="365"/>
      <c r="IWN158" s="365"/>
      <c r="IWO158" s="365"/>
      <c r="IWP158" s="365"/>
      <c r="IWQ158" s="365"/>
      <c r="IWR158" s="365"/>
      <c r="IWS158" s="365"/>
      <c r="IWT158" s="365"/>
      <c r="IWU158" s="365"/>
      <c r="IWV158" s="365"/>
      <c r="IWW158" s="365"/>
      <c r="IWX158" s="365"/>
      <c r="IWY158" s="365"/>
      <c r="IWZ158" s="365"/>
      <c r="IXA158" s="365"/>
      <c r="IXB158" s="365"/>
      <c r="IXC158" s="365"/>
      <c r="IXD158" s="365"/>
      <c r="IXE158" s="365"/>
      <c r="IXF158" s="365"/>
      <c r="IXG158" s="365"/>
      <c r="IXH158" s="365"/>
      <c r="IXI158" s="365"/>
      <c r="IXJ158" s="365"/>
      <c r="IXK158" s="365"/>
      <c r="IXL158" s="365"/>
      <c r="IXM158" s="365"/>
      <c r="IXN158" s="365"/>
      <c r="IXO158" s="365"/>
      <c r="IXP158" s="365"/>
      <c r="IXQ158" s="365"/>
      <c r="IXR158" s="365"/>
      <c r="IXS158" s="365"/>
      <c r="IXT158" s="365"/>
      <c r="IXU158" s="365"/>
      <c r="IXV158" s="365"/>
      <c r="IXW158" s="365"/>
      <c r="IXX158" s="365"/>
      <c r="IXY158" s="365"/>
      <c r="IXZ158" s="365"/>
      <c r="IYA158" s="365"/>
      <c r="IYB158" s="365"/>
      <c r="IYC158" s="365"/>
      <c r="IYD158" s="365"/>
      <c r="IYE158" s="365"/>
      <c r="IYF158" s="365"/>
      <c r="IYG158" s="365"/>
      <c r="IYH158" s="365"/>
      <c r="IYI158" s="365"/>
      <c r="IYJ158" s="365"/>
      <c r="IYK158" s="365"/>
      <c r="IYL158" s="365"/>
      <c r="IYM158" s="365"/>
      <c r="IYN158" s="365"/>
      <c r="IYO158" s="365"/>
      <c r="IYP158" s="365"/>
      <c r="IYQ158" s="365"/>
      <c r="IYR158" s="365"/>
      <c r="IYS158" s="365"/>
      <c r="IYT158" s="365"/>
      <c r="IYU158" s="365"/>
      <c r="IYV158" s="365"/>
      <c r="IYW158" s="365"/>
      <c r="IYX158" s="365"/>
      <c r="IYY158" s="365"/>
      <c r="IYZ158" s="365"/>
      <c r="IZA158" s="365"/>
      <c r="IZB158" s="365"/>
      <c r="IZC158" s="365"/>
      <c r="IZD158" s="365"/>
      <c r="IZE158" s="365"/>
      <c r="IZF158" s="365"/>
      <c r="IZG158" s="365"/>
      <c r="IZH158" s="365"/>
      <c r="IZI158" s="365"/>
      <c r="IZJ158" s="365"/>
      <c r="IZK158" s="365"/>
      <c r="IZL158" s="365"/>
      <c r="IZM158" s="365"/>
      <c r="IZN158" s="365"/>
      <c r="IZO158" s="365"/>
      <c r="IZP158" s="365"/>
      <c r="IZQ158" s="365"/>
      <c r="IZR158" s="365"/>
      <c r="IZS158" s="365"/>
      <c r="IZT158" s="365"/>
      <c r="IZU158" s="365"/>
      <c r="IZV158" s="365"/>
      <c r="IZW158" s="365"/>
      <c r="IZX158" s="365"/>
      <c r="IZY158" s="365"/>
      <c r="IZZ158" s="365"/>
      <c r="JAA158" s="365"/>
      <c r="JAB158" s="365"/>
      <c r="JAC158" s="365"/>
      <c r="JAD158" s="365"/>
      <c r="JAE158" s="365"/>
      <c r="JAF158" s="365"/>
      <c r="JAG158" s="365"/>
      <c r="JAH158" s="365"/>
      <c r="JAI158" s="365"/>
      <c r="JAJ158" s="365"/>
      <c r="JAK158" s="365"/>
      <c r="JAL158" s="365"/>
      <c r="JAM158" s="365"/>
      <c r="JAN158" s="365"/>
      <c r="JAO158" s="365"/>
      <c r="JAP158" s="365"/>
      <c r="JAQ158" s="365"/>
      <c r="JAR158" s="365"/>
      <c r="JAS158" s="365"/>
      <c r="JAT158" s="365"/>
      <c r="JAU158" s="365"/>
      <c r="JAV158" s="365"/>
      <c r="JAW158" s="365"/>
      <c r="JAX158" s="365"/>
      <c r="JAY158" s="365"/>
      <c r="JAZ158" s="365"/>
      <c r="JBA158" s="365"/>
      <c r="JBB158" s="365"/>
      <c r="JBC158" s="365"/>
      <c r="JBD158" s="365"/>
      <c r="JBE158" s="365"/>
      <c r="JBF158" s="365"/>
      <c r="JBG158" s="365"/>
      <c r="JBH158" s="365"/>
      <c r="JBI158" s="365"/>
      <c r="JBJ158" s="365"/>
      <c r="JBK158" s="365"/>
      <c r="JBL158" s="365"/>
      <c r="JBM158" s="365"/>
      <c r="JBN158" s="365"/>
      <c r="JBO158" s="365"/>
      <c r="JBP158" s="365"/>
      <c r="JBQ158" s="365"/>
      <c r="JBR158" s="365"/>
      <c r="JBS158" s="365"/>
      <c r="JBT158" s="365"/>
      <c r="JBU158" s="365"/>
      <c r="JBV158" s="365"/>
      <c r="JBW158" s="365"/>
      <c r="JBX158" s="365"/>
      <c r="JBY158" s="365"/>
      <c r="JBZ158" s="365"/>
      <c r="JCA158" s="365"/>
      <c r="JCB158" s="365"/>
      <c r="JCC158" s="365"/>
      <c r="JCD158" s="365"/>
      <c r="JCE158" s="365"/>
      <c r="JCF158" s="365"/>
      <c r="JCG158" s="365"/>
      <c r="JCH158" s="365"/>
      <c r="JCI158" s="365"/>
      <c r="JCJ158" s="365"/>
      <c r="JCK158" s="365"/>
      <c r="JCL158" s="365"/>
      <c r="JCM158" s="365"/>
      <c r="JCN158" s="365"/>
      <c r="JCO158" s="365"/>
      <c r="JCP158" s="365"/>
      <c r="JCQ158" s="365"/>
      <c r="JCR158" s="365"/>
      <c r="JCS158" s="365"/>
      <c r="JCT158" s="365"/>
      <c r="JCU158" s="365"/>
      <c r="JCV158" s="365"/>
      <c r="JCW158" s="365"/>
      <c r="JCX158" s="365"/>
      <c r="JCY158" s="365"/>
      <c r="JCZ158" s="365"/>
      <c r="JDA158" s="365"/>
      <c r="JDB158" s="365"/>
      <c r="JDC158" s="365"/>
      <c r="JDD158" s="365"/>
      <c r="JDE158" s="365"/>
      <c r="JDF158" s="365"/>
      <c r="JDG158" s="365"/>
      <c r="JDH158" s="365"/>
      <c r="JDI158" s="365"/>
      <c r="JDJ158" s="365"/>
      <c r="JDK158" s="365"/>
      <c r="JDL158" s="365"/>
      <c r="JDM158" s="365"/>
      <c r="JDN158" s="365"/>
      <c r="JDO158" s="365"/>
      <c r="JDP158" s="365"/>
      <c r="JDQ158" s="365"/>
      <c r="JDR158" s="365"/>
      <c r="JDS158" s="365"/>
      <c r="JDT158" s="365"/>
      <c r="JDU158" s="365"/>
      <c r="JDV158" s="365"/>
      <c r="JDW158" s="365"/>
      <c r="JDX158" s="365"/>
      <c r="JDY158" s="365"/>
      <c r="JDZ158" s="365"/>
      <c r="JEA158" s="365"/>
      <c r="JEB158" s="365"/>
      <c r="JEC158" s="365"/>
      <c r="JED158" s="365"/>
      <c r="JEE158" s="365"/>
      <c r="JEF158" s="365"/>
      <c r="JEG158" s="365"/>
      <c r="JEH158" s="365"/>
      <c r="JEI158" s="365"/>
      <c r="JEJ158" s="365"/>
      <c r="JEK158" s="365"/>
      <c r="JEL158" s="365"/>
      <c r="JEM158" s="365"/>
      <c r="JEN158" s="365"/>
      <c r="JEO158" s="365"/>
      <c r="JEP158" s="365"/>
      <c r="JEQ158" s="365"/>
      <c r="JER158" s="365"/>
      <c r="JES158" s="365"/>
      <c r="JET158" s="365"/>
      <c r="JEU158" s="365"/>
      <c r="JEV158" s="365"/>
      <c r="JEW158" s="365"/>
      <c r="JEX158" s="365"/>
      <c r="JEY158" s="365"/>
      <c r="JEZ158" s="365"/>
      <c r="JFA158" s="365"/>
      <c r="JFB158" s="365"/>
      <c r="JFC158" s="365"/>
      <c r="JFD158" s="365"/>
      <c r="JFE158" s="365"/>
      <c r="JFF158" s="365"/>
      <c r="JFG158" s="365"/>
      <c r="JFH158" s="365"/>
      <c r="JFI158" s="365"/>
      <c r="JFJ158" s="365"/>
      <c r="JFK158" s="365"/>
      <c r="JFL158" s="365"/>
      <c r="JFM158" s="365"/>
      <c r="JFN158" s="365"/>
      <c r="JFO158" s="365"/>
      <c r="JFP158" s="365"/>
      <c r="JFQ158" s="365"/>
      <c r="JFR158" s="365"/>
      <c r="JFS158" s="365"/>
      <c r="JFT158" s="365"/>
      <c r="JFU158" s="365"/>
      <c r="JFV158" s="365"/>
      <c r="JFW158" s="365"/>
      <c r="JFX158" s="365"/>
      <c r="JFY158" s="365"/>
      <c r="JFZ158" s="365"/>
      <c r="JGA158" s="365"/>
      <c r="JGB158" s="365"/>
      <c r="JGC158" s="365"/>
      <c r="JGD158" s="365"/>
      <c r="JGE158" s="365"/>
      <c r="JGF158" s="365"/>
      <c r="JGG158" s="365"/>
      <c r="JGH158" s="365"/>
      <c r="JGI158" s="365"/>
      <c r="JGJ158" s="365"/>
      <c r="JGK158" s="365"/>
      <c r="JGL158" s="365"/>
      <c r="JGM158" s="365"/>
      <c r="JGN158" s="365"/>
      <c r="JGO158" s="365"/>
      <c r="JGP158" s="365"/>
      <c r="JGQ158" s="365"/>
      <c r="JGR158" s="365"/>
      <c r="JGS158" s="365"/>
      <c r="JGT158" s="365"/>
      <c r="JGU158" s="365"/>
      <c r="JGV158" s="365"/>
      <c r="JGW158" s="365"/>
      <c r="JGX158" s="365"/>
      <c r="JGY158" s="365"/>
      <c r="JGZ158" s="365"/>
      <c r="JHA158" s="365"/>
      <c r="JHB158" s="365"/>
      <c r="JHC158" s="365"/>
      <c r="JHD158" s="365"/>
      <c r="JHE158" s="365"/>
      <c r="JHF158" s="365"/>
      <c r="JHG158" s="365"/>
      <c r="JHH158" s="365"/>
      <c r="JHI158" s="365"/>
      <c r="JHJ158" s="365"/>
      <c r="JHK158" s="365"/>
      <c r="JHL158" s="365"/>
      <c r="JHM158" s="365"/>
      <c r="JHN158" s="365"/>
      <c r="JHO158" s="365"/>
      <c r="JHP158" s="365"/>
      <c r="JHQ158" s="365"/>
      <c r="JHR158" s="365"/>
      <c r="JHS158" s="365"/>
      <c r="JHT158" s="365"/>
      <c r="JHU158" s="365"/>
      <c r="JHV158" s="365"/>
      <c r="JHW158" s="365"/>
      <c r="JHX158" s="365"/>
      <c r="JHY158" s="365"/>
      <c r="JHZ158" s="365"/>
      <c r="JIA158" s="365"/>
      <c r="JIB158" s="365"/>
      <c r="JIC158" s="365"/>
      <c r="JID158" s="365"/>
      <c r="JIE158" s="365"/>
      <c r="JIF158" s="365"/>
      <c r="JIG158" s="365"/>
      <c r="JIH158" s="365"/>
      <c r="JII158" s="365"/>
      <c r="JIJ158" s="365"/>
      <c r="JIK158" s="365"/>
      <c r="JIL158" s="365"/>
      <c r="JIM158" s="365"/>
      <c r="JIN158" s="365"/>
      <c r="JIO158" s="365"/>
      <c r="JIP158" s="365"/>
      <c r="JIQ158" s="365"/>
      <c r="JIR158" s="365"/>
      <c r="JIS158" s="365"/>
      <c r="JIT158" s="365"/>
      <c r="JIU158" s="365"/>
      <c r="JIV158" s="365"/>
      <c r="JIW158" s="365"/>
      <c r="JIX158" s="365"/>
      <c r="JIY158" s="365"/>
      <c r="JIZ158" s="365"/>
      <c r="JJA158" s="365"/>
      <c r="JJB158" s="365"/>
      <c r="JJC158" s="365"/>
      <c r="JJD158" s="365"/>
      <c r="JJE158" s="365"/>
      <c r="JJF158" s="365"/>
      <c r="JJG158" s="365"/>
      <c r="JJH158" s="365"/>
      <c r="JJI158" s="365"/>
      <c r="JJJ158" s="365"/>
      <c r="JJK158" s="365"/>
      <c r="JJL158" s="365"/>
      <c r="JJM158" s="365"/>
      <c r="JJN158" s="365"/>
      <c r="JJO158" s="365"/>
      <c r="JJP158" s="365"/>
      <c r="JJQ158" s="365"/>
      <c r="JJR158" s="365"/>
      <c r="JJS158" s="365"/>
      <c r="JJT158" s="365"/>
      <c r="JJU158" s="365"/>
      <c r="JJV158" s="365"/>
      <c r="JJW158" s="365"/>
      <c r="JJX158" s="365"/>
      <c r="JJY158" s="365"/>
      <c r="JJZ158" s="365"/>
      <c r="JKA158" s="365"/>
      <c r="JKB158" s="365"/>
      <c r="JKC158" s="365"/>
      <c r="JKD158" s="365"/>
      <c r="JKE158" s="365"/>
      <c r="JKF158" s="365"/>
      <c r="JKG158" s="365"/>
      <c r="JKH158" s="365"/>
      <c r="JKI158" s="365"/>
      <c r="JKJ158" s="365"/>
      <c r="JKK158" s="365"/>
      <c r="JKL158" s="365"/>
      <c r="JKM158" s="365"/>
      <c r="JKN158" s="365"/>
      <c r="JKO158" s="365"/>
      <c r="JKP158" s="365"/>
      <c r="JKQ158" s="365"/>
      <c r="JKR158" s="365"/>
      <c r="JKS158" s="365"/>
      <c r="JKT158" s="365"/>
      <c r="JKU158" s="365"/>
      <c r="JKV158" s="365"/>
      <c r="JKW158" s="365"/>
      <c r="JKX158" s="365"/>
      <c r="JKY158" s="365"/>
      <c r="JKZ158" s="365"/>
      <c r="JLA158" s="365"/>
      <c r="JLB158" s="365"/>
      <c r="JLC158" s="365"/>
      <c r="JLD158" s="365"/>
      <c r="JLE158" s="365"/>
      <c r="JLF158" s="365"/>
      <c r="JLG158" s="365"/>
      <c r="JLH158" s="365"/>
      <c r="JLI158" s="365"/>
      <c r="JLJ158" s="365"/>
      <c r="JLK158" s="365"/>
      <c r="JLL158" s="365"/>
      <c r="JLM158" s="365"/>
      <c r="JLN158" s="365"/>
      <c r="JLO158" s="365"/>
      <c r="JLP158" s="365"/>
      <c r="JLQ158" s="365"/>
      <c r="JLR158" s="365"/>
      <c r="JLS158" s="365"/>
      <c r="JLT158" s="365"/>
      <c r="JLU158" s="365"/>
      <c r="JLV158" s="365"/>
      <c r="JLW158" s="365"/>
      <c r="JLX158" s="365"/>
      <c r="JLY158" s="365"/>
      <c r="JLZ158" s="365"/>
      <c r="JMA158" s="365"/>
      <c r="JMB158" s="365"/>
      <c r="JMC158" s="365"/>
      <c r="JMD158" s="365"/>
      <c r="JME158" s="365"/>
      <c r="JMF158" s="365"/>
      <c r="JMG158" s="365"/>
      <c r="JMH158" s="365"/>
      <c r="JMI158" s="365"/>
      <c r="JMJ158" s="365"/>
      <c r="JMK158" s="365"/>
      <c r="JML158" s="365"/>
      <c r="JMM158" s="365"/>
      <c r="JMN158" s="365"/>
      <c r="JMO158" s="365"/>
      <c r="JMP158" s="365"/>
      <c r="JMQ158" s="365"/>
      <c r="JMR158" s="365"/>
      <c r="JMS158" s="365"/>
      <c r="JMT158" s="365"/>
      <c r="JMU158" s="365"/>
      <c r="JMV158" s="365"/>
      <c r="JMW158" s="365"/>
      <c r="JMX158" s="365"/>
      <c r="JMY158" s="365"/>
      <c r="JMZ158" s="365"/>
      <c r="JNA158" s="365"/>
      <c r="JNB158" s="365"/>
      <c r="JNC158" s="365"/>
      <c r="JND158" s="365"/>
      <c r="JNE158" s="365"/>
      <c r="JNF158" s="365"/>
      <c r="JNG158" s="365"/>
      <c r="JNH158" s="365"/>
      <c r="JNI158" s="365"/>
      <c r="JNJ158" s="365"/>
      <c r="JNK158" s="365"/>
      <c r="JNL158" s="365"/>
      <c r="JNM158" s="365"/>
      <c r="JNN158" s="365"/>
      <c r="JNO158" s="365"/>
      <c r="JNP158" s="365"/>
      <c r="JNQ158" s="365"/>
      <c r="JNR158" s="365"/>
      <c r="JNS158" s="365"/>
      <c r="JNT158" s="365"/>
      <c r="JNU158" s="365"/>
      <c r="JNV158" s="365"/>
      <c r="JNW158" s="365"/>
      <c r="JNX158" s="365"/>
      <c r="JNY158" s="365"/>
      <c r="JNZ158" s="365"/>
      <c r="JOA158" s="365"/>
      <c r="JOB158" s="365"/>
      <c r="JOC158" s="365"/>
      <c r="JOD158" s="365"/>
      <c r="JOE158" s="365"/>
      <c r="JOF158" s="365"/>
      <c r="JOG158" s="365"/>
      <c r="JOH158" s="365"/>
      <c r="JOI158" s="365"/>
      <c r="JOJ158" s="365"/>
      <c r="JOK158" s="365"/>
      <c r="JOL158" s="365"/>
      <c r="JOM158" s="365"/>
      <c r="JON158" s="365"/>
      <c r="JOO158" s="365"/>
      <c r="JOP158" s="365"/>
      <c r="JOQ158" s="365"/>
      <c r="JOR158" s="365"/>
      <c r="JOS158" s="365"/>
      <c r="JOT158" s="365"/>
      <c r="JOU158" s="365"/>
      <c r="JOV158" s="365"/>
      <c r="JOW158" s="365"/>
      <c r="JOX158" s="365"/>
      <c r="JOY158" s="365"/>
      <c r="JOZ158" s="365"/>
      <c r="JPA158" s="365"/>
      <c r="JPB158" s="365"/>
      <c r="JPC158" s="365"/>
      <c r="JPD158" s="365"/>
      <c r="JPE158" s="365"/>
      <c r="JPF158" s="365"/>
      <c r="JPG158" s="365"/>
      <c r="JPH158" s="365"/>
      <c r="JPI158" s="365"/>
      <c r="JPJ158" s="365"/>
      <c r="JPK158" s="365"/>
      <c r="JPL158" s="365"/>
      <c r="JPM158" s="365"/>
      <c r="JPN158" s="365"/>
      <c r="JPO158" s="365"/>
      <c r="JPP158" s="365"/>
      <c r="JPQ158" s="365"/>
      <c r="JPR158" s="365"/>
      <c r="JPS158" s="365"/>
      <c r="JPT158" s="365"/>
      <c r="JPU158" s="365"/>
      <c r="JPV158" s="365"/>
      <c r="JPW158" s="365"/>
      <c r="JPX158" s="365"/>
      <c r="JPY158" s="365"/>
      <c r="JPZ158" s="365"/>
      <c r="JQA158" s="365"/>
      <c r="JQB158" s="365"/>
      <c r="JQC158" s="365"/>
      <c r="JQD158" s="365"/>
      <c r="JQE158" s="365"/>
      <c r="JQF158" s="365"/>
      <c r="JQG158" s="365"/>
      <c r="JQH158" s="365"/>
      <c r="JQI158" s="365"/>
      <c r="JQJ158" s="365"/>
      <c r="JQK158" s="365"/>
      <c r="JQL158" s="365"/>
      <c r="JQM158" s="365"/>
      <c r="JQN158" s="365"/>
      <c r="JQO158" s="365"/>
      <c r="JQP158" s="365"/>
      <c r="JQQ158" s="365"/>
      <c r="JQR158" s="365"/>
      <c r="JQS158" s="365"/>
      <c r="JQT158" s="365"/>
      <c r="JQU158" s="365"/>
      <c r="JQV158" s="365"/>
      <c r="JQW158" s="365"/>
      <c r="JQX158" s="365"/>
      <c r="JQY158" s="365"/>
      <c r="JQZ158" s="365"/>
      <c r="JRA158" s="365"/>
      <c r="JRB158" s="365"/>
      <c r="JRC158" s="365"/>
      <c r="JRD158" s="365"/>
      <c r="JRE158" s="365"/>
      <c r="JRF158" s="365"/>
      <c r="JRG158" s="365"/>
      <c r="JRH158" s="365"/>
      <c r="JRI158" s="365"/>
      <c r="JRJ158" s="365"/>
      <c r="JRK158" s="365"/>
      <c r="JRL158" s="365"/>
      <c r="JRM158" s="365"/>
      <c r="JRN158" s="365"/>
      <c r="JRO158" s="365"/>
      <c r="JRP158" s="365"/>
      <c r="JRQ158" s="365"/>
      <c r="JRR158" s="365"/>
      <c r="JRS158" s="365"/>
      <c r="JRT158" s="365"/>
      <c r="JRU158" s="365"/>
      <c r="JRV158" s="365"/>
      <c r="JRW158" s="365"/>
      <c r="JRX158" s="365"/>
      <c r="JRY158" s="365"/>
      <c r="JRZ158" s="365"/>
      <c r="JSA158" s="365"/>
      <c r="JSB158" s="365"/>
      <c r="JSC158" s="365"/>
      <c r="JSD158" s="365"/>
      <c r="JSE158" s="365"/>
      <c r="JSF158" s="365"/>
      <c r="JSG158" s="365"/>
      <c r="JSH158" s="365"/>
      <c r="JSI158" s="365"/>
      <c r="JSJ158" s="365"/>
      <c r="JSK158" s="365"/>
      <c r="JSL158" s="365"/>
      <c r="JSM158" s="365"/>
      <c r="JSN158" s="365"/>
      <c r="JSO158" s="365"/>
      <c r="JSP158" s="365"/>
      <c r="JSQ158" s="365"/>
      <c r="JSR158" s="365"/>
      <c r="JSS158" s="365"/>
      <c r="JST158" s="365"/>
      <c r="JSU158" s="365"/>
      <c r="JSV158" s="365"/>
      <c r="JSW158" s="365"/>
      <c r="JSX158" s="365"/>
      <c r="JSY158" s="365"/>
      <c r="JSZ158" s="365"/>
      <c r="JTA158" s="365"/>
      <c r="JTB158" s="365"/>
      <c r="JTC158" s="365"/>
      <c r="JTD158" s="365"/>
      <c r="JTE158" s="365"/>
      <c r="JTF158" s="365"/>
      <c r="JTG158" s="365"/>
      <c r="JTH158" s="365"/>
      <c r="JTI158" s="365"/>
      <c r="JTJ158" s="365"/>
      <c r="JTK158" s="365"/>
      <c r="JTL158" s="365"/>
      <c r="JTM158" s="365"/>
      <c r="JTN158" s="365"/>
      <c r="JTO158" s="365"/>
      <c r="JTP158" s="365"/>
      <c r="JTQ158" s="365"/>
      <c r="JTR158" s="365"/>
      <c r="JTS158" s="365"/>
      <c r="JTT158" s="365"/>
      <c r="JTU158" s="365"/>
      <c r="JTV158" s="365"/>
      <c r="JTW158" s="365"/>
      <c r="JTX158" s="365"/>
      <c r="JTY158" s="365"/>
      <c r="JTZ158" s="365"/>
      <c r="JUA158" s="365"/>
      <c r="JUB158" s="365"/>
      <c r="JUC158" s="365"/>
      <c r="JUD158" s="365"/>
      <c r="JUE158" s="365"/>
      <c r="JUF158" s="365"/>
      <c r="JUG158" s="365"/>
      <c r="JUH158" s="365"/>
      <c r="JUI158" s="365"/>
      <c r="JUJ158" s="365"/>
      <c r="JUK158" s="365"/>
      <c r="JUL158" s="365"/>
      <c r="JUM158" s="365"/>
      <c r="JUN158" s="365"/>
      <c r="JUO158" s="365"/>
      <c r="JUP158" s="365"/>
      <c r="JUQ158" s="365"/>
      <c r="JUR158" s="365"/>
      <c r="JUS158" s="365"/>
      <c r="JUT158" s="365"/>
      <c r="JUU158" s="365"/>
      <c r="JUV158" s="365"/>
      <c r="JUW158" s="365"/>
      <c r="JUX158" s="365"/>
      <c r="JUY158" s="365"/>
      <c r="JUZ158" s="365"/>
      <c r="JVA158" s="365"/>
      <c r="JVB158" s="365"/>
      <c r="JVC158" s="365"/>
      <c r="JVD158" s="365"/>
      <c r="JVE158" s="365"/>
      <c r="JVF158" s="365"/>
      <c r="JVG158" s="365"/>
      <c r="JVH158" s="365"/>
      <c r="JVI158" s="365"/>
      <c r="JVJ158" s="365"/>
      <c r="JVK158" s="365"/>
      <c r="JVL158" s="365"/>
      <c r="JVM158" s="365"/>
      <c r="JVN158" s="365"/>
      <c r="JVO158" s="365"/>
      <c r="JVP158" s="365"/>
      <c r="JVQ158" s="365"/>
      <c r="JVR158" s="365"/>
      <c r="JVS158" s="365"/>
      <c r="JVT158" s="365"/>
      <c r="JVU158" s="365"/>
      <c r="JVV158" s="365"/>
      <c r="JVW158" s="365"/>
      <c r="JVX158" s="365"/>
      <c r="JVY158" s="365"/>
      <c r="JVZ158" s="365"/>
      <c r="JWA158" s="365"/>
      <c r="JWB158" s="365"/>
      <c r="JWC158" s="365"/>
      <c r="JWD158" s="365"/>
      <c r="JWE158" s="365"/>
      <c r="JWF158" s="365"/>
      <c r="JWG158" s="365"/>
      <c r="JWH158" s="365"/>
      <c r="JWI158" s="365"/>
      <c r="JWJ158" s="365"/>
      <c r="JWK158" s="365"/>
      <c r="JWL158" s="365"/>
      <c r="JWM158" s="365"/>
      <c r="JWN158" s="365"/>
      <c r="JWO158" s="365"/>
      <c r="JWP158" s="365"/>
      <c r="JWQ158" s="365"/>
      <c r="JWR158" s="365"/>
      <c r="JWS158" s="365"/>
      <c r="JWT158" s="365"/>
      <c r="JWU158" s="365"/>
      <c r="JWV158" s="365"/>
      <c r="JWW158" s="365"/>
      <c r="JWX158" s="365"/>
      <c r="JWY158" s="365"/>
      <c r="JWZ158" s="365"/>
      <c r="JXA158" s="365"/>
      <c r="JXB158" s="365"/>
      <c r="JXC158" s="365"/>
      <c r="JXD158" s="365"/>
      <c r="JXE158" s="365"/>
      <c r="JXF158" s="365"/>
      <c r="JXG158" s="365"/>
      <c r="JXH158" s="365"/>
      <c r="JXI158" s="365"/>
      <c r="JXJ158" s="365"/>
      <c r="JXK158" s="365"/>
      <c r="JXL158" s="365"/>
      <c r="JXM158" s="365"/>
      <c r="JXN158" s="365"/>
      <c r="JXO158" s="365"/>
      <c r="JXP158" s="365"/>
      <c r="JXQ158" s="365"/>
      <c r="JXR158" s="365"/>
      <c r="JXS158" s="365"/>
      <c r="JXT158" s="365"/>
      <c r="JXU158" s="365"/>
      <c r="JXV158" s="365"/>
      <c r="JXW158" s="365"/>
      <c r="JXX158" s="365"/>
      <c r="JXY158" s="365"/>
      <c r="JXZ158" s="365"/>
      <c r="JYA158" s="365"/>
      <c r="JYB158" s="365"/>
      <c r="JYC158" s="365"/>
      <c r="JYD158" s="365"/>
      <c r="JYE158" s="365"/>
      <c r="JYF158" s="365"/>
      <c r="JYG158" s="365"/>
      <c r="JYH158" s="365"/>
      <c r="JYI158" s="365"/>
      <c r="JYJ158" s="365"/>
      <c r="JYK158" s="365"/>
      <c r="JYL158" s="365"/>
      <c r="JYM158" s="365"/>
      <c r="JYN158" s="365"/>
      <c r="JYO158" s="365"/>
      <c r="JYP158" s="365"/>
      <c r="JYQ158" s="365"/>
      <c r="JYR158" s="365"/>
      <c r="JYS158" s="365"/>
      <c r="JYT158" s="365"/>
      <c r="JYU158" s="365"/>
      <c r="JYV158" s="365"/>
      <c r="JYW158" s="365"/>
      <c r="JYX158" s="365"/>
      <c r="JYY158" s="365"/>
      <c r="JYZ158" s="365"/>
      <c r="JZA158" s="365"/>
      <c r="JZB158" s="365"/>
      <c r="JZC158" s="365"/>
      <c r="JZD158" s="365"/>
      <c r="JZE158" s="365"/>
      <c r="JZF158" s="365"/>
      <c r="JZG158" s="365"/>
      <c r="JZH158" s="365"/>
      <c r="JZI158" s="365"/>
      <c r="JZJ158" s="365"/>
      <c r="JZK158" s="365"/>
      <c r="JZL158" s="365"/>
      <c r="JZM158" s="365"/>
      <c r="JZN158" s="365"/>
      <c r="JZO158" s="365"/>
      <c r="JZP158" s="365"/>
      <c r="JZQ158" s="365"/>
      <c r="JZR158" s="365"/>
      <c r="JZS158" s="365"/>
      <c r="JZT158" s="365"/>
      <c r="JZU158" s="365"/>
      <c r="JZV158" s="365"/>
      <c r="JZW158" s="365"/>
      <c r="JZX158" s="365"/>
      <c r="JZY158" s="365"/>
      <c r="JZZ158" s="365"/>
      <c r="KAA158" s="365"/>
      <c r="KAB158" s="365"/>
      <c r="KAC158" s="365"/>
      <c r="KAD158" s="365"/>
      <c r="KAE158" s="365"/>
      <c r="KAF158" s="365"/>
      <c r="KAG158" s="365"/>
      <c r="KAH158" s="365"/>
      <c r="KAI158" s="365"/>
      <c r="KAJ158" s="365"/>
      <c r="KAK158" s="365"/>
      <c r="KAL158" s="365"/>
      <c r="KAM158" s="365"/>
      <c r="KAN158" s="365"/>
      <c r="KAO158" s="365"/>
      <c r="KAP158" s="365"/>
      <c r="KAQ158" s="365"/>
      <c r="KAR158" s="365"/>
      <c r="KAS158" s="365"/>
      <c r="KAT158" s="365"/>
      <c r="KAU158" s="365"/>
      <c r="KAV158" s="365"/>
      <c r="KAW158" s="365"/>
      <c r="KAX158" s="365"/>
      <c r="KAY158" s="365"/>
      <c r="KAZ158" s="365"/>
      <c r="KBA158" s="365"/>
      <c r="KBB158" s="365"/>
      <c r="KBC158" s="365"/>
      <c r="KBD158" s="365"/>
      <c r="KBE158" s="365"/>
      <c r="KBF158" s="365"/>
      <c r="KBG158" s="365"/>
      <c r="KBH158" s="365"/>
      <c r="KBI158" s="365"/>
      <c r="KBJ158" s="365"/>
      <c r="KBK158" s="365"/>
      <c r="KBL158" s="365"/>
      <c r="KBM158" s="365"/>
      <c r="KBN158" s="365"/>
      <c r="KBO158" s="365"/>
      <c r="KBP158" s="365"/>
      <c r="KBQ158" s="365"/>
      <c r="KBR158" s="365"/>
      <c r="KBS158" s="365"/>
      <c r="KBT158" s="365"/>
      <c r="KBU158" s="365"/>
      <c r="KBV158" s="365"/>
      <c r="KBW158" s="365"/>
      <c r="KBX158" s="365"/>
      <c r="KBY158" s="365"/>
      <c r="KBZ158" s="365"/>
      <c r="KCA158" s="365"/>
      <c r="KCB158" s="365"/>
      <c r="KCC158" s="365"/>
      <c r="KCD158" s="365"/>
      <c r="KCE158" s="365"/>
      <c r="KCF158" s="365"/>
      <c r="KCG158" s="365"/>
      <c r="KCH158" s="365"/>
      <c r="KCI158" s="365"/>
      <c r="KCJ158" s="365"/>
      <c r="KCK158" s="365"/>
      <c r="KCL158" s="365"/>
      <c r="KCM158" s="365"/>
      <c r="KCN158" s="365"/>
      <c r="KCO158" s="365"/>
      <c r="KCP158" s="365"/>
      <c r="KCQ158" s="365"/>
      <c r="KCR158" s="365"/>
      <c r="KCS158" s="365"/>
      <c r="KCT158" s="365"/>
      <c r="KCU158" s="365"/>
      <c r="KCV158" s="365"/>
      <c r="KCW158" s="365"/>
      <c r="KCX158" s="365"/>
      <c r="KCY158" s="365"/>
      <c r="KCZ158" s="365"/>
      <c r="KDA158" s="365"/>
      <c r="KDB158" s="365"/>
      <c r="KDC158" s="365"/>
      <c r="KDD158" s="365"/>
      <c r="KDE158" s="365"/>
      <c r="KDF158" s="365"/>
      <c r="KDG158" s="365"/>
      <c r="KDH158" s="365"/>
      <c r="KDI158" s="365"/>
      <c r="KDJ158" s="365"/>
      <c r="KDK158" s="365"/>
      <c r="KDL158" s="365"/>
      <c r="KDM158" s="365"/>
      <c r="KDN158" s="365"/>
      <c r="KDO158" s="365"/>
      <c r="KDP158" s="365"/>
      <c r="KDQ158" s="365"/>
      <c r="KDR158" s="365"/>
      <c r="KDS158" s="365"/>
      <c r="KDT158" s="365"/>
      <c r="KDU158" s="365"/>
      <c r="KDV158" s="365"/>
      <c r="KDW158" s="365"/>
      <c r="KDX158" s="365"/>
      <c r="KDY158" s="365"/>
      <c r="KDZ158" s="365"/>
      <c r="KEA158" s="365"/>
      <c r="KEB158" s="365"/>
      <c r="KEC158" s="365"/>
      <c r="KED158" s="365"/>
      <c r="KEE158" s="365"/>
      <c r="KEF158" s="365"/>
      <c r="KEG158" s="365"/>
      <c r="KEH158" s="365"/>
      <c r="KEI158" s="365"/>
      <c r="KEJ158" s="365"/>
      <c r="KEK158" s="365"/>
      <c r="KEL158" s="365"/>
      <c r="KEM158" s="365"/>
      <c r="KEN158" s="365"/>
      <c r="KEO158" s="365"/>
      <c r="KEP158" s="365"/>
      <c r="KEQ158" s="365"/>
      <c r="KER158" s="365"/>
      <c r="KES158" s="365"/>
      <c r="KET158" s="365"/>
      <c r="KEU158" s="365"/>
      <c r="KEV158" s="365"/>
      <c r="KEW158" s="365"/>
      <c r="KEX158" s="365"/>
      <c r="KEY158" s="365"/>
      <c r="KEZ158" s="365"/>
      <c r="KFA158" s="365"/>
      <c r="KFB158" s="365"/>
      <c r="KFC158" s="365"/>
      <c r="KFD158" s="365"/>
      <c r="KFE158" s="365"/>
      <c r="KFF158" s="365"/>
      <c r="KFG158" s="365"/>
      <c r="KFH158" s="365"/>
      <c r="KFI158" s="365"/>
      <c r="KFJ158" s="365"/>
      <c r="KFK158" s="365"/>
      <c r="KFL158" s="365"/>
      <c r="KFM158" s="365"/>
      <c r="KFN158" s="365"/>
      <c r="KFO158" s="365"/>
      <c r="KFP158" s="365"/>
      <c r="KFQ158" s="365"/>
      <c r="KFR158" s="365"/>
      <c r="KFS158" s="365"/>
      <c r="KFT158" s="365"/>
      <c r="KFU158" s="365"/>
      <c r="KFV158" s="365"/>
      <c r="KFW158" s="365"/>
      <c r="KFX158" s="365"/>
      <c r="KFY158" s="365"/>
      <c r="KFZ158" s="365"/>
      <c r="KGA158" s="365"/>
      <c r="KGB158" s="365"/>
      <c r="KGC158" s="365"/>
      <c r="KGD158" s="365"/>
      <c r="KGE158" s="365"/>
      <c r="KGF158" s="365"/>
      <c r="KGG158" s="365"/>
      <c r="KGH158" s="365"/>
      <c r="KGI158" s="365"/>
      <c r="KGJ158" s="365"/>
      <c r="KGK158" s="365"/>
      <c r="KGL158" s="365"/>
      <c r="KGM158" s="365"/>
      <c r="KGN158" s="365"/>
      <c r="KGO158" s="365"/>
      <c r="KGP158" s="365"/>
      <c r="KGQ158" s="365"/>
      <c r="KGR158" s="365"/>
      <c r="KGS158" s="365"/>
      <c r="KGT158" s="365"/>
      <c r="KGU158" s="365"/>
      <c r="KGV158" s="365"/>
      <c r="KGW158" s="365"/>
      <c r="KGX158" s="365"/>
      <c r="KGY158" s="365"/>
      <c r="KGZ158" s="365"/>
      <c r="KHA158" s="365"/>
      <c r="KHB158" s="365"/>
      <c r="KHC158" s="365"/>
      <c r="KHD158" s="365"/>
      <c r="KHE158" s="365"/>
      <c r="KHF158" s="365"/>
      <c r="KHG158" s="365"/>
      <c r="KHH158" s="365"/>
      <c r="KHI158" s="365"/>
      <c r="KHJ158" s="365"/>
      <c r="KHK158" s="365"/>
      <c r="KHL158" s="365"/>
      <c r="KHM158" s="365"/>
      <c r="KHN158" s="365"/>
      <c r="KHO158" s="365"/>
      <c r="KHP158" s="365"/>
      <c r="KHQ158" s="365"/>
      <c r="KHR158" s="365"/>
      <c r="KHS158" s="365"/>
      <c r="KHT158" s="365"/>
      <c r="KHU158" s="365"/>
      <c r="KHV158" s="365"/>
      <c r="KHW158" s="365"/>
      <c r="KHX158" s="365"/>
      <c r="KHY158" s="365"/>
      <c r="KHZ158" s="365"/>
      <c r="KIA158" s="365"/>
      <c r="KIB158" s="365"/>
      <c r="KIC158" s="365"/>
      <c r="KID158" s="365"/>
      <c r="KIE158" s="365"/>
      <c r="KIF158" s="365"/>
      <c r="KIG158" s="365"/>
      <c r="KIH158" s="365"/>
      <c r="KII158" s="365"/>
      <c r="KIJ158" s="365"/>
      <c r="KIK158" s="365"/>
      <c r="KIL158" s="365"/>
      <c r="KIM158" s="365"/>
      <c r="KIN158" s="365"/>
      <c r="KIO158" s="365"/>
      <c r="KIP158" s="365"/>
      <c r="KIQ158" s="365"/>
      <c r="KIR158" s="365"/>
      <c r="KIS158" s="365"/>
      <c r="KIT158" s="365"/>
      <c r="KIU158" s="365"/>
      <c r="KIV158" s="365"/>
      <c r="KIW158" s="365"/>
      <c r="KIX158" s="365"/>
      <c r="KIY158" s="365"/>
      <c r="KIZ158" s="365"/>
      <c r="KJA158" s="365"/>
      <c r="KJB158" s="365"/>
      <c r="KJC158" s="365"/>
      <c r="KJD158" s="365"/>
      <c r="KJE158" s="365"/>
      <c r="KJF158" s="365"/>
      <c r="KJG158" s="365"/>
      <c r="KJH158" s="365"/>
      <c r="KJI158" s="365"/>
      <c r="KJJ158" s="365"/>
      <c r="KJK158" s="365"/>
      <c r="KJL158" s="365"/>
      <c r="KJM158" s="365"/>
      <c r="KJN158" s="365"/>
      <c r="KJO158" s="365"/>
      <c r="KJP158" s="365"/>
      <c r="KJQ158" s="365"/>
      <c r="KJR158" s="365"/>
      <c r="KJS158" s="365"/>
      <c r="KJT158" s="365"/>
      <c r="KJU158" s="365"/>
      <c r="KJV158" s="365"/>
      <c r="KJW158" s="365"/>
      <c r="KJX158" s="365"/>
      <c r="KJY158" s="365"/>
      <c r="KJZ158" s="365"/>
      <c r="KKA158" s="365"/>
      <c r="KKB158" s="365"/>
      <c r="KKC158" s="365"/>
      <c r="KKD158" s="365"/>
      <c r="KKE158" s="365"/>
      <c r="KKF158" s="365"/>
      <c r="KKG158" s="365"/>
      <c r="KKH158" s="365"/>
      <c r="KKI158" s="365"/>
      <c r="KKJ158" s="365"/>
      <c r="KKK158" s="365"/>
      <c r="KKL158" s="365"/>
      <c r="KKM158" s="365"/>
      <c r="KKN158" s="365"/>
      <c r="KKO158" s="365"/>
      <c r="KKP158" s="365"/>
      <c r="KKQ158" s="365"/>
      <c r="KKR158" s="365"/>
      <c r="KKS158" s="365"/>
      <c r="KKT158" s="365"/>
      <c r="KKU158" s="365"/>
      <c r="KKV158" s="365"/>
      <c r="KKW158" s="365"/>
      <c r="KKX158" s="365"/>
      <c r="KKY158" s="365"/>
      <c r="KKZ158" s="365"/>
      <c r="KLA158" s="365"/>
      <c r="KLB158" s="365"/>
      <c r="KLC158" s="365"/>
      <c r="KLD158" s="365"/>
      <c r="KLE158" s="365"/>
      <c r="KLF158" s="365"/>
      <c r="KLG158" s="365"/>
      <c r="KLH158" s="365"/>
      <c r="KLI158" s="365"/>
      <c r="KLJ158" s="365"/>
      <c r="KLK158" s="365"/>
      <c r="KLL158" s="365"/>
      <c r="KLM158" s="365"/>
      <c r="KLN158" s="365"/>
      <c r="KLO158" s="365"/>
      <c r="KLP158" s="365"/>
      <c r="KLQ158" s="365"/>
      <c r="KLR158" s="365"/>
      <c r="KLS158" s="365"/>
      <c r="KLT158" s="365"/>
      <c r="KLU158" s="365"/>
      <c r="KLV158" s="365"/>
      <c r="KLW158" s="365"/>
      <c r="KLX158" s="365"/>
      <c r="KLY158" s="365"/>
      <c r="KLZ158" s="365"/>
      <c r="KMA158" s="365"/>
      <c r="KMB158" s="365"/>
      <c r="KMC158" s="365"/>
      <c r="KMD158" s="365"/>
      <c r="KME158" s="365"/>
      <c r="KMF158" s="365"/>
      <c r="KMG158" s="365"/>
      <c r="KMH158" s="365"/>
      <c r="KMI158" s="365"/>
      <c r="KMJ158" s="365"/>
      <c r="KMK158" s="365"/>
      <c r="KML158" s="365"/>
      <c r="KMM158" s="365"/>
      <c r="KMN158" s="365"/>
      <c r="KMO158" s="365"/>
      <c r="KMP158" s="365"/>
      <c r="KMQ158" s="365"/>
      <c r="KMR158" s="365"/>
      <c r="KMS158" s="365"/>
      <c r="KMT158" s="365"/>
      <c r="KMU158" s="365"/>
      <c r="KMV158" s="365"/>
      <c r="KMW158" s="365"/>
      <c r="KMX158" s="365"/>
      <c r="KMY158" s="365"/>
      <c r="KMZ158" s="365"/>
      <c r="KNA158" s="365"/>
      <c r="KNB158" s="365"/>
      <c r="KNC158" s="365"/>
      <c r="KND158" s="365"/>
      <c r="KNE158" s="365"/>
      <c r="KNF158" s="365"/>
      <c r="KNG158" s="365"/>
      <c r="KNH158" s="365"/>
      <c r="KNI158" s="365"/>
      <c r="KNJ158" s="365"/>
      <c r="KNK158" s="365"/>
      <c r="KNL158" s="365"/>
      <c r="KNM158" s="365"/>
      <c r="KNN158" s="365"/>
      <c r="KNO158" s="365"/>
      <c r="KNP158" s="365"/>
      <c r="KNQ158" s="365"/>
      <c r="KNR158" s="365"/>
      <c r="KNS158" s="365"/>
      <c r="KNT158" s="365"/>
      <c r="KNU158" s="365"/>
      <c r="KNV158" s="365"/>
      <c r="KNW158" s="365"/>
      <c r="KNX158" s="365"/>
      <c r="KNY158" s="365"/>
      <c r="KNZ158" s="365"/>
      <c r="KOA158" s="365"/>
      <c r="KOB158" s="365"/>
      <c r="KOC158" s="365"/>
      <c r="KOD158" s="365"/>
      <c r="KOE158" s="365"/>
      <c r="KOF158" s="365"/>
      <c r="KOG158" s="365"/>
      <c r="KOH158" s="365"/>
      <c r="KOI158" s="365"/>
      <c r="KOJ158" s="365"/>
      <c r="KOK158" s="365"/>
      <c r="KOL158" s="365"/>
      <c r="KOM158" s="365"/>
      <c r="KON158" s="365"/>
      <c r="KOO158" s="365"/>
      <c r="KOP158" s="365"/>
      <c r="KOQ158" s="365"/>
      <c r="KOR158" s="365"/>
      <c r="KOS158" s="365"/>
      <c r="KOT158" s="365"/>
      <c r="KOU158" s="365"/>
      <c r="KOV158" s="365"/>
      <c r="KOW158" s="365"/>
      <c r="KOX158" s="365"/>
      <c r="KOY158" s="365"/>
      <c r="KOZ158" s="365"/>
      <c r="KPA158" s="365"/>
      <c r="KPB158" s="365"/>
      <c r="KPC158" s="365"/>
      <c r="KPD158" s="365"/>
      <c r="KPE158" s="365"/>
      <c r="KPF158" s="365"/>
      <c r="KPG158" s="365"/>
      <c r="KPH158" s="365"/>
      <c r="KPI158" s="365"/>
      <c r="KPJ158" s="365"/>
      <c r="KPK158" s="365"/>
      <c r="KPL158" s="365"/>
      <c r="KPM158" s="365"/>
      <c r="KPN158" s="365"/>
      <c r="KPO158" s="365"/>
      <c r="KPP158" s="365"/>
      <c r="KPQ158" s="365"/>
      <c r="KPR158" s="365"/>
      <c r="KPS158" s="365"/>
      <c r="KPT158" s="365"/>
      <c r="KPU158" s="365"/>
      <c r="KPV158" s="365"/>
      <c r="KPW158" s="365"/>
      <c r="KPX158" s="365"/>
      <c r="KPY158" s="365"/>
      <c r="KPZ158" s="365"/>
      <c r="KQA158" s="365"/>
      <c r="KQB158" s="365"/>
      <c r="KQC158" s="365"/>
      <c r="KQD158" s="365"/>
      <c r="KQE158" s="365"/>
      <c r="KQF158" s="365"/>
      <c r="KQG158" s="365"/>
      <c r="KQH158" s="365"/>
      <c r="KQI158" s="365"/>
      <c r="KQJ158" s="365"/>
      <c r="KQK158" s="365"/>
      <c r="KQL158" s="365"/>
      <c r="KQM158" s="365"/>
      <c r="KQN158" s="365"/>
      <c r="KQO158" s="365"/>
      <c r="KQP158" s="365"/>
      <c r="KQQ158" s="365"/>
      <c r="KQR158" s="365"/>
      <c r="KQS158" s="365"/>
      <c r="KQT158" s="365"/>
      <c r="KQU158" s="365"/>
      <c r="KQV158" s="365"/>
      <c r="KQW158" s="365"/>
      <c r="KQX158" s="365"/>
      <c r="KQY158" s="365"/>
      <c r="KQZ158" s="365"/>
      <c r="KRA158" s="365"/>
      <c r="KRB158" s="365"/>
      <c r="KRC158" s="365"/>
      <c r="KRD158" s="365"/>
      <c r="KRE158" s="365"/>
      <c r="KRF158" s="365"/>
      <c r="KRG158" s="365"/>
      <c r="KRH158" s="365"/>
      <c r="KRI158" s="365"/>
      <c r="KRJ158" s="365"/>
      <c r="KRK158" s="365"/>
      <c r="KRL158" s="365"/>
      <c r="KRM158" s="365"/>
      <c r="KRN158" s="365"/>
      <c r="KRO158" s="365"/>
      <c r="KRP158" s="365"/>
      <c r="KRQ158" s="365"/>
      <c r="KRR158" s="365"/>
      <c r="KRS158" s="365"/>
      <c r="KRT158" s="365"/>
      <c r="KRU158" s="365"/>
      <c r="KRV158" s="365"/>
      <c r="KRW158" s="365"/>
      <c r="KRX158" s="365"/>
      <c r="KRY158" s="365"/>
      <c r="KRZ158" s="365"/>
      <c r="KSA158" s="365"/>
      <c r="KSB158" s="365"/>
      <c r="KSC158" s="365"/>
      <c r="KSD158" s="365"/>
      <c r="KSE158" s="365"/>
      <c r="KSF158" s="365"/>
      <c r="KSG158" s="365"/>
      <c r="KSH158" s="365"/>
      <c r="KSI158" s="365"/>
      <c r="KSJ158" s="365"/>
      <c r="KSK158" s="365"/>
      <c r="KSL158" s="365"/>
      <c r="KSM158" s="365"/>
      <c r="KSN158" s="365"/>
      <c r="KSO158" s="365"/>
      <c r="KSP158" s="365"/>
      <c r="KSQ158" s="365"/>
      <c r="KSR158" s="365"/>
      <c r="KSS158" s="365"/>
      <c r="KST158" s="365"/>
      <c r="KSU158" s="365"/>
      <c r="KSV158" s="365"/>
      <c r="KSW158" s="365"/>
      <c r="KSX158" s="365"/>
      <c r="KSY158" s="365"/>
      <c r="KSZ158" s="365"/>
      <c r="KTA158" s="365"/>
      <c r="KTB158" s="365"/>
      <c r="KTC158" s="365"/>
      <c r="KTD158" s="365"/>
      <c r="KTE158" s="365"/>
      <c r="KTF158" s="365"/>
      <c r="KTG158" s="365"/>
      <c r="KTH158" s="365"/>
      <c r="KTI158" s="365"/>
      <c r="KTJ158" s="365"/>
      <c r="KTK158" s="365"/>
      <c r="KTL158" s="365"/>
      <c r="KTM158" s="365"/>
      <c r="KTN158" s="365"/>
      <c r="KTO158" s="365"/>
      <c r="KTP158" s="365"/>
      <c r="KTQ158" s="365"/>
      <c r="KTR158" s="365"/>
      <c r="KTS158" s="365"/>
      <c r="KTT158" s="365"/>
      <c r="KTU158" s="365"/>
      <c r="KTV158" s="365"/>
      <c r="KTW158" s="365"/>
      <c r="KTX158" s="365"/>
      <c r="KTY158" s="365"/>
      <c r="KTZ158" s="365"/>
      <c r="KUA158" s="365"/>
      <c r="KUB158" s="365"/>
      <c r="KUC158" s="365"/>
      <c r="KUD158" s="365"/>
      <c r="KUE158" s="365"/>
      <c r="KUF158" s="365"/>
      <c r="KUG158" s="365"/>
      <c r="KUH158" s="365"/>
      <c r="KUI158" s="365"/>
      <c r="KUJ158" s="365"/>
      <c r="KUK158" s="365"/>
      <c r="KUL158" s="365"/>
      <c r="KUM158" s="365"/>
      <c r="KUN158" s="365"/>
      <c r="KUO158" s="365"/>
      <c r="KUP158" s="365"/>
      <c r="KUQ158" s="365"/>
      <c r="KUR158" s="365"/>
      <c r="KUS158" s="365"/>
      <c r="KUT158" s="365"/>
      <c r="KUU158" s="365"/>
      <c r="KUV158" s="365"/>
      <c r="KUW158" s="365"/>
      <c r="KUX158" s="365"/>
      <c r="KUY158" s="365"/>
      <c r="KUZ158" s="365"/>
      <c r="KVA158" s="365"/>
      <c r="KVB158" s="365"/>
      <c r="KVC158" s="365"/>
      <c r="KVD158" s="365"/>
      <c r="KVE158" s="365"/>
      <c r="KVF158" s="365"/>
      <c r="KVG158" s="365"/>
      <c r="KVH158" s="365"/>
      <c r="KVI158" s="365"/>
      <c r="KVJ158" s="365"/>
      <c r="KVK158" s="365"/>
      <c r="KVL158" s="365"/>
      <c r="KVM158" s="365"/>
      <c r="KVN158" s="365"/>
      <c r="KVO158" s="365"/>
      <c r="KVP158" s="365"/>
      <c r="KVQ158" s="365"/>
      <c r="KVR158" s="365"/>
      <c r="KVS158" s="365"/>
      <c r="KVT158" s="365"/>
      <c r="KVU158" s="365"/>
      <c r="KVV158" s="365"/>
      <c r="KVW158" s="365"/>
      <c r="KVX158" s="365"/>
      <c r="KVY158" s="365"/>
      <c r="KVZ158" s="365"/>
      <c r="KWA158" s="365"/>
      <c r="KWB158" s="365"/>
      <c r="KWC158" s="365"/>
      <c r="KWD158" s="365"/>
      <c r="KWE158" s="365"/>
      <c r="KWF158" s="365"/>
      <c r="KWG158" s="365"/>
      <c r="KWH158" s="365"/>
      <c r="KWI158" s="365"/>
      <c r="KWJ158" s="365"/>
      <c r="KWK158" s="365"/>
      <c r="KWL158" s="365"/>
      <c r="KWM158" s="365"/>
      <c r="KWN158" s="365"/>
      <c r="KWO158" s="365"/>
      <c r="KWP158" s="365"/>
      <c r="KWQ158" s="365"/>
      <c r="KWR158" s="365"/>
      <c r="KWS158" s="365"/>
      <c r="KWT158" s="365"/>
      <c r="KWU158" s="365"/>
      <c r="KWV158" s="365"/>
      <c r="KWW158" s="365"/>
      <c r="KWX158" s="365"/>
      <c r="KWY158" s="365"/>
      <c r="KWZ158" s="365"/>
      <c r="KXA158" s="365"/>
      <c r="KXB158" s="365"/>
      <c r="KXC158" s="365"/>
      <c r="KXD158" s="365"/>
      <c r="KXE158" s="365"/>
      <c r="KXF158" s="365"/>
      <c r="KXG158" s="365"/>
      <c r="KXH158" s="365"/>
      <c r="KXI158" s="365"/>
      <c r="KXJ158" s="365"/>
      <c r="KXK158" s="365"/>
      <c r="KXL158" s="365"/>
      <c r="KXM158" s="365"/>
      <c r="KXN158" s="365"/>
      <c r="KXO158" s="365"/>
      <c r="KXP158" s="365"/>
      <c r="KXQ158" s="365"/>
      <c r="KXR158" s="365"/>
      <c r="KXS158" s="365"/>
      <c r="KXT158" s="365"/>
      <c r="KXU158" s="365"/>
      <c r="KXV158" s="365"/>
      <c r="KXW158" s="365"/>
      <c r="KXX158" s="365"/>
      <c r="KXY158" s="365"/>
      <c r="KXZ158" s="365"/>
      <c r="KYA158" s="365"/>
      <c r="KYB158" s="365"/>
      <c r="KYC158" s="365"/>
      <c r="KYD158" s="365"/>
      <c r="KYE158" s="365"/>
      <c r="KYF158" s="365"/>
      <c r="KYG158" s="365"/>
      <c r="KYH158" s="365"/>
      <c r="KYI158" s="365"/>
      <c r="KYJ158" s="365"/>
      <c r="KYK158" s="365"/>
      <c r="KYL158" s="365"/>
      <c r="KYM158" s="365"/>
      <c r="KYN158" s="365"/>
      <c r="KYO158" s="365"/>
      <c r="KYP158" s="365"/>
      <c r="KYQ158" s="365"/>
      <c r="KYR158" s="365"/>
      <c r="KYS158" s="365"/>
      <c r="KYT158" s="365"/>
      <c r="KYU158" s="365"/>
      <c r="KYV158" s="365"/>
      <c r="KYW158" s="365"/>
      <c r="KYX158" s="365"/>
      <c r="KYY158" s="365"/>
      <c r="KYZ158" s="365"/>
      <c r="KZA158" s="365"/>
      <c r="KZB158" s="365"/>
      <c r="KZC158" s="365"/>
      <c r="KZD158" s="365"/>
      <c r="KZE158" s="365"/>
      <c r="KZF158" s="365"/>
      <c r="KZG158" s="365"/>
      <c r="KZH158" s="365"/>
      <c r="KZI158" s="365"/>
      <c r="KZJ158" s="365"/>
      <c r="KZK158" s="365"/>
      <c r="KZL158" s="365"/>
      <c r="KZM158" s="365"/>
      <c r="KZN158" s="365"/>
      <c r="KZO158" s="365"/>
      <c r="KZP158" s="365"/>
      <c r="KZQ158" s="365"/>
      <c r="KZR158" s="365"/>
      <c r="KZS158" s="365"/>
      <c r="KZT158" s="365"/>
      <c r="KZU158" s="365"/>
      <c r="KZV158" s="365"/>
      <c r="KZW158" s="365"/>
      <c r="KZX158" s="365"/>
      <c r="KZY158" s="365"/>
      <c r="KZZ158" s="365"/>
      <c r="LAA158" s="365"/>
      <c r="LAB158" s="365"/>
      <c r="LAC158" s="365"/>
      <c r="LAD158" s="365"/>
      <c r="LAE158" s="365"/>
      <c r="LAF158" s="365"/>
      <c r="LAG158" s="365"/>
      <c r="LAH158" s="365"/>
      <c r="LAI158" s="365"/>
      <c r="LAJ158" s="365"/>
      <c r="LAK158" s="365"/>
      <c r="LAL158" s="365"/>
      <c r="LAM158" s="365"/>
      <c r="LAN158" s="365"/>
      <c r="LAO158" s="365"/>
      <c r="LAP158" s="365"/>
      <c r="LAQ158" s="365"/>
      <c r="LAR158" s="365"/>
      <c r="LAS158" s="365"/>
      <c r="LAT158" s="365"/>
      <c r="LAU158" s="365"/>
      <c r="LAV158" s="365"/>
      <c r="LAW158" s="365"/>
      <c r="LAX158" s="365"/>
      <c r="LAY158" s="365"/>
      <c r="LAZ158" s="365"/>
      <c r="LBA158" s="365"/>
      <c r="LBB158" s="365"/>
      <c r="LBC158" s="365"/>
      <c r="LBD158" s="365"/>
      <c r="LBE158" s="365"/>
      <c r="LBF158" s="365"/>
      <c r="LBG158" s="365"/>
      <c r="LBH158" s="365"/>
      <c r="LBI158" s="365"/>
      <c r="LBJ158" s="365"/>
      <c r="LBK158" s="365"/>
      <c r="LBL158" s="365"/>
      <c r="LBM158" s="365"/>
      <c r="LBN158" s="365"/>
      <c r="LBO158" s="365"/>
      <c r="LBP158" s="365"/>
      <c r="LBQ158" s="365"/>
      <c r="LBR158" s="365"/>
      <c r="LBS158" s="365"/>
      <c r="LBT158" s="365"/>
      <c r="LBU158" s="365"/>
      <c r="LBV158" s="365"/>
      <c r="LBW158" s="365"/>
      <c r="LBX158" s="365"/>
      <c r="LBY158" s="365"/>
      <c r="LBZ158" s="365"/>
      <c r="LCA158" s="365"/>
      <c r="LCB158" s="365"/>
      <c r="LCC158" s="365"/>
      <c r="LCD158" s="365"/>
      <c r="LCE158" s="365"/>
      <c r="LCF158" s="365"/>
      <c r="LCG158" s="365"/>
      <c r="LCH158" s="365"/>
      <c r="LCI158" s="365"/>
      <c r="LCJ158" s="365"/>
      <c r="LCK158" s="365"/>
      <c r="LCL158" s="365"/>
      <c r="LCM158" s="365"/>
      <c r="LCN158" s="365"/>
      <c r="LCO158" s="365"/>
      <c r="LCP158" s="365"/>
      <c r="LCQ158" s="365"/>
      <c r="LCR158" s="365"/>
      <c r="LCS158" s="365"/>
      <c r="LCT158" s="365"/>
      <c r="LCU158" s="365"/>
      <c r="LCV158" s="365"/>
      <c r="LCW158" s="365"/>
      <c r="LCX158" s="365"/>
      <c r="LCY158" s="365"/>
      <c r="LCZ158" s="365"/>
      <c r="LDA158" s="365"/>
      <c r="LDB158" s="365"/>
      <c r="LDC158" s="365"/>
      <c r="LDD158" s="365"/>
      <c r="LDE158" s="365"/>
      <c r="LDF158" s="365"/>
      <c r="LDG158" s="365"/>
      <c r="LDH158" s="365"/>
      <c r="LDI158" s="365"/>
      <c r="LDJ158" s="365"/>
      <c r="LDK158" s="365"/>
      <c r="LDL158" s="365"/>
      <c r="LDM158" s="365"/>
      <c r="LDN158" s="365"/>
      <c r="LDO158" s="365"/>
      <c r="LDP158" s="365"/>
      <c r="LDQ158" s="365"/>
      <c r="LDR158" s="365"/>
      <c r="LDS158" s="365"/>
      <c r="LDT158" s="365"/>
      <c r="LDU158" s="365"/>
      <c r="LDV158" s="365"/>
      <c r="LDW158" s="365"/>
      <c r="LDX158" s="365"/>
      <c r="LDY158" s="365"/>
      <c r="LDZ158" s="365"/>
      <c r="LEA158" s="365"/>
      <c r="LEB158" s="365"/>
      <c r="LEC158" s="365"/>
      <c r="LED158" s="365"/>
      <c r="LEE158" s="365"/>
      <c r="LEF158" s="365"/>
      <c r="LEG158" s="365"/>
      <c r="LEH158" s="365"/>
      <c r="LEI158" s="365"/>
      <c r="LEJ158" s="365"/>
      <c r="LEK158" s="365"/>
      <c r="LEL158" s="365"/>
      <c r="LEM158" s="365"/>
      <c r="LEN158" s="365"/>
      <c r="LEO158" s="365"/>
      <c r="LEP158" s="365"/>
      <c r="LEQ158" s="365"/>
      <c r="LER158" s="365"/>
      <c r="LES158" s="365"/>
      <c r="LET158" s="365"/>
      <c r="LEU158" s="365"/>
      <c r="LEV158" s="365"/>
      <c r="LEW158" s="365"/>
      <c r="LEX158" s="365"/>
      <c r="LEY158" s="365"/>
      <c r="LEZ158" s="365"/>
      <c r="LFA158" s="365"/>
      <c r="LFB158" s="365"/>
      <c r="LFC158" s="365"/>
      <c r="LFD158" s="365"/>
      <c r="LFE158" s="365"/>
      <c r="LFF158" s="365"/>
      <c r="LFG158" s="365"/>
      <c r="LFH158" s="365"/>
      <c r="LFI158" s="365"/>
      <c r="LFJ158" s="365"/>
      <c r="LFK158" s="365"/>
      <c r="LFL158" s="365"/>
      <c r="LFM158" s="365"/>
      <c r="LFN158" s="365"/>
      <c r="LFO158" s="365"/>
      <c r="LFP158" s="365"/>
      <c r="LFQ158" s="365"/>
      <c r="LFR158" s="365"/>
      <c r="LFS158" s="365"/>
      <c r="LFT158" s="365"/>
      <c r="LFU158" s="365"/>
      <c r="LFV158" s="365"/>
      <c r="LFW158" s="365"/>
      <c r="LFX158" s="365"/>
      <c r="LFY158" s="365"/>
      <c r="LFZ158" s="365"/>
      <c r="LGA158" s="365"/>
      <c r="LGB158" s="365"/>
      <c r="LGC158" s="365"/>
      <c r="LGD158" s="365"/>
      <c r="LGE158" s="365"/>
      <c r="LGF158" s="365"/>
      <c r="LGG158" s="365"/>
      <c r="LGH158" s="365"/>
      <c r="LGI158" s="365"/>
      <c r="LGJ158" s="365"/>
      <c r="LGK158" s="365"/>
      <c r="LGL158" s="365"/>
      <c r="LGM158" s="365"/>
      <c r="LGN158" s="365"/>
      <c r="LGO158" s="365"/>
      <c r="LGP158" s="365"/>
      <c r="LGQ158" s="365"/>
      <c r="LGR158" s="365"/>
      <c r="LGS158" s="365"/>
      <c r="LGT158" s="365"/>
      <c r="LGU158" s="365"/>
      <c r="LGV158" s="365"/>
      <c r="LGW158" s="365"/>
      <c r="LGX158" s="365"/>
      <c r="LGY158" s="365"/>
      <c r="LGZ158" s="365"/>
      <c r="LHA158" s="365"/>
      <c r="LHB158" s="365"/>
      <c r="LHC158" s="365"/>
      <c r="LHD158" s="365"/>
      <c r="LHE158" s="365"/>
      <c r="LHF158" s="365"/>
      <c r="LHG158" s="365"/>
      <c r="LHH158" s="365"/>
      <c r="LHI158" s="365"/>
      <c r="LHJ158" s="365"/>
      <c r="LHK158" s="365"/>
      <c r="LHL158" s="365"/>
      <c r="LHM158" s="365"/>
      <c r="LHN158" s="365"/>
      <c r="LHO158" s="365"/>
      <c r="LHP158" s="365"/>
      <c r="LHQ158" s="365"/>
      <c r="LHR158" s="365"/>
      <c r="LHS158" s="365"/>
      <c r="LHT158" s="365"/>
      <c r="LHU158" s="365"/>
      <c r="LHV158" s="365"/>
      <c r="LHW158" s="365"/>
      <c r="LHX158" s="365"/>
      <c r="LHY158" s="365"/>
      <c r="LHZ158" s="365"/>
      <c r="LIA158" s="365"/>
      <c r="LIB158" s="365"/>
      <c r="LIC158" s="365"/>
      <c r="LID158" s="365"/>
      <c r="LIE158" s="365"/>
      <c r="LIF158" s="365"/>
      <c r="LIG158" s="365"/>
      <c r="LIH158" s="365"/>
      <c r="LII158" s="365"/>
      <c r="LIJ158" s="365"/>
      <c r="LIK158" s="365"/>
      <c r="LIL158" s="365"/>
      <c r="LIM158" s="365"/>
      <c r="LIN158" s="365"/>
      <c r="LIO158" s="365"/>
      <c r="LIP158" s="365"/>
      <c r="LIQ158" s="365"/>
      <c r="LIR158" s="365"/>
      <c r="LIS158" s="365"/>
      <c r="LIT158" s="365"/>
      <c r="LIU158" s="365"/>
      <c r="LIV158" s="365"/>
      <c r="LIW158" s="365"/>
      <c r="LIX158" s="365"/>
      <c r="LIY158" s="365"/>
      <c r="LIZ158" s="365"/>
      <c r="LJA158" s="365"/>
      <c r="LJB158" s="365"/>
      <c r="LJC158" s="365"/>
      <c r="LJD158" s="365"/>
      <c r="LJE158" s="365"/>
      <c r="LJF158" s="365"/>
      <c r="LJG158" s="365"/>
      <c r="LJH158" s="365"/>
      <c r="LJI158" s="365"/>
      <c r="LJJ158" s="365"/>
      <c r="LJK158" s="365"/>
      <c r="LJL158" s="365"/>
      <c r="LJM158" s="365"/>
      <c r="LJN158" s="365"/>
      <c r="LJO158" s="365"/>
      <c r="LJP158" s="365"/>
      <c r="LJQ158" s="365"/>
      <c r="LJR158" s="365"/>
      <c r="LJS158" s="365"/>
      <c r="LJT158" s="365"/>
      <c r="LJU158" s="365"/>
      <c r="LJV158" s="365"/>
      <c r="LJW158" s="365"/>
      <c r="LJX158" s="365"/>
      <c r="LJY158" s="365"/>
      <c r="LJZ158" s="365"/>
      <c r="LKA158" s="365"/>
      <c r="LKB158" s="365"/>
      <c r="LKC158" s="365"/>
      <c r="LKD158" s="365"/>
      <c r="LKE158" s="365"/>
      <c r="LKF158" s="365"/>
      <c r="LKG158" s="365"/>
      <c r="LKH158" s="365"/>
      <c r="LKI158" s="365"/>
      <c r="LKJ158" s="365"/>
      <c r="LKK158" s="365"/>
      <c r="LKL158" s="365"/>
      <c r="LKM158" s="365"/>
      <c r="LKN158" s="365"/>
      <c r="LKO158" s="365"/>
      <c r="LKP158" s="365"/>
      <c r="LKQ158" s="365"/>
      <c r="LKR158" s="365"/>
      <c r="LKS158" s="365"/>
      <c r="LKT158" s="365"/>
      <c r="LKU158" s="365"/>
      <c r="LKV158" s="365"/>
      <c r="LKW158" s="365"/>
      <c r="LKX158" s="365"/>
      <c r="LKY158" s="365"/>
      <c r="LKZ158" s="365"/>
      <c r="LLA158" s="365"/>
      <c r="LLB158" s="365"/>
      <c r="LLC158" s="365"/>
      <c r="LLD158" s="365"/>
      <c r="LLE158" s="365"/>
      <c r="LLF158" s="365"/>
      <c r="LLG158" s="365"/>
      <c r="LLH158" s="365"/>
      <c r="LLI158" s="365"/>
      <c r="LLJ158" s="365"/>
      <c r="LLK158" s="365"/>
      <c r="LLL158" s="365"/>
      <c r="LLM158" s="365"/>
      <c r="LLN158" s="365"/>
      <c r="LLO158" s="365"/>
      <c r="LLP158" s="365"/>
      <c r="LLQ158" s="365"/>
      <c r="LLR158" s="365"/>
      <c r="LLS158" s="365"/>
      <c r="LLT158" s="365"/>
      <c r="LLU158" s="365"/>
      <c r="LLV158" s="365"/>
      <c r="LLW158" s="365"/>
      <c r="LLX158" s="365"/>
      <c r="LLY158" s="365"/>
      <c r="LLZ158" s="365"/>
      <c r="LMA158" s="365"/>
      <c r="LMB158" s="365"/>
      <c r="LMC158" s="365"/>
      <c r="LMD158" s="365"/>
      <c r="LME158" s="365"/>
      <c r="LMF158" s="365"/>
      <c r="LMG158" s="365"/>
      <c r="LMH158" s="365"/>
      <c r="LMI158" s="365"/>
      <c r="LMJ158" s="365"/>
      <c r="LMK158" s="365"/>
      <c r="LML158" s="365"/>
      <c r="LMM158" s="365"/>
      <c r="LMN158" s="365"/>
      <c r="LMO158" s="365"/>
      <c r="LMP158" s="365"/>
      <c r="LMQ158" s="365"/>
      <c r="LMR158" s="365"/>
      <c r="LMS158" s="365"/>
      <c r="LMT158" s="365"/>
      <c r="LMU158" s="365"/>
      <c r="LMV158" s="365"/>
      <c r="LMW158" s="365"/>
      <c r="LMX158" s="365"/>
      <c r="LMY158" s="365"/>
      <c r="LMZ158" s="365"/>
      <c r="LNA158" s="365"/>
      <c r="LNB158" s="365"/>
      <c r="LNC158" s="365"/>
      <c r="LND158" s="365"/>
      <c r="LNE158" s="365"/>
      <c r="LNF158" s="365"/>
      <c r="LNG158" s="365"/>
      <c r="LNH158" s="365"/>
      <c r="LNI158" s="365"/>
      <c r="LNJ158" s="365"/>
      <c r="LNK158" s="365"/>
      <c r="LNL158" s="365"/>
      <c r="LNM158" s="365"/>
      <c r="LNN158" s="365"/>
      <c r="LNO158" s="365"/>
      <c r="LNP158" s="365"/>
      <c r="LNQ158" s="365"/>
      <c r="LNR158" s="365"/>
      <c r="LNS158" s="365"/>
      <c r="LNT158" s="365"/>
      <c r="LNU158" s="365"/>
      <c r="LNV158" s="365"/>
      <c r="LNW158" s="365"/>
      <c r="LNX158" s="365"/>
      <c r="LNY158" s="365"/>
      <c r="LNZ158" s="365"/>
      <c r="LOA158" s="365"/>
      <c r="LOB158" s="365"/>
      <c r="LOC158" s="365"/>
      <c r="LOD158" s="365"/>
      <c r="LOE158" s="365"/>
      <c r="LOF158" s="365"/>
      <c r="LOG158" s="365"/>
      <c r="LOH158" s="365"/>
      <c r="LOI158" s="365"/>
      <c r="LOJ158" s="365"/>
      <c r="LOK158" s="365"/>
      <c r="LOL158" s="365"/>
      <c r="LOM158" s="365"/>
      <c r="LON158" s="365"/>
      <c r="LOO158" s="365"/>
      <c r="LOP158" s="365"/>
      <c r="LOQ158" s="365"/>
      <c r="LOR158" s="365"/>
      <c r="LOS158" s="365"/>
      <c r="LOT158" s="365"/>
      <c r="LOU158" s="365"/>
      <c r="LOV158" s="365"/>
      <c r="LOW158" s="365"/>
      <c r="LOX158" s="365"/>
      <c r="LOY158" s="365"/>
      <c r="LOZ158" s="365"/>
      <c r="LPA158" s="365"/>
      <c r="LPB158" s="365"/>
      <c r="LPC158" s="365"/>
      <c r="LPD158" s="365"/>
      <c r="LPE158" s="365"/>
      <c r="LPF158" s="365"/>
      <c r="LPG158" s="365"/>
      <c r="LPH158" s="365"/>
      <c r="LPI158" s="365"/>
      <c r="LPJ158" s="365"/>
      <c r="LPK158" s="365"/>
      <c r="LPL158" s="365"/>
      <c r="LPM158" s="365"/>
      <c r="LPN158" s="365"/>
      <c r="LPO158" s="365"/>
      <c r="LPP158" s="365"/>
      <c r="LPQ158" s="365"/>
      <c r="LPR158" s="365"/>
      <c r="LPS158" s="365"/>
      <c r="LPT158" s="365"/>
      <c r="LPU158" s="365"/>
      <c r="LPV158" s="365"/>
      <c r="LPW158" s="365"/>
      <c r="LPX158" s="365"/>
      <c r="LPY158" s="365"/>
      <c r="LPZ158" s="365"/>
      <c r="LQA158" s="365"/>
      <c r="LQB158" s="365"/>
      <c r="LQC158" s="365"/>
      <c r="LQD158" s="365"/>
      <c r="LQE158" s="365"/>
      <c r="LQF158" s="365"/>
      <c r="LQG158" s="365"/>
      <c r="LQH158" s="365"/>
      <c r="LQI158" s="365"/>
      <c r="LQJ158" s="365"/>
      <c r="LQK158" s="365"/>
      <c r="LQL158" s="365"/>
      <c r="LQM158" s="365"/>
      <c r="LQN158" s="365"/>
      <c r="LQO158" s="365"/>
      <c r="LQP158" s="365"/>
      <c r="LQQ158" s="365"/>
      <c r="LQR158" s="365"/>
      <c r="LQS158" s="365"/>
      <c r="LQT158" s="365"/>
      <c r="LQU158" s="365"/>
      <c r="LQV158" s="365"/>
      <c r="LQW158" s="365"/>
      <c r="LQX158" s="365"/>
      <c r="LQY158" s="365"/>
      <c r="LQZ158" s="365"/>
      <c r="LRA158" s="365"/>
      <c r="LRB158" s="365"/>
      <c r="LRC158" s="365"/>
      <c r="LRD158" s="365"/>
      <c r="LRE158" s="365"/>
      <c r="LRF158" s="365"/>
      <c r="LRG158" s="365"/>
      <c r="LRH158" s="365"/>
      <c r="LRI158" s="365"/>
      <c r="LRJ158" s="365"/>
      <c r="LRK158" s="365"/>
      <c r="LRL158" s="365"/>
      <c r="LRM158" s="365"/>
      <c r="LRN158" s="365"/>
      <c r="LRO158" s="365"/>
      <c r="LRP158" s="365"/>
      <c r="LRQ158" s="365"/>
      <c r="LRR158" s="365"/>
      <c r="LRS158" s="365"/>
      <c r="LRT158" s="365"/>
      <c r="LRU158" s="365"/>
      <c r="LRV158" s="365"/>
      <c r="LRW158" s="365"/>
      <c r="LRX158" s="365"/>
      <c r="LRY158" s="365"/>
      <c r="LRZ158" s="365"/>
      <c r="LSA158" s="365"/>
      <c r="LSB158" s="365"/>
      <c r="LSC158" s="365"/>
      <c r="LSD158" s="365"/>
      <c r="LSE158" s="365"/>
      <c r="LSF158" s="365"/>
      <c r="LSG158" s="365"/>
      <c r="LSH158" s="365"/>
      <c r="LSI158" s="365"/>
      <c r="LSJ158" s="365"/>
      <c r="LSK158" s="365"/>
      <c r="LSL158" s="365"/>
      <c r="LSM158" s="365"/>
      <c r="LSN158" s="365"/>
      <c r="LSO158" s="365"/>
      <c r="LSP158" s="365"/>
      <c r="LSQ158" s="365"/>
      <c r="LSR158" s="365"/>
      <c r="LSS158" s="365"/>
      <c r="LST158" s="365"/>
      <c r="LSU158" s="365"/>
      <c r="LSV158" s="365"/>
      <c r="LSW158" s="365"/>
      <c r="LSX158" s="365"/>
      <c r="LSY158" s="365"/>
      <c r="LSZ158" s="365"/>
      <c r="LTA158" s="365"/>
      <c r="LTB158" s="365"/>
      <c r="LTC158" s="365"/>
      <c r="LTD158" s="365"/>
      <c r="LTE158" s="365"/>
      <c r="LTF158" s="365"/>
      <c r="LTG158" s="365"/>
      <c r="LTH158" s="365"/>
      <c r="LTI158" s="365"/>
      <c r="LTJ158" s="365"/>
      <c r="LTK158" s="365"/>
      <c r="LTL158" s="365"/>
      <c r="LTM158" s="365"/>
      <c r="LTN158" s="365"/>
      <c r="LTO158" s="365"/>
      <c r="LTP158" s="365"/>
      <c r="LTQ158" s="365"/>
      <c r="LTR158" s="365"/>
      <c r="LTS158" s="365"/>
      <c r="LTT158" s="365"/>
      <c r="LTU158" s="365"/>
      <c r="LTV158" s="365"/>
      <c r="LTW158" s="365"/>
      <c r="LTX158" s="365"/>
      <c r="LTY158" s="365"/>
      <c r="LTZ158" s="365"/>
      <c r="LUA158" s="365"/>
      <c r="LUB158" s="365"/>
      <c r="LUC158" s="365"/>
      <c r="LUD158" s="365"/>
      <c r="LUE158" s="365"/>
      <c r="LUF158" s="365"/>
      <c r="LUG158" s="365"/>
      <c r="LUH158" s="365"/>
      <c r="LUI158" s="365"/>
      <c r="LUJ158" s="365"/>
      <c r="LUK158" s="365"/>
      <c r="LUL158" s="365"/>
      <c r="LUM158" s="365"/>
      <c r="LUN158" s="365"/>
      <c r="LUO158" s="365"/>
      <c r="LUP158" s="365"/>
      <c r="LUQ158" s="365"/>
      <c r="LUR158" s="365"/>
      <c r="LUS158" s="365"/>
      <c r="LUT158" s="365"/>
      <c r="LUU158" s="365"/>
      <c r="LUV158" s="365"/>
      <c r="LUW158" s="365"/>
      <c r="LUX158" s="365"/>
      <c r="LUY158" s="365"/>
      <c r="LUZ158" s="365"/>
      <c r="LVA158" s="365"/>
      <c r="LVB158" s="365"/>
      <c r="LVC158" s="365"/>
      <c r="LVD158" s="365"/>
      <c r="LVE158" s="365"/>
      <c r="LVF158" s="365"/>
      <c r="LVG158" s="365"/>
      <c r="LVH158" s="365"/>
      <c r="LVI158" s="365"/>
      <c r="LVJ158" s="365"/>
      <c r="LVK158" s="365"/>
      <c r="LVL158" s="365"/>
      <c r="LVM158" s="365"/>
      <c r="LVN158" s="365"/>
      <c r="LVO158" s="365"/>
      <c r="LVP158" s="365"/>
      <c r="LVQ158" s="365"/>
      <c r="LVR158" s="365"/>
      <c r="LVS158" s="365"/>
      <c r="LVT158" s="365"/>
      <c r="LVU158" s="365"/>
      <c r="LVV158" s="365"/>
      <c r="LVW158" s="365"/>
      <c r="LVX158" s="365"/>
      <c r="LVY158" s="365"/>
      <c r="LVZ158" s="365"/>
      <c r="LWA158" s="365"/>
      <c r="LWB158" s="365"/>
      <c r="LWC158" s="365"/>
      <c r="LWD158" s="365"/>
      <c r="LWE158" s="365"/>
      <c r="LWF158" s="365"/>
      <c r="LWG158" s="365"/>
      <c r="LWH158" s="365"/>
      <c r="LWI158" s="365"/>
      <c r="LWJ158" s="365"/>
      <c r="LWK158" s="365"/>
      <c r="LWL158" s="365"/>
      <c r="LWM158" s="365"/>
      <c r="LWN158" s="365"/>
      <c r="LWO158" s="365"/>
      <c r="LWP158" s="365"/>
      <c r="LWQ158" s="365"/>
      <c r="LWR158" s="365"/>
      <c r="LWS158" s="365"/>
      <c r="LWT158" s="365"/>
      <c r="LWU158" s="365"/>
      <c r="LWV158" s="365"/>
      <c r="LWW158" s="365"/>
      <c r="LWX158" s="365"/>
      <c r="LWY158" s="365"/>
      <c r="LWZ158" s="365"/>
      <c r="LXA158" s="365"/>
      <c r="LXB158" s="365"/>
      <c r="LXC158" s="365"/>
      <c r="LXD158" s="365"/>
      <c r="LXE158" s="365"/>
      <c r="LXF158" s="365"/>
      <c r="LXG158" s="365"/>
      <c r="LXH158" s="365"/>
      <c r="LXI158" s="365"/>
      <c r="LXJ158" s="365"/>
      <c r="LXK158" s="365"/>
      <c r="LXL158" s="365"/>
      <c r="LXM158" s="365"/>
      <c r="LXN158" s="365"/>
      <c r="LXO158" s="365"/>
      <c r="LXP158" s="365"/>
      <c r="LXQ158" s="365"/>
      <c r="LXR158" s="365"/>
      <c r="LXS158" s="365"/>
      <c r="LXT158" s="365"/>
      <c r="LXU158" s="365"/>
      <c r="LXV158" s="365"/>
      <c r="LXW158" s="365"/>
      <c r="LXX158" s="365"/>
      <c r="LXY158" s="365"/>
      <c r="LXZ158" s="365"/>
      <c r="LYA158" s="365"/>
      <c r="LYB158" s="365"/>
      <c r="LYC158" s="365"/>
      <c r="LYD158" s="365"/>
      <c r="LYE158" s="365"/>
      <c r="LYF158" s="365"/>
      <c r="LYG158" s="365"/>
      <c r="LYH158" s="365"/>
      <c r="LYI158" s="365"/>
      <c r="LYJ158" s="365"/>
      <c r="LYK158" s="365"/>
      <c r="LYL158" s="365"/>
      <c r="LYM158" s="365"/>
      <c r="LYN158" s="365"/>
      <c r="LYO158" s="365"/>
      <c r="LYP158" s="365"/>
      <c r="LYQ158" s="365"/>
      <c r="LYR158" s="365"/>
      <c r="LYS158" s="365"/>
      <c r="LYT158" s="365"/>
      <c r="LYU158" s="365"/>
      <c r="LYV158" s="365"/>
      <c r="LYW158" s="365"/>
      <c r="LYX158" s="365"/>
      <c r="LYY158" s="365"/>
      <c r="LYZ158" s="365"/>
      <c r="LZA158" s="365"/>
      <c r="LZB158" s="365"/>
      <c r="LZC158" s="365"/>
      <c r="LZD158" s="365"/>
      <c r="LZE158" s="365"/>
      <c r="LZF158" s="365"/>
      <c r="LZG158" s="365"/>
      <c r="LZH158" s="365"/>
      <c r="LZI158" s="365"/>
      <c r="LZJ158" s="365"/>
      <c r="LZK158" s="365"/>
      <c r="LZL158" s="365"/>
      <c r="LZM158" s="365"/>
      <c r="LZN158" s="365"/>
      <c r="LZO158" s="365"/>
      <c r="LZP158" s="365"/>
      <c r="LZQ158" s="365"/>
      <c r="LZR158" s="365"/>
      <c r="LZS158" s="365"/>
      <c r="LZT158" s="365"/>
      <c r="LZU158" s="365"/>
      <c r="LZV158" s="365"/>
      <c r="LZW158" s="365"/>
      <c r="LZX158" s="365"/>
      <c r="LZY158" s="365"/>
      <c r="LZZ158" s="365"/>
      <c r="MAA158" s="365"/>
      <c r="MAB158" s="365"/>
      <c r="MAC158" s="365"/>
      <c r="MAD158" s="365"/>
      <c r="MAE158" s="365"/>
      <c r="MAF158" s="365"/>
      <c r="MAG158" s="365"/>
      <c r="MAH158" s="365"/>
      <c r="MAI158" s="365"/>
      <c r="MAJ158" s="365"/>
      <c r="MAK158" s="365"/>
      <c r="MAL158" s="365"/>
      <c r="MAM158" s="365"/>
      <c r="MAN158" s="365"/>
      <c r="MAO158" s="365"/>
      <c r="MAP158" s="365"/>
      <c r="MAQ158" s="365"/>
      <c r="MAR158" s="365"/>
      <c r="MAS158" s="365"/>
      <c r="MAT158" s="365"/>
      <c r="MAU158" s="365"/>
      <c r="MAV158" s="365"/>
      <c r="MAW158" s="365"/>
      <c r="MAX158" s="365"/>
      <c r="MAY158" s="365"/>
      <c r="MAZ158" s="365"/>
      <c r="MBA158" s="365"/>
      <c r="MBB158" s="365"/>
      <c r="MBC158" s="365"/>
      <c r="MBD158" s="365"/>
      <c r="MBE158" s="365"/>
      <c r="MBF158" s="365"/>
      <c r="MBG158" s="365"/>
      <c r="MBH158" s="365"/>
      <c r="MBI158" s="365"/>
      <c r="MBJ158" s="365"/>
      <c r="MBK158" s="365"/>
      <c r="MBL158" s="365"/>
      <c r="MBM158" s="365"/>
      <c r="MBN158" s="365"/>
      <c r="MBO158" s="365"/>
      <c r="MBP158" s="365"/>
      <c r="MBQ158" s="365"/>
      <c r="MBR158" s="365"/>
      <c r="MBS158" s="365"/>
      <c r="MBT158" s="365"/>
      <c r="MBU158" s="365"/>
      <c r="MBV158" s="365"/>
      <c r="MBW158" s="365"/>
      <c r="MBX158" s="365"/>
      <c r="MBY158" s="365"/>
      <c r="MBZ158" s="365"/>
      <c r="MCA158" s="365"/>
      <c r="MCB158" s="365"/>
      <c r="MCC158" s="365"/>
      <c r="MCD158" s="365"/>
      <c r="MCE158" s="365"/>
      <c r="MCF158" s="365"/>
      <c r="MCG158" s="365"/>
      <c r="MCH158" s="365"/>
      <c r="MCI158" s="365"/>
      <c r="MCJ158" s="365"/>
      <c r="MCK158" s="365"/>
      <c r="MCL158" s="365"/>
      <c r="MCM158" s="365"/>
      <c r="MCN158" s="365"/>
      <c r="MCO158" s="365"/>
      <c r="MCP158" s="365"/>
      <c r="MCQ158" s="365"/>
      <c r="MCR158" s="365"/>
      <c r="MCS158" s="365"/>
      <c r="MCT158" s="365"/>
      <c r="MCU158" s="365"/>
      <c r="MCV158" s="365"/>
      <c r="MCW158" s="365"/>
      <c r="MCX158" s="365"/>
      <c r="MCY158" s="365"/>
      <c r="MCZ158" s="365"/>
      <c r="MDA158" s="365"/>
      <c r="MDB158" s="365"/>
      <c r="MDC158" s="365"/>
      <c r="MDD158" s="365"/>
      <c r="MDE158" s="365"/>
      <c r="MDF158" s="365"/>
      <c r="MDG158" s="365"/>
      <c r="MDH158" s="365"/>
      <c r="MDI158" s="365"/>
      <c r="MDJ158" s="365"/>
      <c r="MDK158" s="365"/>
      <c r="MDL158" s="365"/>
      <c r="MDM158" s="365"/>
      <c r="MDN158" s="365"/>
      <c r="MDO158" s="365"/>
      <c r="MDP158" s="365"/>
      <c r="MDQ158" s="365"/>
      <c r="MDR158" s="365"/>
      <c r="MDS158" s="365"/>
      <c r="MDT158" s="365"/>
      <c r="MDU158" s="365"/>
      <c r="MDV158" s="365"/>
      <c r="MDW158" s="365"/>
      <c r="MDX158" s="365"/>
      <c r="MDY158" s="365"/>
      <c r="MDZ158" s="365"/>
      <c r="MEA158" s="365"/>
      <c r="MEB158" s="365"/>
      <c r="MEC158" s="365"/>
      <c r="MED158" s="365"/>
      <c r="MEE158" s="365"/>
      <c r="MEF158" s="365"/>
      <c r="MEG158" s="365"/>
      <c r="MEH158" s="365"/>
      <c r="MEI158" s="365"/>
      <c r="MEJ158" s="365"/>
      <c r="MEK158" s="365"/>
      <c r="MEL158" s="365"/>
      <c r="MEM158" s="365"/>
      <c r="MEN158" s="365"/>
      <c r="MEO158" s="365"/>
      <c r="MEP158" s="365"/>
      <c r="MEQ158" s="365"/>
      <c r="MER158" s="365"/>
      <c r="MES158" s="365"/>
      <c r="MET158" s="365"/>
      <c r="MEU158" s="365"/>
      <c r="MEV158" s="365"/>
      <c r="MEW158" s="365"/>
      <c r="MEX158" s="365"/>
      <c r="MEY158" s="365"/>
      <c r="MEZ158" s="365"/>
      <c r="MFA158" s="365"/>
      <c r="MFB158" s="365"/>
      <c r="MFC158" s="365"/>
      <c r="MFD158" s="365"/>
      <c r="MFE158" s="365"/>
      <c r="MFF158" s="365"/>
      <c r="MFG158" s="365"/>
      <c r="MFH158" s="365"/>
      <c r="MFI158" s="365"/>
      <c r="MFJ158" s="365"/>
      <c r="MFK158" s="365"/>
      <c r="MFL158" s="365"/>
      <c r="MFM158" s="365"/>
      <c r="MFN158" s="365"/>
      <c r="MFO158" s="365"/>
      <c r="MFP158" s="365"/>
      <c r="MFQ158" s="365"/>
      <c r="MFR158" s="365"/>
      <c r="MFS158" s="365"/>
      <c r="MFT158" s="365"/>
      <c r="MFU158" s="365"/>
      <c r="MFV158" s="365"/>
      <c r="MFW158" s="365"/>
      <c r="MFX158" s="365"/>
      <c r="MFY158" s="365"/>
      <c r="MFZ158" s="365"/>
      <c r="MGA158" s="365"/>
      <c r="MGB158" s="365"/>
      <c r="MGC158" s="365"/>
      <c r="MGD158" s="365"/>
      <c r="MGE158" s="365"/>
      <c r="MGF158" s="365"/>
      <c r="MGG158" s="365"/>
      <c r="MGH158" s="365"/>
      <c r="MGI158" s="365"/>
      <c r="MGJ158" s="365"/>
      <c r="MGK158" s="365"/>
      <c r="MGL158" s="365"/>
      <c r="MGM158" s="365"/>
      <c r="MGN158" s="365"/>
      <c r="MGO158" s="365"/>
      <c r="MGP158" s="365"/>
      <c r="MGQ158" s="365"/>
      <c r="MGR158" s="365"/>
      <c r="MGS158" s="365"/>
      <c r="MGT158" s="365"/>
      <c r="MGU158" s="365"/>
      <c r="MGV158" s="365"/>
      <c r="MGW158" s="365"/>
      <c r="MGX158" s="365"/>
      <c r="MGY158" s="365"/>
      <c r="MGZ158" s="365"/>
      <c r="MHA158" s="365"/>
      <c r="MHB158" s="365"/>
      <c r="MHC158" s="365"/>
      <c r="MHD158" s="365"/>
      <c r="MHE158" s="365"/>
      <c r="MHF158" s="365"/>
      <c r="MHG158" s="365"/>
      <c r="MHH158" s="365"/>
      <c r="MHI158" s="365"/>
      <c r="MHJ158" s="365"/>
      <c r="MHK158" s="365"/>
      <c r="MHL158" s="365"/>
      <c r="MHM158" s="365"/>
      <c r="MHN158" s="365"/>
      <c r="MHO158" s="365"/>
      <c r="MHP158" s="365"/>
      <c r="MHQ158" s="365"/>
      <c r="MHR158" s="365"/>
      <c r="MHS158" s="365"/>
      <c r="MHT158" s="365"/>
      <c r="MHU158" s="365"/>
      <c r="MHV158" s="365"/>
      <c r="MHW158" s="365"/>
      <c r="MHX158" s="365"/>
      <c r="MHY158" s="365"/>
      <c r="MHZ158" s="365"/>
      <c r="MIA158" s="365"/>
      <c r="MIB158" s="365"/>
      <c r="MIC158" s="365"/>
      <c r="MID158" s="365"/>
      <c r="MIE158" s="365"/>
      <c r="MIF158" s="365"/>
      <c r="MIG158" s="365"/>
      <c r="MIH158" s="365"/>
      <c r="MII158" s="365"/>
      <c r="MIJ158" s="365"/>
      <c r="MIK158" s="365"/>
      <c r="MIL158" s="365"/>
      <c r="MIM158" s="365"/>
      <c r="MIN158" s="365"/>
      <c r="MIO158" s="365"/>
      <c r="MIP158" s="365"/>
      <c r="MIQ158" s="365"/>
      <c r="MIR158" s="365"/>
      <c r="MIS158" s="365"/>
      <c r="MIT158" s="365"/>
      <c r="MIU158" s="365"/>
      <c r="MIV158" s="365"/>
      <c r="MIW158" s="365"/>
      <c r="MIX158" s="365"/>
      <c r="MIY158" s="365"/>
      <c r="MIZ158" s="365"/>
      <c r="MJA158" s="365"/>
      <c r="MJB158" s="365"/>
      <c r="MJC158" s="365"/>
      <c r="MJD158" s="365"/>
      <c r="MJE158" s="365"/>
      <c r="MJF158" s="365"/>
      <c r="MJG158" s="365"/>
      <c r="MJH158" s="365"/>
      <c r="MJI158" s="365"/>
      <c r="MJJ158" s="365"/>
      <c r="MJK158" s="365"/>
      <c r="MJL158" s="365"/>
      <c r="MJM158" s="365"/>
      <c r="MJN158" s="365"/>
      <c r="MJO158" s="365"/>
      <c r="MJP158" s="365"/>
      <c r="MJQ158" s="365"/>
      <c r="MJR158" s="365"/>
      <c r="MJS158" s="365"/>
      <c r="MJT158" s="365"/>
      <c r="MJU158" s="365"/>
      <c r="MJV158" s="365"/>
      <c r="MJW158" s="365"/>
      <c r="MJX158" s="365"/>
      <c r="MJY158" s="365"/>
      <c r="MJZ158" s="365"/>
      <c r="MKA158" s="365"/>
      <c r="MKB158" s="365"/>
      <c r="MKC158" s="365"/>
      <c r="MKD158" s="365"/>
      <c r="MKE158" s="365"/>
      <c r="MKF158" s="365"/>
      <c r="MKG158" s="365"/>
      <c r="MKH158" s="365"/>
      <c r="MKI158" s="365"/>
      <c r="MKJ158" s="365"/>
      <c r="MKK158" s="365"/>
      <c r="MKL158" s="365"/>
      <c r="MKM158" s="365"/>
      <c r="MKN158" s="365"/>
      <c r="MKO158" s="365"/>
      <c r="MKP158" s="365"/>
      <c r="MKQ158" s="365"/>
      <c r="MKR158" s="365"/>
      <c r="MKS158" s="365"/>
      <c r="MKT158" s="365"/>
      <c r="MKU158" s="365"/>
      <c r="MKV158" s="365"/>
      <c r="MKW158" s="365"/>
      <c r="MKX158" s="365"/>
      <c r="MKY158" s="365"/>
      <c r="MKZ158" s="365"/>
      <c r="MLA158" s="365"/>
      <c r="MLB158" s="365"/>
      <c r="MLC158" s="365"/>
      <c r="MLD158" s="365"/>
      <c r="MLE158" s="365"/>
      <c r="MLF158" s="365"/>
      <c r="MLG158" s="365"/>
      <c r="MLH158" s="365"/>
      <c r="MLI158" s="365"/>
      <c r="MLJ158" s="365"/>
      <c r="MLK158" s="365"/>
      <c r="MLL158" s="365"/>
      <c r="MLM158" s="365"/>
      <c r="MLN158" s="365"/>
      <c r="MLO158" s="365"/>
      <c r="MLP158" s="365"/>
      <c r="MLQ158" s="365"/>
      <c r="MLR158" s="365"/>
      <c r="MLS158" s="365"/>
      <c r="MLT158" s="365"/>
      <c r="MLU158" s="365"/>
      <c r="MLV158" s="365"/>
      <c r="MLW158" s="365"/>
      <c r="MLX158" s="365"/>
      <c r="MLY158" s="365"/>
      <c r="MLZ158" s="365"/>
      <c r="MMA158" s="365"/>
      <c r="MMB158" s="365"/>
      <c r="MMC158" s="365"/>
      <c r="MMD158" s="365"/>
      <c r="MME158" s="365"/>
      <c r="MMF158" s="365"/>
      <c r="MMG158" s="365"/>
      <c r="MMH158" s="365"/>
      <c r="MMI158" s="365"/>
      <c r="MMJ158" s="365"/>
      <c r="MMK158" s="365"/>
      <c r="MML158" s="365"/>
      <c r="MMM158" s="365"/>
      <c r="MMN158" s="365"/>
      <c r="MMO158" s="365"/>
      <c r="MMP158" s="365"/>
      <c r="MMQ158" s="365"/>
      <c r="MMR158" s="365"/>
      <c r="MMS158" s="365"/>
      <c r="MMT158" s="365"/>
      <c r="MMU158" s="365"/>
      <c r="MMV158" s="365"/>
      <c r="MMW158" s="365"/>
      <c r="MMX158" s="365"/>
      <c r="MMY158" s="365"/>
      <c r="MMZ158" s="365"/>
      <c r="MNA158" s="365"/>
      <c r="MNB158" s="365"/>
      <c r="MNC158" s="365"/>
      <c r="MND158" s="365"/>
      <c r="MNE158" s="365"/>
      <c r="MNF158" s="365"/>
      <c r="MNG158" s="365"/>
      <c r="MNH158" s="365"/>
      <c r="MNI158" s="365"/>
      <c r="MNJ158" s="365"/>
      <c r="MNK158" s="365"/>
      <c r="MNL158" s="365"/>
      <c r="MNM158" s="365"/>
      <c r="MNN158" s="365"/>
      <c r="MNO158" s="365"/>
      <c r="MNP158" s="365"/>
      <c r="MNQ158" s="365"/>
      <c r="MNR158" s="365"/>
      <c r="MNS158" s="365"/>
      <c r="MNT158" s="365"/>
      <c r="MNU158" s="365"/>
      <c r="MNV158" s="365"/>
      <c r="MNW158" s="365"/>
      <c r="MNX158" s="365"/>
      <c r="MNY158" s="365"/>
      <c r="MNZ158" s="365"/>
      <c r="MOA158" s="365"/>
      <c r="MOB158" s="365"/>
      <c r="MOC158" s="365"/>
      <c r="MOD158" s="365"/>
      <c r="MOE158" s="365"/>
      <c r="MOF158" s="365"/>
      <c r="MOG158" s="365"/>
      <c r="MOH158" s="365"/>
      <c r="MOI158" s="365"/>
      <c r="MOJ158" s="365"/>
      <c r="MOK158" s="365"/>
      <c r="MOL158" s="365"/>
      <c r="MOM158" s="365"/>
      <c r="MON158" s="365"/>
      <c r="MOO158" s="365"/>
      <c r="MOP158" s="365"/>
      <c r="MOQ158" s="365"/>
      <c r="MOR158" s="365"/>
      <c r="MOS158" s="365"/>
      <c r="MOT158" s="365"/>
      <c r="MOU158" s="365"/>
      <c r="MOV158" s="365"/>
      <c r="MOW158" s="365"/>
      <c r="MOX158" s="365"/>
      <c r="MOY158" s="365"/>
      <c r="MOZ158" s="365"/>
      <c r="MPA158" s="365"/>
      <c r="MPB158" s="365"/>
      <c r="MPC158" s="365"/>
      <c r="MPD158" s="365"/>
      <c r="MPE158" s="365"/>
      <c r="MPF158" s="365"/>
      <c r="MPG158" s="365"/>
      <c r="MPH158" s="365"/>
      <c r="MPI158" s="365"/>
      <c r="MPJ158" s="365"/>
      <c r="MPK158" s="365"/>
      <c r="MPL158" s="365"/>
      <c r="MPM158" s="365"/>
      <c r="MPN158" s="365"/>
      <c r="MPO158" s="365"/>
      <c r="MPP158" s="365"/>
      <c r="MPQ158" s="365"/>
      <c r="MPR158" s="365"/>
      <c r="MPS158" s="365"/>
      <c r="MPT158" s="365"/>
      <c r="MPU158" s="365"/>
      <c r="MPV158" s="365"/>
      <c r="MPW158" s="365"/>
      <c r="MPX158" s="365"/>
      <c r="MPY158" s="365"/>
      <c r="MPZ158" s="365"/>
      <c r="MQA158" s="365"/>
      <c r="MQB158" s="365"/>
      <c r="MQC158" s="365"/>
      <c r="MQD158" s="365"/>
      <c r="MQE158" s="365"/>
      <c r="MQF158" s="365"/>
      <c r="MQG158" s="365"/>
      <c r="MQH158" s="365"/>
      <c r="MQI158" s="365"/>
      <c r="MQJ158" s="365"/>
      <c r="MQK158" s="365"/>
      <c r="MQL158" s="365"/>
      <c r="MQM158" s="365"/>
      <c r="MQN158" s="365"/>
      <c r="MQO158" s="365"/>
      <c r="MQP158" s="365"/>
      <c r="MQQ158" s="365"/>
      <c r="MQR158" s="365"/>
      <c r="MQS158" s="365"/>
      <c r="MQT158" s="365"/>
      <c r="MQU158" s="365"/>
      <c r="MQV158" s="365"/>
      <c r="MQW158" s="365"/>
      <c r="MQX158" s="365"/>
      <c r="MQY158" s="365"/>
      <c r="MQZ158" s="365"/>
      <c r="MRA158" s="365"/>
      <c r="MRB158" s="365"/>
      <c r="MRC158" s="365"/>
      <c r="MRD158" s="365"/>
      <c r="MRE158" s="365"/>
      <c r="MRF158" s="365"/>
      <c r="MRG158" s="365"/>
      <c r="MRH158" s="365"/>
      <c r="MRI158" s="365"/>
      <c r="MRJ158" s="365"/>
      <c r="MRK158" s="365"/>
      <c r="MRL158" s="365"/>
      <c r="MRM158" s="365"/>
      <c r="MRN158" s="365"/>
      <c r="MRO158" s="365"/>
      <c r="MRP158" s="365"/>
      <c r="MRQ158" s="365"/>
      <c r="MRR158" s="365"/>
      <c r="MRS158" s="365"/>
      <c r="MRT158" s="365"/>
      <c r="MRU158" s="365"/>
      <c r="MRV158" s="365"/>
      <c r="MRW158" s="365"/>
      <c r="MRX158" s="365"/>
      <c r="MRY158" s="365"/>
      <c r="MRZ158" s="365"/>
      <c r="MSA158" s="365"/>
      <c r="MSB158" s="365"/>
      <c r="MSC158" s="365"/>
      <c r="MSD158" s="365"/>
      <c r="MSE158" s="365"/>
      <c r="MSF158" s="365"/>
      <c r="MSG158" s="365"/>
      <c r="MSH158" s="365"/>
      <c r="MSI158" s="365"/>
      <c r="MSJ158" s="365"/>
      <c r="MSK158" s="365"/>
      <c r="MSL158" s="365"/>
      <c r="MSM158" s="365"/>
      <c r="MSN158" s="365"/>
      <c r="MSO158" s="365"/>
      <c r="MSP158" s="365"/>
      <c r="MSQ158" s="365"/>
      <c r="MSR158" s="365"/>
      <c r="MSS158" s="365"/>
      <c r="MST158" s="365"/>
      <c r="MSU158" s="365"/>
      <c r="MSV158" s="365"/>
      <c r="MSW158" s="365"/>
      <c r="MSX158" s="365"/>
      <c r="MSY158" s="365"/>
      <c r="MSZ158" s="365"/>
      <c r="MTA158" s="365"/>
      <c r="MTB158" s="365"/>
      <c r="MTC158" s="365"/>
      <c r="MTD158" s="365"/>
      <c r="MTE158" s="365"/>
      <c r="MTF158" s="365"/>
      <c r="MTG158" s="365"/>
      <c r="MTH158" s="365"/>
      <c r="MTI158" s="365"/>
      <c r="MTJ158" s="365"/>
      <c r="MTK158" s="365"/>
      <c r="MTL158" s="365"/>
      <c r="MTM158" s="365"/>
      <c r="MTN158" s="365"/>
      <c r="MTO158" s="365"/>
      <c r="MTP158" s="365"/>
      <c r="MTQ158" s="365"/>
      <c r="MTR158" s="365"/>
      <c r="MTS158" s="365"/>
      <c r="MTT158" s="365"/>
      <c r="MTU158" s="365"/>
      <c r="MTV158" s="365"/>
      <c r="MTW158" s="365"/>
      <c r="MTX158" s="365"/>
      <c r="MTY158" s="365"/>
      <c r="MTZ158" s="365"/>
      <c r="MUA158" s="365"/>
      <c r="MUB158" s="365"/>
      <c r="MUC158" s="365"/>
      <c r="MUD158" s="365"/>
      <c r="MUE158" s="365"/>
      <c r="MUF158" s="365"/>
      <c r="MUG158" s="365"/>
      <c r="MUH158" s="365"/>
      <c r="MUI158" s="365"/>
      <c r="MUJ158" s="365"/>
      <c r="MUK158" s="365"/>
      <c r="MUL158" s="365"/>
      <c r="MUM158" s="365"/>
      <c r="MUN158" s="365"/>
      <c r="MUO158" s="365"/>
      <c r="MUP158" s="365"/>
      <c r="MUQ158" s="365"/>
      <c r="MUR158" s="365"/>
      <c r="MUS158" s="365"/>
      <c r="MUT158" s="365"/>
      <c r="MUU158" s="365"/>
      <c r="MUV158" s="365"/>
      <c r="MUW158" s="365"/>
      <c r="MUX158" s="365"/>
      <c r="MUY158" s="365"/>
      <c r="MUZ158" s="365"/>
      <c r="MVA158" s="365"/>
      <c r="MVB158" s="365"/>
      <c r="MVC158" s="365"/>
      <c r="MVD158" s="365"/>
      <c r="MVE158" s="365"/>
      <c r="MVF158" s="365"/>
      <c r="MVG158" s="365"/>
      <c r="MVH158" s="365"/>
      <c r="MVI158" s="365"/>
      <c r="MVJ158" s="365"/>
      <c r="MVK158" s="365"/>
      <c r="MVL158" s="365"/>
      <c r="MVM158" s="365"/>
      <c r="MVN158" s="365"/>
      <c r="MVO158" s="365"/>
      <c r="MVP158" s="365"/>
      <c r="MVQ158" s="365"/>
      <c r="MVR158" s="365"/>
      <c r="MVS158" s="365"/>
      <c r="MVT158" s="365"/>
      <c r="MVU158" s="365"/>
      <c r="MVV158" s="365"/>
      <c r="MVW158" s="365"/>
      <c r="MVX158" s="365"/>
      <c r="MVY158" s="365"/>
      <c r="MVZ158" s="365"/>
      <c r="MWA158" s="365"/>
      <c r="MWB158" s="365"/>
      <c r="MWC158" s="365"/>
      <c r="MWD158" s="365"/>
      <c r="MWE158" s="365"/>
      <c r="MWF158" s="365"/>
      <c r="MWG158" s="365"/>
      <c r="MWH158" s="365"/>
      <c r="MWI158" s="365"/>
      <c r="MWJ158" s="365"/>
      <c r="MWK158" s="365"/>
      <c r="MWL158" s="365"/>
      <c r="MWM158" s="365"/>
      <c r="MWN158" s="365"/>
      <c r="MWO158" s="365"/>
      <c r="MWP158" s="365"/>
      <c r="MWQ158" s="365"/>
      <c r="MWR158" s="365"/>
      <c r="MWS158" s="365"/>
      <c r="MWT158" s="365"/>
      <c r="MWU158" s="365"/>
      <c r="MWV158" s="365"/>
      <c r="MWW158" s="365"/>
      <c r="MWX158" s="365"/>
      <c r="MWY158" s="365"/>
      <c r="MWZ158" s="365"/>
      <c r="MXA158" s="365"/>
      <c r="MXB158" s="365"/>
      <c r="MXC158" s="365"/>
      <c r="MXD158" s="365"/>
      <c r="MXE158" s="365"/>
      <c r="MXF158" s="365"/>
      <c r="MXG158" s="365"/>
      <c r="MXH158" s="365"/>
      <c r="MXI158" s="365"/>
      <c r="MXJ158" s="365"/>
      <c r="MXK158" s="365"/>
      <c r="MXL158" s="365"/>
      <c r="MXM158" s="365"/>
      <c r="MXN158" s="365"/>
      <c r="MXO158" s="365"/>
      <c r="MXP158" s="365"/>
      <c r="MXQ158" s="365"/>
      <c r="MXR158" s="365"/>
      <c r="MXS158" s="365"/>
      <c r="MXT158" s="365"/>
      <c r="MXU158" s="365"/>
      <c r="MXV158" s="365"/>
      <c r="MXW158" s="365"/>
      <c r="MXX158" s="365"/>
      <c r="MXY158" s="365"/>
      <c r="MXZ158" s="365"/>
      <c r="MYA158" s="365"/>
      <c r="MYB158" s="365"/>
      <c r="MYC158" s="365"/>
      <c r="MYD158" s="365"/>
      <c r="MYE158" s="365"/>
      <c r="MYF158" s="365"/>
      <c r="MYG158" s="365"/>
      <c r="MYH158" s="365"/>
      <c r="MYI158" s="365"/>
      <c r="MYJ158" s="365"/>
      <c r="MYK158" s="365"/>
      <c r="MYL158" s="365"/>
      <c r="MYM158" s="365"/>
      <c r="MYN158" s="365"/>
      <c r="MYO158" s="365"/>
      <c r="MYP158" s="365"/>
      <c r="MYQ158" s="365"/>
      <c r="MYR158" s="365"/>
      <c r="MYS158" s="365"/>
      <c r="MYT158" s="365"/>
      <c r="MYU158" s="365"/>
      <c r="MYV158" s="365"/>
      <c r="MYW158" s="365"/>
      <c r="MYX158" s="365"/>
      <c r="MYY158" s="365"/>
      <c r="MYZ158" s="365"/>
      <c r="MZA158" s="365"/>
      <c r="MZB158" s="365"/>
      <c r="MZC158" s="365"/>
      <c r="MZD158" s="365"/>
      <c r="MZE158" s="365"/>
      <c r="MZF158" s="365"/>
      <c r="MZG158" s="365"/>
      <c r="MZH158" s="365"/>
      <c r="MZI158" s="365"/>
      <c r="MZJ158" s="365"/>
      <c r="MZK158" s="365"/>
      <c r="MZL158" s="365"/>
      <c r="MZM158" s="365"/>
      <c r="MZN158" s="365"/>
      <c r="MZO158" s="365"/>
      <c r="MZP158" s="365"/>
      <c r="MZQ158" s="365"/>
      <c r="MZR158" s="365"/>
      <c r="MZS158" s="365"/>
      <c r="MZT158" s="365"/>
      <c r="MZU158" s="365"/>
      <c r="MZV158" s="365"/>
      <c r="MZW158" s="365"/>
      <c r="MZX158" s="365"/>
      <c r="MZY158" s="365"/>
      <c r="MZZ158" s="365"/>
      <c r="NAA158" s="365"/>
      <c r="NAB158" s="365"/>
      <c r="NAC158" s="365"/>
      <c r="NAD158" s="365"/>
      <c r="NAE158" s="365"/>
      <c r="NAF158" s="365"/>
      <c r="NAG158" s="365"/>
      <c r="NAH158" s="365"/>
      <c r="NAI158" s="365"/>
      <c r="NAJ158" s="365"/>
      <c r="NAK158" s="365"/>
      <c r="NAL158" s="365"/>
      <c r="NAM158" s="365"/>
      <c r="NAN158" s="365"/>
      <c r="NAO158" s="365"/>
      <c r="NAP158" s="365"/>
      <c r="NAQ158" s="365"/>
      <c r="NAR158" s="365"/>
      <c r="NAS158" s="365"/>
      <c r="NAT158" s="365"/>
      <c r="NAU158" s="365"/>
      <c r="NAV158" s="365"/>
      <c r="NAW158" s="365"/>
      <c r="NAX158" s="365"/>
      <c r="NAY158" s="365"/>
      <c r="NAZ158" s="365"/>
      <c r="NBA158" s="365"/>
      <c r="NBB158" s="365"/>
      <c r="NBC158" s="365"/>
      <c r="NBD158" s="365"/>
      <c r="NBE158" s="365"/>
      <c r="NBF158" s="365"/>
      <c r="NBG158" s="365"/>
      <c r="NBH158" s="365"/>
      <c r="NBI158" s="365"/>
      <c r="NBJ158" s="365"/>
      <c r="NBK158" s="365"/>
      <c r="NBL158" s="365"/>
      <c r="NBM158" s="365"/>
      <c r="NBN158" s="365"/>
      <c r="NBO158" s="365"/>
      <c r="NBP158" s="365"/>
      <c r="NBQ158" s="365"/>
      <c r="NBR158" s="365"/>
      <c r="NBS158" s="365"/>
      <c r="NBT158" s="365"/>
      <c r="NBU158" s="365"/>
      <c r="NBV158" s="365"/>
      <c r="NBW158" s="365"/>
      <c r="NBX158" s="365"/>
      <c r="NBY158" s="365"/>
      <c r="NBZ158" s="365"/>
      <c r="NCA158" s="365"/>
      <c r="NCB158" s="365"/>
      <c r="NCC158" s="365"/>
      <c r="NCD158" s="365"/>
      <c r="NCE158" s="365"/>
      <c r="NCF158" s="365"/>
      <c r="NCG158" s="365"/>
      <c r="NCH158" s="365"/>
      <c r="NCI158" s="365"/>
      <c r="NCJ158" s="365"/>
      <c r="NCK158" s="365"/>
      <c r="NCL158" s="365"/>
      <c r="NCM158" s="365"/>
      <c r="NCN158" s="365"/>
      <c r="NCO158" s="365"/>
      <c r="NCP158" s="365"/>
      <c r="NCQ158" s="365"/>
      <c r="NCR158" s="365"/>
      <c r="NCS158" s="365"/>
      <c r="NCT158" s="365"/>
      <c r="NCU158" s="365"/>
      <c r="NCV158" s="365"/>
      <c r="NCW158" s="365"/>
      <c r="NCX158" s="365"/>
      <c r="NCY158" s="365"/>
      <c r="NCZ158" s="365"/>
      <c r="NDA158" s="365"/>
      <c r="NDB158" s="365"/>
      <c r="NDC158" s="365"/>
      <c r="NDD158" s="365"/>
      <c r="NDE158" s="365"/>
      <c r="NDF158" s="365"/>
      <c r="NDG158" s="365"/>
      <c r="NDH158" s="365"/>
      <c r="NDI158" s="365"/>
      <c r="NDJ158" s="365"/>
      <c r="NDK158" s="365"/>
      <c r="NDL158" s="365"/>
      <c r="NDM158" s="365"/>
      <c r="NDN158" s="365"/>
      <c r="NDO158" s="365"/>
      <c r="NDP158" s="365"/>
      <c r="NDQ158" s="365"/>
      <c r="NDR158" s="365"/>
      <c r="NDS158" s="365"/>
      <c r="NDT158" s="365"/>
      <c r="NDU158" s="365"/>
      <c r="NDV158" s="365"/>
      <c r="NDW158" s="365"/>
      <c r="NDX158" s="365"/>
      <c r="NDY158" s="365"/>
      <c r="NDZ158" s="365"/>
      <c r="NEA158" s="365"/>
      <c r="NEB158" s="365"/>
      <c r="NEC158" s="365"/>
      <c r="NED158" s="365"/>
      <c r="NEE158" s="365"/>
      <c r="NEF158" s="365"/>
      <c r="NEG158" s="365"/>
      <c r="NEH158" s="365"/>
      <c r="NEI158" s="365"/>
      <c r="NEJ158" s="365"/>
      <c r="NEK158" s="365"/>
      <c r="NEL158" s="365"/>
      <c r="NEM158" s="365"/>
      <c r="NEN158" s="365"/>
      <c r="NEO158" s="365"/>
      <c r="NEP158" s="365"/>
      <c r="NEQ158" s="365"/>
      <c r="NER158" s="365"/>
      <c r="NES158" s="365"/>
      <c r="NET158" s="365"/>
      <c r="NEU158" s="365"/>
      <c r="NEV158" s="365"/>
      <c r="NEW158" s="365"/>
      <c r="NEX158" s="365"/>
      <c r="NEY158" s="365"/>
      <c r="NEZ158" s="365"/>
      <c r="NFA158" s="365"/>
      <c r="NFB158" s="365"/>
      <c r="NFC158" s="365"/>
      <c r="NFD158" s="365"/>
      <c r="NFE158" s="365"/>
      <c r="NFF158" s="365"/>
      <c r="NFG158" s="365"/>
      <c r="NFH158" s="365"/>
      <c r="NFI158" s="365"/>
      <c r="NFJ158" s="365"/>
      <c r="NFK158" s="365"/>
      <c r="NFL158" s="365"/>
      <c r="NFM158" s="365"/>
      <c r="NFN158" s="365"/>
      <c r="NFO158" s="365"/>
      <c r="NFP158" s="365"/>
      <c r="NFQ158" s="365"/>
      <c r="NFR158" s="365"/>
      <c r="NFS158" s="365"/>
      <c r="NFT158" s="365"/>
      <c r="NFU158" s="365"/>
      <c r="NFV158" s="365"/>
      <c r="NFW158" s="365"/>
      <c r="NFX158" s="365"/>
      <c r="NFY158" s="365"/>
      <c r="NFZ158" s="365"/>
      <c r="NGA158" s="365"/>
      <c r="NGB158" s="365"/>
      <c r="NGC158" s="365"/>
      <c r="NGD158" s="365"/>
      <c r="NGE158" s="365"/>
      <c r="NGF158" s="365"/>
      <c r="NGG158" s="365"/>
      <c r="NGH158" s="365"/>
      <c r="NGI158" s="365"/>
      <c r="NGJ158" s="365"/>
      <c r="NGK158" s="365"/>
      <c r="NGL158" s="365"/>
      <c r="NGM158" s="365"/>
      <c r="NGN158" s="365"/>
      <c r="NGO158" s="365"/>
      <c r="NGP158" s="365"/>
      <c r="NGQ158" s="365"/>
      <c r="NGR158" s="365"/>
      <c r="NGS158" s="365"/>
      <c r="NGT158" s="365"/>
      <c r="NGU158" s="365"/>
      <c r="NGV158" s="365"/>
      <c r="NGW158" s="365"/>
      <c r="NGX158" s="365"/>
      <c r="NGY158" s="365"/>
      <c r="NGZ158" s="365"/>
      <c r="NHA158" s="365"/>
      <c r="NHB158" s="365"/>
      <c r="NHC158" s="365"/>
      <c r="NHD158" s="365"/>
      <c r="NHE158" s="365"/>
      <c r="NHF158" s="365"/>
      <c r="NHG158" s="365"/>
      <c r="NHH158" s="365"/>
      <c r="NHI158" s="365"/>
      <c r="NHJ158" s="365"/>
      <c r="NHK158" s="365"/>
      <c r="NHL158" s="365"/>
      <c r="NHM158" s="365"/>
      <c r="NHN158" s="365"/>
      <c r="NHO158" s="365"/>
      <c r="NHP158" s="365"/>
      <c r="NHQ158" s="365"/>
      <c r="NHR158" s="365"/>
      <c r="NHS158" s="365"/>
      <c r="NHT158" s="365"/>
      <c r="NHU158" s="365"/>
      <c r="NHV158" s="365"/>
      <c r="NHW158" s="365"/>
      <c r="NHX158" s="365"/>
      <c r="NHY158" s="365"/>
      <c r="NHZ158" s="365"/>
      <c r="NIA158" s="365"/>
      <c r="NIB158" s="365"/>
      <c r="NIC158" s="365"/>
      <c r="NID158" s="365"/>
      <c r="NIE158" s="365"/>
      <c r="NIF158" s="365"/>
      <c r="NIG158" s="365"/>
      <c r="NIH158" s="365"/>
      <c r="NII158" s="365"/>
      <c r="NIJ158" s="365"/>
      <c r="NIK158" s="365"/>
      <c r="NIL158" s="365"/>
      <c r="NIM158" s="365"/>
      <c r="NIN158" s="365"/>
      <c r="NIO158" s="365"/>
      <c r="NIP158" s="365"/>
      <c r="NIQ158" s="365"/>
      <c r="NIR158" s="365"/>
      <c r="NIS158" s="365"/>
      <c r="NIT158" s="365"/>
      <c r="NIU158" s="365"/>
      <c r="NIV158" s="365"/>
      <c r="NIW158" s="365"/>
      <c r="NIX158" s="365"/>
      <c r="NIY158" s="365"/>
      <c r="NIZ158" s="365"/>
      <c r="NJA158" s="365"/>
      <c r="NJB158" s="365"/>
      <c r="NJC158" s="365"/>
      <c r="NJD158" s="365"/>
      <c r="NJE158" s="365"/>
      <c r="NJF158" s="365"/>
      <c r="NJG158" s="365"/>
      <c r="NJH158" s="365"/>
      <c r="NJI158" s="365"/>
      <c r="NJJ158" s="365"/>
      <c r="NJK158" s="365"/>
      <c r="NJL158" s="365"/>
      <c r="NJM158" s="365"/>
      <c r="NJN158" s="365"/>
      <c r="NJO158" s="365"/>
      <c r="NJP158" s="365"/>
      <c r="NJQ158" s="365"/>
      <c r="NJR158" s="365"/>
      <c r="NJS158" s="365"/>
      <c r="NJT158" s="365"/>
      <c r="NJU158" s="365"/>
      <c r="NJV158" s="365"/>
      <c r="NJW158" s="365"/>
      <c r="NJX158" s="365"/>
      <c r="NJY158" s="365"/>
      <c r="NJZ158" s="365"/>
      <c r="NKA158" s="365"/>
      <c r="NKB158" s="365"/>
      <c r="NKC158" s="365"/>
      <c r="NKD158" s="365"/>
      <c r="NKE158" s="365"/>
      <c r="NKF158" s="365"/>
      <c r="NKG158" s="365"/>
      <c r="NKH158" s="365"/>
      <c r="NKI158" s="365"/>
      <c r="NKJ158" s="365"/>
      <c r="NKK158" s="365"/>
      <c r="NKL158" s="365"/>
      <c r="NKM158" s="365"/>
      <c r="NKN158" s="365"/>
      <c r="NKO158" s="365"/>
      <c r="NKP158" s="365"/>
      <c r="NKQ158" s="365"/>
      <c r="NKR158" s="365"/>
      <c r="NKS158" s="365"/>
      <c r="NKT158" s="365"/>
      <c r="NKU158" s="365"/>
      <c r="NKV158" s="365"/>
      <c r="NKW158" s="365"/>
      <c r="NKX158" s="365"/>
      <c r="NKY158" s="365"/>
      <c r="NKZ158" s="365"/>
      <c r="NLA158" s="365"/>
      <c r="NLB158" s="365"/>
      <c r="NLC158" s="365"/>
      <c r="NLD158" s="365"/>
      <c r="NLE158" s="365"/>
      <c r="NLF158" s="365"/>
      <c r="NLG158" s="365"/>
      <c r="NLH158" s="365"/>
      <c r="NLI158" s="365"/>
      <c r="NLJ158" s="365"/>
      <c r="NLK158" s="365"/>
      <c r="NLL158" s="365"/>
      <c r="NLM158" s="365"/>
      <c r="NLN158" s="365"/>
      <c r="NLO158" s="365"/>
      <c r="NLP158" s="365"/>
      <c r="NLQ158" s="365"/>
      <c r="NLR158" s="365"/>
      <c r="NLS158" s="365"/>
      <c r="NLT158" s="365"/>
      <c r="NLU158" s="365"/>
      <c r="NLV158" s="365"/>
      <c r="NLW158" s="365"/>
      <c r="NLX158" s="365"/>
      <c r="NLY158" s="365"/>
      <c r="NLZ158" s="365"/>
      <c r="NMA158" s="365"/>
      <c r="NMB158" s="365"/>
      <c r="NMC158" s="365"/>
      <c r="NMD158" s="365"/>
      <c r="NME158" s="365"/>
      <c r="NMF158" s="365"/>
      <c r="NMG158" s="365"/>
      <c r="NMH158" s="365"/>
      <c r="NMI158" s="365"/>
      <c r="NMJ158" s="365"/>
      <c r="NMK158" s="365"/>
      <c r="NML158" s="365"/>
      <c r="NMM158" s="365"/>
      <c r="NMN158" s="365"/>
      <c r="NMO158" s="365"/>
      <c r="NMP158" s="365"/>
      <c r="NMQ158" s="365"/>
      <c r="NMR158" s="365"/>
      <c r="NMS158" s="365"/>
      <c r="NMT158" s="365"/>
      <c r="NMU158" s="365"/>
      <c r="NMV158" s="365"/>
      <c r="NMW158" s="365"/>
      <c r="NMX158" s="365"/>
      <c r="NMY158" s="365"/>
      <c r="NMZ158" s="365"/>
      <c r="NNA158" s="365"/>
      <c r="NNB158" s="365"/>
      <c r="NNC158" s="365"/>
      <c r="NND158" s="365"/>
      <c r="NNE158" s="365"/>
      <c r="NNF158" s="365"/>
      <c r="NNG158" s="365"/>
      <c r="NNH158" s="365"/>
      <c r="NNI158" s="365"/>
      <c r="NNJ158" s="365"/>
      <c r="NNK158" s="365"/>
      <c r="NNL158" s="365"/>
      <c r="NNM158" s="365"/>
      <c r="NNN158" s="365"/>
      <c r="NNO158" s="365"/>
      <c r="NNP158" s="365"/>
      <c r="NNQ158" s="365"/>
      <c r="NNR158" s="365"/>
      <c r="NNS158" s="365"/>
      <c r="NNT158" s="365"/>
      <c r="NNU158" s="365"/>
      <c r="NNV158" s="365"/>
      <c r="NNW158" s="365"/>
      <c r="NNX158" s="365"/>
      <c r="NNY158" s="365"/>
      <c r="NNZ158" s="365"/>
      <c r="NOA158" s="365"/>
      <c r="NOB158" s="365"/>
      <c r="NOC158" s="365"/>
      <c r="NOD158" s="365"/>
      <c r="NOE158" s="365"/>
      <c r="NOF158" s="365"/>
      <c r="NOG158" s="365"/>
      <c r="NOH158" s="365"/>
      <c r="NOI158" s="365"/>
      <c r="NOJ158" s="365"/>
      <c r="NOK158" s="365"/>
      <c r="NOL158" s="365"/>
      <c r="NOM158" s="365"/>
      <c r="NON158" s="365"/>
      <c r="NOO158" s="365"/>
      <c r="NOP158" s="365"/>
      <c r="NOQ158" s="365"/>
      <c r="NOR158" s="365"/>
      <c r="NOS158" s="365"/>
      <c r="NOT158" s="365"/>
      <c r="NOU158" s="365"/>
      <c r="NOV158" s="365"/>
      <c r="NOW158" s="365"/>
      <c r="NOX158" s="365"/>
      <c r="NOY158" s="365"/>
      <c r="NOZ158" s="365"/>
      <c r="NPA158" s="365"/>
      <c r="NPB158" s="365"/>
      <c r="NPC158" s="365"/>
      <c r="NPD158" s="365"/>
      <c r="NPE158" s="365"/>
      <c r="NPF158" s="365"/>
      <c r="NPG158" s="365"/>
      <c r="NPH158" s="365"/>
      <c r="NPI158" s="365"/>
      <c r="NPJ158" s="365"/>
      <c r="NPK158" s="365"/>
      <c r="NPL158" s="365"/>
      <c r="NPM158" s="365"/>
      <c r="NPN158" s="365"/>
      <c r="NPO158" s="365"/>
      <c r="NPP158" s="365"/>
      <c r="NPQ158" s="365"/>
      <c r="NPR158" s="365"/>
      <c r="NPS158" s="365"/>
      <c r="NPT158" s="365"/>
      <c r="NPU158" s="365"/>
      <c r="NPV158" s="365"/>
      <c r="NPW158" s="365"/>
      <c r="NPX158" s="365"/>
      <c r="NPY158" s="365"/>
      <c r="NPZ158" s="365"/>
      <c r="NQA158" s="365"/>
      <c r="NQB158" s="365"/>
      <c r="NQC158" s="365"/>
      <c r="NQD158" s="365"/>
      <c r="NQE158" s="365"/>
      <c r="NQF158" s="365"/>
      <c r="NQG158" s="365"/>
      <c r="NQH158" s="365"/>
      <c r="NQI158" s="365"/>
      <c r="NQJ158" s="365"/>
      <c r="NQK158" s="365"/>
      <c r="NQL158" s="365"/>
      <c r="NQM158" s="365"/>
      <c r="NQN158" s="365"/>
      <c r="NQO158" s="365"/>
      <c r="NQP158" s="365"/>
      <c r="NQQ158" s="365"/>
      <c r="NQR158" s="365"/>
      <c r="NQS158" s="365"/>
      <c r="NQT158" s="365"/>
      <c r="NQU158" s="365"/>
      <c r="NQV158" s="365"/>
      <c r="NQW158" s="365"/>
      <c r="NQX158" s="365"/>
      <c r="NQY158" s="365"/>
      <c r="NQZ158" s="365"/>
      <c r="NRA158" s="365"/>
      <c r="NRB158" s="365"/>
      <c r="NRC158" s="365"/>
      <c r="NRD158" s="365"/>
      <c r="NRE158" s="365"/>
      <c r="NRF158" s="365"/>
      <c r="NRG158" s="365"/>
      <c r="NRH158" s="365"/>
      <c r="NRI158" s="365"/>
      <c r="NRJ158" s="365"/>
      <c r="NRK158" s="365"/>
      <c r="NRL158" s="365"/>
      <c r="NRM158" s="365"/>
      <c r="NRN158" s="365"/>
      <c r="NRO158" s="365"/>
      <c r="NRP158" s="365"/>
      <c r="NRQ158" s="365"/>
      <c r="NRR158" s="365"/>
      <c r="NRS158" s="365"/>
      <c r="NRT158" s="365"/>
      <c r="NRU158" s="365"/>
      <c r="NRV158" s="365"/>
      <c r="NRW158" s="365"/>
      <c r="NRX158" s="365"/>
      <c r="NRY158" s="365"/>
      <c r="NRZ158" s="365"/>
      <c r="NSA158" s="365"/>
      <c r="NSB158" s="365"/>
      <c r="NSC158" s="365"/>
      <c r="NSD158" s="365"/>
      <c r="NSE158" s="365"/>
      <c r="NSF158" s="365"/>
      <c r="NSG158" s="365"/>
      <c r="NSH158" s="365"/>
      <c r="NSI158" s="365"/>
      <c r="NSJ158" s="365"/>
      <c r="NSK158" s="365"/>
      <c r="NSL158" s="365"/>
      <c r="NSM158" s="365"/>
      <c r="NSN158" s="365"/>
      <c r="NSO158" s="365"/>
      <c r="NSP158" s="365"/>
      <c r="NSQ158" s="365"/>
      <c r="NSR158" s="365"/>
      <c r="NSS158" s="365"/>
      <c r="NST158" s="365"/>
      <c r="NSU158" s="365"/>
      <c r="NSV158" s="365"/>
      <c r="NSW158" s="365"/>
      <c r="NSX158" s="365"/>
      <c r="NSY158" s="365"/>
      <c r="NSZ158" s="365"/>
      <c r="NTA158" s="365"/>
      <c r="NTB158" s="365"/>
      <c r="NTC158" s="365"/>
      <c r="NTD158" s="365"/>
      <c r="NTE158" s="365"/>
      <c r="NTF158" s="365"/>
      <c r="NTG158" s="365"/>
      <c r="NTH158" s="365"/>
      <c r="NTI158" s="365"/>
      <c r="NTJ158" s="365"/>
      <c r="NTK158" s="365"/>
      <c r="NTL158" s="365"/>
      <c r="NTM158" s="365"/>
      <c r="NTN158" s="365"/>
      <c r="NTO158" s="365"/>
      <c r="NTP158" s="365"/>
      <c r="NTQ158" s="365"/>
      <c r="NTR158" s="365"/>
      <c r="NTS158" s="365"/>
      <c r="NTT158" s="365"/>
      <c r="NTU158" s="365"/>
      <c r="NTV158" s="365"/>
      <c r="NTW158" s="365"/>
      <c r="NTX158" s="365"/>
      <c r="NTY158" s="365"/>
      <c r="NTZ158" s="365"/>
      <c r="NUA158" s="365"/>
      <c r="NUB158" s="365"/>
      <c r="NUC158" s="365"/>
      <c r="NUD158" s="365"/>
      <c r="NUE158" s="365"/>
      <c r="NUF158" s="365"/>
      <c r="NUG158" s="365"/>
      <c r="NUH158" s="365"/>
      <c r="NUI158" s="365"/>
      <c r="NUJ158" s="365"/>
      <c r="NUK158" s="365"/>
      <c r="NUL158" s="365"/>
      <c r="NUM158" s="365"/>
      <c r="NUN158" s="365"/>
      <c r="NUO158" s="365"/>
      <c r="NUP158" s="365"/>
      <c r="NUQ158" s="365"/>
      <c r="NUR158" s="365"/>
      <c r="NUS158" s="365"/>
      <c r="NUT158" s="365"/>
      <c r="NUU158" s="365"/>
      <c r="NUV158" s="365"/>
      <c r="NUW158" s="365"/>
      <c r="NUX158" s="365"/>
      <c r="NUY158" s="365"/>
      <c r="NUZ158" s="365"/>
      <c r="NVA158" s="365"/>
      <c r="NVB158" s="365"/>
      <c r="NVC158" s="365"/>
      <c r="NVD158" s="365"/>
      <c r="NVE158" s="365"/>
      <c r="NVF158" s="365"/>
      <c r="NVG158" s="365"/>
      <c r="NVH158" s="365"/>
      <c r="NVI158" s="365"/>
      <c r="NVJ158" s="365"/>
      <c r="NVK158" s="365"/>
      <c r="NVL158" s="365"/>
      <c r="NVM158" s="365"/>
      <c r="NVN158" s="365"/>
      <c r="NVO158" s="365"/>
      <c r="NVP158" s="365"/>
      <c r="NVQ158" s="365"/>
      <c r="NVR158" s="365"/>
      <c r="NVS158" s="365"/>
      <c r="NVT158" s="365"/>
      <c r="NVU158" s="365"/>
      <c r="NVV158" s="365"/>
      <c r="NVW158" s="365"/>
      <c r="NVX158" s="365"/>
      <c r="NVY158" s="365"/>
      <c r="NVZ158" s="365"/>
      <c r="NWA158" s="365"/>
      <c r="NWB158" s="365"/>
      <c r="NWC158" s="365"/>
      <c r="NWD158" s="365"/>
      <c r="NWE158" s="365"/>
      <c r="NWF158" s="365"/>
      <c r="NWG158" s="365"/>
      <c r="NWH158" s="365"/>
      <c r="NWI158" s="365"/>
      <c r="NWJ158" s="365"/>
      <c r="NWK158" s="365"/>
      <c r="NWL158" s="365"/>
      <c r="NWM158" s="365"/>
      <c r="NWN158" s="365"/>
      <c r="NWO158" s="365"/>
      <c r="NWP158" s="365"/>
      <c r="NWQ158" s="365"/>
      <c r="NWR158" s="365"/>
      <c r="NWS158" s="365"/>
      <c r="NWT158" s="365"/>
      <c r="NWU158" s="365"/>
      <c r="NWV158" s="365"/>
      <c r="NWW158" s="365"/>
      <c r="NWX158" s="365"/>
      <c r="NWY158" s="365"/>
      <c r="NWZ158" s="365"/>
      <c r="NXA158" s="365"/>
      <c r="NXB158" s="365"/>
      <c r="NXC158" s="365"/>
      <c r="NXD158" s="365"/>
      <c r="NXE158" s="365"/>
      <c r="NXF158" s="365"/>
      <c r="NXG158" s="365"/>
      <c r="NXH158" s="365"/>
      <c r="NXI158" s="365"/>
      <c r="NXJ158" s="365"/>
      <c r="NXK158" s="365"/>
      <c r="NXL158" s="365"/>
      <c r="NXM158" s="365"/>
      <c r="NXN158" s="365"/>
      <c r="NXO158" s="365"/>
      <c r="NXP158" s="365"/>
      <c r="NXQ158" s="365"/>
      <c r="NXR158" s="365"/>
      <c r="NXS158" s="365"/>
      <c r="NXT158" s="365"/>
      <c r="NXU158" s="365"/>
      <c r="NXV158" s="365"/>
      <c r="NXW158" s="365"/>
      <c r="NXX158" s="365"/>
      <c r="NXY158" s="365"/>
      <c r="NXZ158" s="365"/>
      <c r="NYA158" s="365"/>
      <c r="NYB158" s="365"/>
      <c r="NYC158" s="365"/>
      <c r="NYD158" s="365"/>
      <c r="NYE158" s="365"/>
      <c r="NYF158" s="365"/>
      <c r="NYG158" s="365"/>
      <c r="NYH158" s="365"/>
      <c r="NYI158" s="365"/>
      <c r="NYJ158" s="365"/>
      <c r="NYK158" s="365"/>
      <c r="NYL158" s="365"/>
      <c r="NYM158" s="365"/>
      <c r="NYN158" s="365"/>
      <c r="NYO158" s="365"/>
      <c r="NYP158" s="365"/>
      <c r="NYQ158" s="365"/>
      <c r="NYR158" s="365"/>
      <c r="NYS158" s="365"/>
      <c r="NYT158" s="365"/>
      <c r="NYU158" s="365"/>
      <c r="NYV158" s="365"/>
      <c r="NYW158" s="365"/>
      <c r="NYX158" s="365"/>
      <c r="NYY158" s="365"/>
      <c r="NYZ158" s="365"/>
      <c r="NZA158" s="365"/>
      <c r="NZB158" s="365"/>
      <c r="NZC158" s="365"/>
      <c r="NZD158" s="365"/>
      <c r="NZE158" s="365"/>
      <c r="NZF158" s="365"/>
      <c r="NZG158" s="365"/>
      <c r="NZH158" s="365"/>
      <c r="NZI158" s="365"/>
      <c r="NZJ158" s="365"/>
      <c r="NZK158" s="365"/>
      <c r="NZL158" s="365"/>
      <c r="NZM158" s="365"/>
      <c r="NZN158" s="365"/>
      <c r="NZO158" s="365"/>
      <c r="NZP158" s="365"/>
      <c r="NZQ158" s="365"/>
      <c r="NZR158" s="365"/>
      <c r="NZS158" s="365"/>
      <c r="NZT158" s="365"/>
      <c r="NZU158" s="365"/>
      <c r="NZV158" s="365"/>
      <c r="NZW158" s="365"/>
      <c r="NZX158" s="365"/>
      <c r="NZY158" s="365"/>
      <c r="NZZ158" s="365"/>
      <c r="OAA158" s="365"/>
      <c r="OAB158" s="365"/>
      <c r="OAC158" s="365"/>
      <c r="OAD158" s="365"/>
      <c r="OAE158" s="365"/>
      <c r="OAF158" s="365"/>
      <c r="OAG158" s="365"/>
      <c r="OAH158" s="365"/>
      <c r="OAI158" s="365"/>
      <c r="OAJ158" s="365"/>
      <c r="OAK158" s="365"/>
      <c r="OAL158" s="365"/>
      <c r="OAM158" s="365"/>
      <c r="OAN158" s="365"/>
      <c r="OAO158" s="365"/>
      <c r="OAP158" s="365"/>
      <c r="OAQ158" s="365"/>
      <c r="OAR158" s="365"/>
      <c r="OAS158" s="365"/>
      <c r="OAT158" s="365"/>
      <c r="OAU158" s="365"/>
      <c r="OAV158" s="365"/>
      <c r="OAW158" s="365"/>
      <c r="OAX158" s="365"/>
      <c r="OAY158" s="365"/>
      <c r="OAZ158" s="365"/>
      <c r="OBA158" s="365"/>
      <c r="OBB158" s="365"/>
      <c r="OBC158" s="365"/>
      <c r="OBD158" s="365"/>
      <c r="OBE158" s="365"/>
      <c r="OBF158" s="365"/>
      <c r="OBG158" s="365"/>
      <c r="OBH158" s="365"/>
      <c r="OBI158" s="365"/>
      <c r="OBJ158" s="365"/>
      <c r="OBK158" s="365"/>
      <c r="OBL158" s="365"/>
      <c r="OBM158" s="365"/>
      <c r="OBN158" s="365"/>
      <c r="OBO158" s="365"/>
      <c r="OBP158" s="365"/>
      <c r="OBQ158" s="365"/>
      <c r="OBR158" s="365"/>
      <c r="OBS158" s="365"/>
      <c r="OBT158" s="365"/>
      <c r="OBU158" s="365"/>
      <c r="OBV158" s="365"/>
      <c r="OBW158" s="365"/>
      <c r="OBX158" s="365"/>
      <c r="OBY158" s="365"/>
      <c r="OBZ158" s="365"/>
      <c r="OCA158" s="365"/>
      <c r="OCB158" s="365"/>
      <c r="OCC158" s="365"/>
      <c r="OCD158" s="365"/>
      <c r="OCE158" s="365"/>
      <c r="OCF158" s="365"/>
      <c r="OCG158" s="365"/>
      <c r="OCH158" s="365"/>
      <c r="OCI158" s="365"/>
      <c r="OCJ158" s="365"/>
      <c r="OCK158" s="365"/>
      <c r="OCL158" s="365"/>
      <c r="OCM158" s="365"/>
      <c r="OCN158" s="365"/>
      <c r="OCO158" s="365"/>
      <c r="OCP158" s="365"/>
      <c r="OCQ158" s="365"/>
      <c r="OCR158" s="365"/>
      <c r="OCS158" s="365"/>
      <c r="OCT158" s="365"/>
      <c r="OCU158" s="365"/>
      <c r="OCV158" s="365"/>
      <c r="OCW158" s="365"/>
      <c r="OCX158" s="365"/>
      <c r="OCY158" s="365"/>
      <c r="OCZ158" s="365"/>
      <c r="ODA158" s="365"/>
      <c r="ODB158" s="365"/>
      <c r="ODC158" s="365"/>
      <c r="ODD158" s="365"/>
      <c r="ODE158" s="365"/>
      <c r="ODF158" s="365"/>
      <c r="ODG158" s="365"/>
      <c r="ODH158" s="365"/>
      <c r="ODI158" s="365"/>
      <c r="ODJ158" s="365"/>
      <c r="ODK158" s="365"/>
      <c r="ODL158" s="365"/>
      <c r="ODM158" s="365"/>
      <c r="ODN158" s="365"/>
      <c r="ODO158" s="365"/>
      <c r="ODP158" s="365"/>
      <c r="ODQ158" s="365"/>
      <c r="ODR158" s="365"/>
      <c r="ODS158" s="365"/>
      <c r="ODT158" s="365"/>
      <c r="ODU158" s="365"/>
      <c r="ODV158" s="365"/>
      <c r="ODW158" s="365"/>
      <c r="ODX158" s="365"/>
      <c r="ODY158" s="365"/>
      <c r="ODZ158" s="365"/>
      <c r="OEA158" s="365"/>
      <c r="OEB158" s="365"/>
      <c r="OEC158" s="365"/>
      <c r="OED158" s="365"/>
      <c r="OEE158" s="365"/>
      <c r="OEF158" s="365"/>
      <c r="OEG158" s="365"/>
      <c r="OEH158" s="365"/>
      <c r="OEI158" s="365"/>
      <c r="OEJ158" s="365"/>
      <c r="OEK158" s="365"/>
      <c r="OEL158" s="365"/>
      <c r="OEM158" s="365"/>
      <c r="OEN158" s="365"/>
      <c r="OEO158" s="365"/>
      <c r="OEP158" s="365"/>
      <c r="OEQ158" s="365"/>
      <c r="OER158" s="365"/>
      <c r="OES158" s="365"/>
      <c r="OET158" s="365"/>
      <c r="OEU158" s="365"/>
      <c r="OEV158" s="365"/>
      <c r="OEW158" s="365"/>
      <c r="OEX158" s="365"/>
      <c r="OEY158" s="365"/>
      <c r="OEZ158" s="365"/>
      <c r="OFA158" s="365"/>
      <c r="OFB158" s="365"/>
      <c r="OFC158" s="365"/>
      <c r="OFD158" s="365"/>
      <c r="OFE158" s="365"/>
      <c r="OFF158" s="365"/>
      <c r="OFG158" s="365"/>
      <c r="OFH158" s="365"/>
      <c r="OFI158" s="365"/>
      <c r="OFJ158" s="365"/>
      <c r="OFK158" s="365"/>
      <c r="OFL158" s="365"/>
      <c r="OFM158" s="365"/>
      <c r="OFN158" s="365"/>
      <c r="OFO158" s="365"/>
      <c r="OFP158" s="365"/>
      <c r="OFQ158" s="365"/>
      <c r="OFR158" s="365"/>
      <c r="OFS158" s="365"/>
      <c r="OFT158" s="365"/>
      <c r="OFU158" s="365"/>
      <c r="OFV158" s="365"/>
      <c r="OFW158" s="365"/>
      <c r="OFX158" s="365"/>
      <c r="OFY158" s="365"/>
      <c r="OFZ158" s="365"/>
      <c r="OGA158" s="365"/>
      <c r="OGB158" s="365"/>
      <c r="OGC158" s="365"/>
      <c r="OGD158" s="365"/>
      <c r="OGE158" s="365"/>
      <c r="OGF158" s="365"/>
      <c r="OGG158" s="365"/>
      <c r="OGH158" s="365"/>
      <c r="OGI158" s="365"/>
      <c r="OGJ158" s="365"/>
      <c r="OGK158" s="365"/>
      <c r="OGL158" s="365"/>
      <c r="OGM158" s="365"/>
      <c r="OGN158" s="365"/>
      <c r="OGO158" s="365"/>
      <c r="OGP158" s="365"/>
      <c r="OGQ158" s="365"/>
      <c r="OGR158" s="365"/>
      <c r="OGS158" s="365"/>
      <c r="OGT158" s="365"/>
      <c r="OGU158" s="365"/>
      <c r="OGV158" s="365"/>
      <c r="OGW158" s="365"/>
      <c r="OGX158" s="365"/>
      <c r="OGY158" s="365"/>
      <c r="OGZ158" s="365"/>
      <c r="OHA158" s="365"/>
      <c r="OHB158" s="365"/>
      <c r="OHC158" s="365"/>
      <c r="OHD158" s="365"/>
      <c r="OHE158" s="365"/>
      <c r="OHF158" s="365"/>
      <c r="OHG158" s="365"/>
      <c r="OHH158" s="365"/>
      <c r="OHI158" s="365"/>
      <c r="OHJ158" s="365"/>
      <c r="OHK158" s="365"/>
      <c r="OHL158" s="365"/>
      <c r="OHM158" s="365"/>
      <c r="OHN158" s="365"/>
      <c r="OHO158" s="365"/>
      <c r="OHP158" s="365"/>
      <c r="OHQ158" s="365"/>
      <c r="OHR158" s="365"/>
      <c r="OHS158" s="365"/>
      <c r="OHT158" s="365"/>
      <c r="OHU158" s="365"/>
      <c r="OHV158" s="365"/>
      <c r="OHW158" s="365"/>
      <c r="OHX158" s="365"/>
      <c r="OHY158" s="365"/>
      <c r="OHZ158" s="365"/>
      <c r="OIA158" s="365"/>
      <c r="OIB158" s="365"/>
      <c r="OIC158" s="365"/>
      <c r="OID158" s="365"/>
      <c r="OIE158" s="365"/>
      <c r="OIF158" s="365"/>
      <c r="OIG158" s="365"/>
      <c r="OIH158" s="365"/>
      <c r="OII158" s="365"/>
      <c r="OIJ158" s="365"/>
      <c r="OIK158" s="365"/>
      <c r="OIL158" s="365"/>
      <c r="OIM158" s="365"/>
      <c r="OIN158" s="365"/>
      <c r="OIO158" s="365"/>
      <c r="OIP158" s="365"/>
      <c r="OIQ158" s="365"/>
      <c r="OIR158" s="365"/>
      <c r="OIS158" s="365"/>
      <c r="OIT158" s="365"/>
      <c r="OIU158" s="365"/>
      <c r="OIV158" s="365"/>
      <c r="OIW158" s="365"/>
      <c r="OIX158" s="365"/>
      <c r="OIY158" s="365"/>
      <c r="OIZ158" s="365"/>
      <c r="OJA158" s="365"/>
      <c r="OJB158" s="365"/>
      <c r="OJC158" s="365"/>
      <c r="OJD158" s="365"/>
      <c r="OJE158" s="365"/>
      <c r="OJF158" s="365"/>
      <c r="OJG158" s="365"/>
      <c r="OJH158" s="365"/>
      <c r="OJI158" s="365"/>
      <c r="OJJ158" s="365"/>
      <c r="OJK158" s="365"/>
      <c r="OJL158" s="365"/>
      <c r="OJM158" s="365"/>
      <c r="OJN158" s="365"/>
      <c r="OJO158" s="365"/>
      <c r="OJP158" s="365"/>
      <c r="OJQ158" s="365"/>
      <c r="OJR158" s="365"/>
      <c r="OJS158" s="365"/>
      <c r="OJT158" s="365"/>
      <c r="OJU158" s="365"/>
      <c r="OJV158" s="365"/>
      <c r="OJW158" s="365"/>
      <c r="OJX158" s="365"/>
      <c r="OJY158" s="365"/>
      <c r="OJZ158" s="365"/>
      <c r="OKA158" s="365"/>
      <c r="OKB158" s="365"/>
      <c r="OKC158" s="365"/>
      <c r="OKD158" s="365"/>
      <c r="OKE158" s="365"/>
      <c r="OKF158" s="365"/>
      <c r="OKG158" s="365"/>
      <c r="OKH158" s="365"/>
      <c r="OKI158" s="365"/>
      <c r="OKJ158" s="365"/>
      <c r="OKK158" s="365"/>
      <c r="OKL158" s="365"/>
      <c r="OKM158" s="365"/>
      <c r="OKN158" s="365"/>
      <c r="OKO158" s="365"/>
      <c r="OKP158" s="365"/>
      <c r="OKQ158" s="365"/>
      <c r="OKR158" s="365"/>
      <c r="OKS158" s="365"/>
      <c r="OKT158" s="365"/>
      <c r="OKU158" s="365"/>
      <c r="OKV158" s="365"/>
      <c r="OKW158" s="365"/>
      <c r="OKX158" s="365"/>
      <c r="OKY158" s="365"/>
      <c r="OKZ158" s="365"/>
      <c r="OLA158" s="365"/>
      <c r="OLB158" s="365"/>
      <c r="OLC158" s="365"/>
      <c r="OLD158" s="365"/>
      <c r="OLE158" s="365"/>
      <c r="OLF158" s="365"/>
      <c r="OLG158" s="365"/>
      <c r="OLH158" s="365"/>
      <c r="OLI158" s="365"/>
      <c r="OLJ158" s="365"/>
      <c r="OLK158" s="365"/>
      <c r="OLL158" s="365"/>
      <c r="OLM158" s="365"/>
      <c r="OLN158" s="365"/>
      <c r="OLO158" s="365"/>
      <c r="OLP158" s="365"/>
      <c r="OLQ158" s="365"/>
      <c r="OLR158" s="365"/>
      <c r="OLS158" s="365"/>
      <c r="OLT158" s="365"/>
      <c r="OLU158" s="365"/>
      <c r="OLV158" s="365"/>
      <c r="OLW158" s="365"/>
      <c r="OLX158" s="365"/>
      <c r="OLY158" s="365"/>
      <c r="OLZ158" s="365"/>
      <c r="OMA158" s="365"/>
      <c r="OMB158" s="365"/>
      <c r="OMC158" s="365"/>
      <c r="OMD158" s="365"/>
      <c r="OME158" s="365"/>
      <c r="OMF158" s="365"/>
      <c r="OMG158" s="365"/>
      <c r="OMH158" s="365"/>
      <c r="OMI158" s="365"/>
      <c r="OMJ158" s="365"/>
      <c r="OMK158" s="365"/>
      <c r="OML158" s="365"/>
      <c r="OMM158" s="365"/>
      <c r="OMN158" s="365"/>
      <c r="OMO158" s="365"/>
      <c r="OMP158" s="365"/>
      <c r="OMQ158" s="365"/>
      <c r="OMR158" s="365"/>
      <c r="OMS158" s="365"/>
      <c r="OMT158" s="365"/>
      <c r="OMU158" s="365"/>
      <c r="OMV158" s="365"/>
      <c r="OMW158" s="365"/>
      <c r="OMX158" s="365"/>
      <c r="OMY158" s="365"/>
      <c r="OMZ158" s="365"/>
      <c r="ONA158" s="365"/>
      <c r="ONB158" s="365"/>
      <c r="ONC158" s="365"/>
      <c r="OND158" s="365"/>
      <c r="ONE158" s="365"/>
      <c r="ONF158" s="365"/>
      <c r="ONG158" s="365"/>
      <c r="ONH158" s="365"/>
      <c r="ONI158" s="365"/>
      <c r="ONJ158" s="365"/>
      <c r="ONK158" s="365"/>
      <c r="ONL158" s="365"/>
      <c r="ONM158" s="365"/>
      <c r="ONN158" s="365"/>
      <c r="ONO158" s="365"/>
      <c r="ONP158" s="365"/>
      <c r="ONQ158" s="365"/>
      <c r="ONR158" s="365"/>
      <c r="ONS158" s="365"/>
      <c r="ONT158" s="365"/>
      <c r="ONU158" s="365"/>
      <c r="ONV158" s="365"/>
      <c r="ONW158" s="365"/>
      <c r="ONX158" s="365"/>
      <c r="ONY158" s="365"/>
      <c r="ONZ158" s="365"/>
      <c r="OOA158" s="365"/>
      <c r="OOB158" s="365"/>
      <c r="OOC158" s="365"/>
      <c r="OOD158" s="365"/>
      <c r="OOE158" s="365"/>
      <c r="OOF158" s="365"/>
      <c r="OOG158" s="365"/>
      <c r="OOH158" s="365"/>
      <c r="OOI158" s="365"/>
      <c r="OOJ158" s="365"/>
      <c r="OOK158" s="365"/>
      <c r="OOL158" s="365"/>
      <c r="OOM158" s="365"/>
      <c r="OON158" s="365"/>
      <c r="OOO158" s="365"/>
      <c r="OOP158" s="365"/>
      <c r="OOQ158" s="365"/>
      <c r="OOR158" s="365"/>
      <c r="OOS158" s="365"/>
      <c r="OOT158" s="365"/>
      <c r="OOU158" s="365"/>
      <c r="OOV158" s="365"/>
      <c r="OOW158" s="365"/>
      <c r="OOX158" s="365"/>
      <c r="OOY158" s="365"/>
      <c r="OOZ158" s="365"/>
      <c r="OPA158" s="365"/>
      <c r="OPB158" s="365"/>
      <c r="OPC158" s="365"/>
      <c r="OPD158" s="365"/>
      <c r="OPE158" s="365"/>
      <c r="OPF158" s="365"/>
      <c r="OPG158" s="365"/>
      <c r="OPH158" s="365"/>
      <c r="OPI158" s="365"/>
      <c r="OPJ158" s="365"/>
      <c r="OPK158" s="365"/>
      <c r="OPL158" s="365"/>
      <c r="OPM158" s="365"/>
      <c r="OPN158" s="365"/>
      <c r="OPO158" s="365"/>
      <c r="OPP158" s="365"/>
      <c r="OPQ158" s="365"/>
      <c r="OPR158" s="365"/>
      <c r="OPS158" s="365"/>
      <c r="OPT158" s="365"/>
      <c r="OPU158" s="365"/>
      <c r="OPV158" s="365"/>
      <c r="OPW158" s="365"/>
      <c r="OPX158" s="365"/>
      <c r="OPY158" s="365"/>
      <c r="OPZ158" s="365"/>
      <c r="OQA158" s="365"/>
      <c r="OQB158" s="365"/>
      <c r="OQC158" s="365"/>
      <c r="OQD158" s="365"/>
      <c r="OQE158" s="365"/>
      <c r="OQF158" s="365"/>
      <c r="OQG158" s="365"/>
      <c r="OQH158" s="365"/>
      <c r="OQI158" s="365"/>
      <c r="OQJ158" s="365"/>
      <c r="OQK158" s="365"/>
      <c r="OQL158" s="365"/>
      <c r="OQM158" s="365"/>
      <c r="OQN158" s="365"/>
      <c r="OQO158" s="365"/>
      <c r="OQP158" s="365"/>
      <c r="OQQ158" s="365"/>
      <c r="OQR158" s="365"/>
      <c r="OQS158" s="365"/>
      <c r="OQT158" s="365"/>
      <c r="OQU158" s="365"/>
      <c r="OQV158" s="365"/>
      <c r="OQW158" s="365"/>
      <c r="OQX158" s="365"/>
      <c r="OQY158" s="365"/>
      <c r="OQZ158" s="365"/>
      <c r="ORA158" s="365"/>
      <c r="ORB158" s="365"/>
      <c r="ORC158" s="365"/>
      <c r="ORD158" s="365"/>
      <c r="ORE158" s="365"/>
      <c r="ORF158" s="365"/>
      <c r="ORG158" s="365"/>
      <c r="ORH158" s="365"/>
      <c r="ORI158" s="365"/>
      <c r="ORJ158" s="365"/>
      <c r="ORK158" s="365"/>
      <c r="ORL158" s="365"/>
      <c r="ORM158" s="365"/>
      <c r="ORN158" s="365"/>
      <c r="ORO158" s="365"/>
      <c r="ORP158" s="365"/>
      <c r="ORQ158" s="365"/>
      <c r="ORR158" s="365"/>
      <c r="ORS158" s="365"/>
      <c r="ORT158" s="365"/>
      <c r="ORU158" s="365"/>
      <c r="ORV158" s="365"/>
      <c r="ORW158" s="365"/>
      <c r="ORX158" s="365"/>
      <c r="ORY158" s="365"/>
      <c r="ORZ158" s="365"/>
      <c r="OSA158" s="365"/>
      <c r="OSB158" s="365"/>
      <c r="OSC158" s="365"/>
      <c r="OSD158" s="365"/>
      <c r="OSE158" s="365"/>
      <c r="OSF158" s="365"/>
      <c r="OSG158" s="365"/>
      <c r="OSH158" s="365"/>
      <c r="OSI158" s="365"/>
      <c r="OSJ158" s="365"/>
      <c r="OSK158" s="365"/>
      <c r="OSL158" s="365"/>
      <c r="OSM158" s="365"/>
      <c r="OSN158" s="365"/>
      <c r="OSO158" s="365"/>
      <c r="OSP158" s="365"/>
      <c r="OSQ158" s="365"/>
      <c r="OSR158" s="365"/>
      <c r="OSS158" s="365"/>
      <c r="OST158" s="365"/>
      <c r="OSU158" s="365"/>
      <c r="OSV158" s="365"/>
      <c r="OSW158" s="365"/>
      <c r="OSX158" s="365"/>
      <c r="OSY158" s="365"/>
      <c r="OSZ158" s="365"/>
      <c r="OTA158" s="365"/>
      <c r="OTB158" s="365"/>
      <c r="OTC158" s="365"/>
      <c r="OTD158" s="365"/>
      <c r="OTE158" s="365"/>
      <c r="OTF158" s="365"/>
      <c r="OTG158" s="365"/>
      <c r="OTH158" s="365"/>
      <c r="OTI158" s="365"/>
      <c r="OTJ158" s="365"/>
      <c r="OTK158" s="365"/>
      <c r="OTL158" s="365"/>
      <c r="OTM158" s="365"/>
      <c r="OTN158" s="365"/>
      <c r="OTO158" s="365"/>
      <c r="OTP158" s="365"/>
      <c r="OTQ158" s="365"/>
      <c r="OTR158" s="365"/>
      <c r="OTS158" s="365"/>
      <c r="OTT158" s="365"/>
      <c r="OTU158" s="365"/>
      <c r="OTV158" s="365"/>
      <c r="OTW158" s="365"/>
      <c r="OTX158" s="365"/>
      <c r="OTY158" s="365"/>
      <c r="OTZ158" s="365"/>
      <c r="OUA158" s="365"/>
      <c r="OUB158" s="365"/>
      <c r="OUC158" s="365"/>
      <c r="OUD158" s="365"/>
      <c r="OUE158" s="365"/>
      <c r="OUF158" s="365"/>
      <c r="OUG158" s="365"/>
      <c r="OUH158" s="365"/>
      <c r="OUI158" s="365"/>
      <c r="OUJ158" s="365"/>
      <c r="OUK158" s="365"/>
      <c r="OUL158" s="365"/>
      <c r="OUM158" s="365"/>
      <c r="OUN158" s="365"/>
      <c r="OUO158" s="365"/>
      <c r="OUP158" s="365"/>
      <c r="OUQ158" s="365"/>
      <c r="OUR158" s="365"/>
      <c r="OUS158" s="365"/>
      <c r="OUT158" s="365"/>
      <c r="OUU158" s="365"/>
      <c r="OUV158" s="365"/>
      <c r="OUW158" s="365"/>
      <c r="OUX158" s="365"/>
      <c r="OUY158" s="365"/>
      <c r="OUZ158" s="365"/>
      <c r="OVA158" s="365"/>
      <c r="OVB158" s="365"/>
      <c r="OVC158" s="365"/>
      <c r="OVD158" s="365"/>
      <c r="OVE158" s="365"/>
      <c r="OVF158" s="365"/>
      <c r="OVG158" s="365"/>
      <c r="OVH158" s="365"/>
      <c r="OVI158" s="365"/>
      <c r="OVJ158" s="365"/>
      <c r="OVK158" s="365"/>
      <c r="OVL158" s="365"/>
      <c r="OVM158" s="365"/>
      <c r="OVN158" s="365"/>
      <c r="OVO158" s="365"/>
      <c r="OVP158" s="365"/>
      <c r="OVQ158" s="365"/>
      <c r="OVR158" s="365"/>
      <c r="OVS158" s="365"/>
      <c r="OVT158" s="365"/>
      <c r="OVU158" s="365"/>
      <c r="OVV158" s="365"/>
      <c r="OVW158" s="365"/>
      <c r="OVX158" s="365"/>
      <c r="OVY158" s="365"/>
      <c r="OVZ158" s="365"/>
      <c r="OWA158" s="365"/>
      <c r="OWB158" s="365"/>
      <c r="OWC158" s="365"/>
      <c r="OWD158" s="365"/>
      <c r="OWE158" s="365"/>
      <c r="OWF158" s="365"/>
      <c r="OWG158" s="365"/>
      <c r="OWH158" s="365"/>
      <c r="OWI158" s="365"/>
      <c r="OWJ158" s="365"/>
      <c r="OWK158" s="365"/>
      <c r="OWL158" s="365"/>
      <c r="OWM158" s="365"/>
      <c r="OWN158" s="365"/>
      <c r="OWO158" s="365"/>
      <c r="OWP158" s="365"/>
      <c r="OWQ158" s="365"/>
      <c r="OWR158" s="365"/>
      <c r="OWS158" s="365"/>
      <c r="OWT158" s="365"/>
      <c r="OWU158" s="365"/>
      <c r="OWV158" s="365"/>
      <c r="OWW158" s="365"/>
      <c r="OWX158" s="365"/>
      <c r="OWY158" s="365"/>
      <c r="OWZ158" s="365"/>
      <c r="OXA158" s="365"/>
      <c r="OXB158" s="365"/>
      <c r="OXC158" s="365"/>
      <c r="OXD158" s="365"/>
      <c r="OXE158" s="365"/>
      <c r="OXF158" s="365"/>
      <c r="OXG158" s="365"/>
      <c r="OXH158" s="365"/>
      <c r="OXI158" s="365"/>
      <c r="OXJ158" s="365"/>
      <c r="OXK158" s="365"/>
      <c r="OXL158" s="365"/>
      <c r="OXM158" s="365"/>
      <c r="OXN158" s="365"/>
      <c r="OXO158" s="365"/>
      <c r="OXP158" s="365"/>
      <c r="OXQ158" s="365"/>
      <c r="OXR158" s="365"/>
      <c r="OXS158" s="365"/>
      <c r="OXT158" s="365"/>
      <c r="OXU158" s="365"/>
      <c r="OXV158" s="365"/>
      <c r="OXW158" s="365"/>
      <c r="OXX158" s="365"/>
      <c r="OXY158" s="365"/>
      <c r="OXZ158" s="365"/>
      <c r="OYA158" s="365"/>
      <c r="OYB158" s="365"/>
      <c r="OYC158" s="365"/>
      <c r="OYD158" s="365"/>
      <c r="OYE158" s="365"/>
      <c r="OYF158" s="365"/>
      <c r="OYG158" s="365"/>
      <c r="OYH158" s="365"/>
      <c r="OYI158" s="365"/>
      <c r="OYJ158" s="365"/>
      <c r="OYK158" s="365"/>
      <c r="OYL158" s="365"/>
      <c r="OYM158" s="365"/>
      <c r="OYN158" s="365"/>
      <c r="OYO158" s="365"/>
      <c r="OYP158" s="365"/>
      <c r="OYQ158" s="365"/>
      <c r="OYR158" s="365"/>
      <c r="OYS158" s="365"/>
      <c r="OYT158" s="365"/>
      <c r="OYU158" s="365"/>
      <c r="OYV158" s="365"/>
      <c r="OYW158" s="365"/>
      <c r="OYX158" s="365"/>
      <c r="OYY158" s="365"/>
      <c r="OYZ158" s="365"/>
      <c r="OZA158" s="365"/>
      <c r="OZB158" s="365"/>
      <c r="OZC158" s="365"/>
      <c r="OZD158" s="365"/>
      <c r="OZE158" s="365"/>
      <c r="OZF158" s="365"/>
      <c r="OZG158" s="365"/>
      <c r="OZH158" s="365"/>
      <c r="OZI158" s="365"/>
      <c r="OZJ158" s="365"/>
      <c r="OZK158" s="365"/>
      <c r="OZL158" s="365"/>
      <c r="OZM158" s="365"/>
      <c r="OZN158" s="365"/>
      <c r="OZO158" s="365"/>
      <c r="OZP158" s="365"/>
      <c r="OZQ158" s="365"/>
      <c r="OZR158" s="365"/>
      <c r="OZS158" s="365"/>
      <c r="OZT158" s="365"/>
      <c r="OZU158" s="365"/>
      <c r="OZV158" s="365"/>
      <c r="OZW158" s="365"/>
      <c r="OZX158" s="365"/>
      <c r="OZY158" s="365"/>
      <c r="OZZ158" s="365"/>
      <c r="PAA158" s="365"/>
      <c r="PAB158" s="365"/>
      <c r="PAC158" s="365"/>
      <c r="PAD158" s="365"/>
      <c r="PAE158" s="365"/>
      <c r="PAF158" s="365"/>
      <c r="PAG158" s="365"/>
      <c r="PAH158" s="365"/>
      <c r="PAI158" s="365"/>
      <c r="PAJ158" s="365"/>
      <c r="PAK158" s="365"/>
      <c r="PAL158" s="365"/>
      <c r="PAM158" s="365"/>
      <c r="PAN158" s="365"/>
      <c r="PAO158" s="365"/>
      <c r="PAP158" s="365"/>
      <c r="PAQ158" s="365"/>
      <c r="PAR158" s="365"/>
      <c r="PAS158" s="365"/>
      <c r="PAT158" s="365"/>
      <c r="PAU158" s="365"/>
      <c r="PAV158" s="365"/>
      <c r="PAW158" s="365"/>
      <c r="PAX158" s="365"/>
      <c r="PAY158" s="365"/>
      <c r="PAZ158" s="365"/>
      <c r="PBA158" s="365"/>
      <c r="PBB158" s="365"/>
      <c r="PBC158" s="365"/>
      <c r="PBD158" s="365"/>
      <c r="PBE158" s="365"/>
      <c r="PBF158" s="365"/>
      <c r="PBG158" s="365"/>
      <c r="PBH158" s="365"/>
      <c r="PBI158" s="365"/>
      <c r="PBJ158" s="365"/>
      <c r="PBK158" s="365"/>
      <c r="PBL158" s="365"/>
      <c r="PBM158" s="365"/>
      <c r="PBN158" s="365"/>
      <c r="PBO158" s="365"/>
      <c r="PBP158" s="365"/>
      <c r="PBQ158" s="365"/>
      <c r="PBR158" s="365"/>
      <c r="PBS158" s="365"/>
      <c r="PBT158" s="365"/>
      <c r="PBU158" s="365"/>
      <c r="PBV158" s="365"/>
      <c r="PBW158" s="365"/>
      <c r="PBX158" s="365"/>
      <c r="PBY158" s="365"/>
      <c r="PBZ158" s="365"/>
      <c r="PCA158" s="365"/>
      <c r="PCB158" s="365"/>
      <c r="PCC158" s="365"/>
      <c r="PCD158" s="365"/>
      <c r="PCE158" s="365"/>
      <c r="PCF158" s="365"/>
      <c r="PCG158" s="365"/>
      <c r="PCH158" s="365"/>
      <c r="PCI158" s="365"/>
      <c r="PCJ158" s="365"/>
      <c r="PCK158" s="365"/>
      <c r="PCL158" s="365"/>
      <c r="PCM158" s="365"/>
      <c r="PCN158" s="365"/>
      <c r="PCO158" s="365"/>
      <c r="PCP158" s="365"/>
      <c r="PCQ158" s="365"/>
      <c r="PCR158" s="365"/>
      <c r="PCS158" s="365"/>
      <c r="PCT158" s="365"/>
      <c r="PCU158" s="365"/>
      <c r="PCV158" s="365"/>
      <c r="PCW158" s="365"/>
      <c r="PCX158" s="365"/>
      <c r="PCY158" s="365"/>
      <c r="PCZ158" s="365"/>
      <c r="PDA158" s="365"/>
      <c r="PDB158" s="365"/>
      <c r="PDC158" s="365"/>
      <c r="PDD158" s="365"/>
      <c r="PDE158" s="365"/>
      <c r="PDF158" s="365"/>
      <c r="PDG158" s="365"/>
      <c r="PDH158" s="365"/>
      <c r="PDI158" s="365"/>
      <c r="PDJ158" s="365"/>
      <c r="PDK158" s="365"/>
      <c r="PDL158" s="365"/>
      <c r="PDM158" s="365"/>
      <c r="PDN158" s="365"/>
      <c r="PDO158" s="365"/>
      <c r="PDP158" s="365"/>
      <c r="PDQ158" s="365"/>
      <c r="PDR158" s="365"/>
      <c r="PDS158" s="365"/>
      <c r="PDT158" s="365"/>
      <c r="PDU158" s="365"/>
      <c r="PDV158" s="365"/>
      <c r="PDW158" s="365"/>
      <c r="PDX158" s="365"/>
      <c r="PDY158" s="365"/>
      <c r="PDZ158" s="365"/>
      <c r="PEA158" s="365"/>
      <c r="PEB158" s="365"/>
      <c r="PEC158" s="365"/>
      <c r="PED158" s="365"/>
      <c r="PEE158" s="365"/>
      <c r="PEF158" s="365"/>
      <c r="PEG158" s="365"/>
      <c r="PEH158" s="365"/>
      <c r="PEI158" s="365"/>
      <c r="PEJ158" s="365"/>
      <c r="PEK158" s="365"/>
      <c r="PEL158" s="365"/>
      <c r="PEM158" s="365"/>
      <c r="PEN158" s="365"/>
      <c r="PEO158" s="365"/>
      <c r="PEP158" s="365"/>
      <c r="PEQ158" s="365"/>
      <c r="PER158" s="365"/>
      <c r="PES158" s="365"/>
      <c r="PET158" s="365"/>
      <c r="PEU158" s="365"/>
      <c r="PEV158" s="365"/>
      <c r="PEW158" s="365"/>
      <c r="PEX158" s="365"/>
      <c r="PEY158" s="365"/>
      <c r="PEZ158" s="365"/>
      <c r="PFA158" s="365"/>
      <c r="PFB158" s="365"/>
      <c r="PFC158" s="365"/>
      <c r="PFD158" s="365"/>
      <c r="PFE158" s="365"/>
      <c r="PFF158" s="365"/>
      <c r="PFG158" s="365"/>
      <c r="PFH158" s="365"/>
      <c r="PFI158" s="365"/>
      <c r="PFJ158" s="365"/>
      <c r="PFK158" s="365"/>
      <c r="PFL158" s="365"/>
      <c r="PFM158" s="365"/>
      <c r="PFN158" s="365"/>
      <c r="PFO158" s="365"/>
      <c r="PFP158" s="365"/>
      <c r="PFQ158" s="365"/>
      <c r="PFR158" s="365"/>
      <c r="PFS158" s="365"/>
      <c r="PFT158" s="365"/>
      <c r="PFU158" s="365"/>
      <c r="PFV158" s="365"/>
      <c r="PFW158" s="365"/>
      <c r="PFX158" s="365"/>
      <c r="PFY158" s="365"/>
      <c r="PFZ158" s="365"/>
      <c r="PGA158" s="365"/>
      <c r="PGB158" s="365"/>
      <c r="PGC158" s="365"/>
      <c r="PGD158" s="365"/>
      <c r="PGE158" s="365"/>
      <c r="PGF158" s="365"/>
      <c r="PGG158" s="365"/>
      <c r="PGH158" s="365"/>
      <c r="PGI158" s="365"/>
      <c r="PGJ158" s="365"/>
      <c r="PGK158" s="365"/>
      <c r="PGL158" s="365"/>
      <c r="PGM158" s="365"/>
      <c r="PGN158" s="365"/>
      <c r="PGO158" s="365"/>
      <c r="PGP158" s="365"/>
      <c r="PGQ158" s="365"/>
      <c r="PGR158" s="365"/>
      <c r="PGS158" s="365"/>
      <c r="PGT158" s="365"/>
      <c r="PGU158" s="365"/>
      <c r="PGV158" s="365"/>
      <c r="PGW158" s="365"/>
      <c r="PGX158" s="365"/>
      <c r="PGY158" s="365"/>
      <c r="PGZ158" s="365"/>
      <c r="PHA158" s="365"/>
      <c r="PHB158" s="365"/>
      <c r="PHC158" s="365"/>
      <c r="PHD158" s="365"/>
      <c r="PHE158" s="365"/>
      <c r="PHF158" s="365"/>
      <c r="PHG158" s="365"/>
      <c r="PHH158" s="365"/>
      <c r="PHI158" s="365"/>
      <c r="PHJ158" s="365"/>
      <c r="PHK158" s="365"/>
      <c r="PHL158" s="365"/>
      <c r="PHM158" s="365"/>
      <c r="PHN158" s="365"/>
      <c r="PHO158" s="365"/>
      <c r="PHP158" s="365"/>
      <c r="PHQ158" s="365"/>
      <c r="PHR158" s="365"/>
      <c r="PHS158" s="365"/>
      <c r="PHT158" s="365"/>
      <c r="PHU158" s="365"/>
      <c r="PHV158" s="365"/>
      <c r="PHW158" s="365"/>
      <c r="PHX158" s="365"/>
      <c r="PHY158" s="365"/>
      <c r="PHZ158" s="365"/>
      <c r="PIA158" s="365"/>
      <c r="PIB158" s="365"/>
      <c r="PIC158" s="365"/>
      <c r="PID158" s="365"/>
      <c r="PIE158" s="365"/>
      <c r="PIF158" s="365"/>
      <c r="PIG158" s="365"/>
      <c r="PIH158" s="365"/>
      <c r="PII158" s="365"/>
      <c r="PIJ158" s="365"/>
      <c r="PIK158" s="365"/>
      <c r="PIL158" s="365"/>
      <c r="PIM158" s="365"/>
      <c r="PIN158" s="365"/>
      <c r="PIO158" s="365"/>
      <c r="PIP158" s="365"/>
      <c r="PIQ158" s="365"/>
      <c r="PIR158" s="365"/>
      <c r="PIS158" s="365"/>
      <c r="PIT158" s="365"/>
      <c r="PIU158" s="365"/>
      <c r="PIV158" s="365"/>
      <c r="PIW158" s="365"/>
      <c r="PIX158" s="365"/>
      <c r="PIY158" s="365"/>
      <c r="PIZ158" s="365"/>
      <c r="PJA158" s="365"/>
      <c r="PJB158" s="365"/>
      <c r="PJC158" s="365"/>
      <c r="PJD158" s="365"/>
      <c r="PJE158" s="365"/>
      <c r="PJF158" s="365"/>
      <c r="PJG158" s="365"/>
      <c r="PJH158" s="365"/>
      <c r="PJI158" s="365"/>
      <c r="PJJ158" s="365"/>
      <c r="PJK158" s="365"/>
      <c r="PJL158" s="365"/>
      <c r="PJM158" s="365"/>
      <c r="PJN158" s="365"/>
      <c r="PJO158" s="365"/>
      <c r="PJP158" s="365"/>
      <c r="PJQ158" s="365"/>
      <c r="PJR158" s="365"/>
      <c r="PJS158" s="365"/>
      <c r="PJT158" s="365"/>
      <c r="PJU158" s="365"/>
      <c r="PJV158" s="365"/>
      <c r="PJW158" s="365"/>
      <c r="PJX158" s="365"/>
      <c r="PJY158" s="365"/>
      <c r="PJZ158" s="365"/>
      <c r="PKA158" s="365"/>
      <c r="PKB158" s="365"/>
      <c r="PKC158" s="365"/>
      <c r="PKD158" s="365"/>
      <c r="PKE158" s="365"/>
      <c r="PKF158" s="365"/>
      <c r="PKG158" s="365"/>
      <c r="PKH158" s="365"/>
      <c r="PKI158" s="365"/>
      <c r="PKJ158" s="365"/>
      <c r="PKK158" s="365"/>
      <c r="PKL158" s="365"/>
      <c r="PKM158" s="365"/>
      <c r="PKN158" s="365"/>
      <c r="PKO158" s="365"/>
      <c r="PKP158" s="365"/>
      <c r="PKQ158" s="365"/>
      <c r="PKR158" s="365"/>
      <c r="PKS158" s="365"/>
      <c r="PKT158" s="365"/>
      <c r="PKU158" s="365"/>
      <c r="PKV158" s="365"/>
      <c r="PKW158" s="365"/>
      <c r="PKX158" s="365"/>
      <c r="PKY158" s="365"/>
      <c r="PKZ158" s="365"/>
      <c r="PLA158" s="365"/>
      <c r="PLB158" s="365"/>
      <c r="PLC158" s="365"/>
      <c r="PLD158" s="365"/>
      <c r="PLE158" s="365"/>
      <c r="PLF158" s="365"/>
      <c r="PLG158" s="365"/>
      <c r="PLH158" s="365"/>
      <c r="PLI158" s="365"/>
      <c r="PLJ158" s="365"/>
      <c r="PLK158" s="365"/>
      <c r="PLL158" s="365"/>
      <c r="PLM158" s="365"/>
      <c r="PLN158" s="365"/>
      <c r="PLO158" s="365"/>
      <c r="PLP158" s="365"/>
      <c r="PLQ158" s="365"/>
      <c r="PLR158" s="365"/>
      <c r="PLS158" s="365"/>
      <c r="PLT158" s="365"/>
      <c r="PLU158" s="365"/>
      <c r="PLV158" s="365"/>
      <c r="PLW158" s="365"/>
      <c r="PLX158" s="365"/>
      <c r="PLY158" s="365"/>
      <c r="PLZ158" s="365"/>
      <c r="PMA158" s="365"/>
      <c r="PMB158" s="365"/>
      <c r="PMC158" s="365"/>
      <c r="PMD158" s="365"/>
      <c r="PME158" s="365"/>
      <c r="PMF158" s="365"/>
      <c r="PMG158" s="365"/>
      <c r="PMH158" s="365"/>
      <c r="PMI158" s="365"/>
      <c r="PMJ158" s="365"/>
      <c r="PMK158" s="365"/>
      <c r="PML158" s="365"/>
      <c r="PMM158" s="365"/>
      <c r="PMN158" s="365"/>
      <c r="PMO158" s="365"/>
      <c r="PMP158" s="365"/>
      <c r="PMQ158" s="365"/>
      <c r="PMR158" s="365"/>
      <c r="PMS158" s="365"/>
      <c r="PMT158" s="365"/>
      <c r="PMU158" s="365"/>
      <c r="PMV158" s="365"/>
      <c r="PMW158" s="365"/>
      <c r="PMX158" s="365"/>
      <c r="PMY158" s="365"/>
      <c r="PMZ158" s="365"/>
      <c r="PNA158" s="365"/>
      <c r="PNB158" s="365"/>
      <c r="PNC158" s="365"/>
      <c r="PND158" s="365"/>
      <c r="PNE158" s="365"/>
      <c r="PNF158" s="365"/>
      <c r="PNG158" s="365"/>
      <c r="PNH158" s="365"/>
      <c r="PNI158" s="365"/>
      <c r="PNJ158" s="365"/>
      <c r="PNK158" s="365"/>
      <c r="PNL158" s="365"/>
      <c r="PNM158" s="365"/>
      <c r="PNN158" s="365"/>
      <c r="PNO158" s="365"/>
      <c r="PNP158" s="365"/>
      <c r="PNQ158" s="365"/>
      <c r="PNR158" s="365"/>
      <c r="PNS158" s="365"/>
      <c r="PNT158" s="365"/>
      <c r="PNU158" s="365"/>
      <c r="PNV158" s="365"/>
      <c r="PNW158" s="365"/>
      <c r="PNX158" s="365"/>
      <c r="PNY158" s="365"/>
      <c r="PNZ158" s="365"/>
      <c r="POA158" s="365"/>
      <c r="POB158" s="365"/>
      <c r="POC158" s="365"/>
      <c r="POD158" s="365"/>
      <c r="POE158" s="365"/>
      <c r="POF158" s="365"/>
      <c r="POG158" s="365"/>
      <c r="POH158" s="365"/>
      <c r="POI158" s="365"/>
      <c r="POJ158" s="365"/>
      <c r="POK158" s="365"/>
      <c r="POL158" s="365"/>
      <c r="POM158" s="365"/>
      <c r="PON158" s="365"/>
      <c r="POO158" s="365"/>
      <c r="POP158" s="365"/>
      <c r="POQ158" s="365"/>
      <c r="POR158" s="365"/>
      <c r="POS158" s="365"/>
      <c r="POT158" s="365"/>
      <c r="POU158" s="365"/>
      <c r="POV158" s="365"/>
      <c r="POW158" s="365"/>
      <c r="POX158" s="365"/>
      <c r="POY158" s="365"/>
      <c r="POZ158" s="365"/>
      <c r="PPA158" s="365"/>
      <c r="PPB158" s="365"/>
      <c r="PPC158" s="365"/>
      <c r="PPD158" s="365"/>
      <c r="PPE158" s="365"/>
      <c r="PPF158" s="365"/>
      <c r="PPG158" s="365"/>
      <c r="PPH158" s="365"/>
      <c r="PPI158" s="365"/>
      <c r="PPJ158" s="365"/>
      <c r="PPK158" s="365"/>
      <c r="PPL158" s="365"/>
      <c r="PPM158" s="365"/>
      <c r="PPN158" s="365"/>
      <c r="PPO158" s="365"/>
      <c r="PPP158" s="365"/>
      <c r="PPQ158" s="365"/>
      <c r="PPR158" s="365"/>
      <c r="PPS158" s="365"/>
      <c r="PPT158" s="365"/>
      <c r="PPU158" s="365"/>
      <c r="PPV158" s="365"/>
      <c r="PPW158" s="365"/>
      <c r="PPX158" s="365"/>
      <c r="PPY158" s="365"/>
      <c r="PPZ158" s="365"/>
      <c r="PQA158" s="365"/>
      <c r="PQB158" s="365"/>
      <c r="PQC158" s="365"/>
      <c r="PQD158" s="365"/>
      <c r="PQE158" s="365"/>
      <c r="PQF158" s="365"/>
      <c r="PQG158" s="365"/>
      <c r="PQH158" s="365"/>
      <c r="PQI158" s="365"/>
      <c r="PQJ158" s="365"/>
      <c r="PQK158" s="365"/>
      <c r="PQL158" s="365"/>
      <c r="PQM158" s="365"/>
      <c r="PQN158" s="365"/>
      <c r="PQO158" s="365"/>
      <c r="PQP158" s="365"/>
      <c r="PQQ158" s="365"/>
      <c r="PQR158" s="365"/>
      <c r="PQS158" s="365"/>
      <c r="PQT158" s="365"/>
      <c r="PQU158" s="365"/>
      <c r="PQV158" s="365"/>
      <c r="PQW158" s="365"/>
      <c r="PQX158" s="365"/>
      <c r="PQY158" s="365"/>
      <c r="PQZ158" s="365"/>
      <c r="PRA158" s="365"/>
      <c r="PRB158" s="365"/>
      <c r="PRC158" s="365"/>
      <c r="PRD158" s="365"/>
      <c r="PRE158" s="365"/>
      <c r="PRF158" s="365"/>
      <c r="PRG158" s="365"/>
      <c r="PRH158" s="365"/>
      <c r="PRI158" s="365"/>
      <c r="PRJ158" s="365"/>
      <c r="PRK158" s="365"/>
      <c r="PRL158" s="365"/>
      <c r="PRM158" s="365"/>
      <c r="PRN158" s="365"/>
      <c r="PRO158" s="365"/>
      <c r="PRP158" s="365"/>
      <c r="PRQ158" s="365"/>
      <c r="PRR158" s="365"/>
      <c r="PRS158" s="365"/>
      <c r="PRT158" s="365"/>
      <c r="PRU158" s="365"/>
      <c r="PRV158" s="365"/>
      <c r="PRW158" s="365"/>
      <c r="PRX158" s="365"/>
      <c r="PRY158" s="365"/>
      <c r="PRZ158" s="365"/>
      <c r="PSA158" s="365"/>
      <c r="PSB158" s="365"/>
      <c r="PSC158" s="365"/>
      <c r="PSD158" s="365"/>
      <c r="PSE158" s="365"/>
      <c r="PSF158" s="365"/>
      <c r="PSG158" s="365"/>
      <c r="PSH158" s="365"/>
      <c r="PSI158" s="365"/>
      <c r="PSJ158" s="365"/>
      <c r="PSK158" s="365"/>
      <c r="PSL158" s="365"/>
      <c r="PSM158" s="365"/>
      <c r="PSN158" s="365"/>
      <c r="PSO158" s="365"/>
      <c r="PSP158" s="365"/>
      <c r="PSQ158" s="365"/>
      <c r="PSR158" s="365"/>
      <c r="PSS158" s="365"/>
      <c r="PST158" s="365"/>
      <c r="PSU158" s="365"/>
      <c r="PSV158" s="365"/>
      <c r="PSW158" s="365"/>
      <c r="PSX158" s="365"/>
      <c r="PSY158" s="365"/>
      <c r="PSZ158" s="365"/>
      <c r="PTA158" s="365"/>
      <c r="PTB158" s="365"/>
      <c r="PTC158" s="365"/>
      <c r="PTD158" s="365"/>
      <c r="PTE158" s="365"/>
      <c r="PTF158" s="365"/>
      <c r="PTG158" s="365"/>
      <c r="PTH158" s="365"/>
      <c r="PTI158" s="365"/>
      <c r="PTJ158" s="365"/>
      <c r="PTK158" s="365"/>
      <c r="PTL158" s="365"/>
      <c r="PTM158" s="365"/>
      <c r="PTN158" s="365"/>
      <c r="PTO158" s="365"/>
      <c r="PTP158" s="365"/>
      <c r="PTQ158" s="365"/>
      <c r="PTR158" s="365"/>
      <c r="PTS158" s="365"/>
      <c r="PTT158" s="365"/>
      <c r="PTU158" s="365"/>
      <c r="PTV158" s="365"/>
      <c r="PTW158" s="365"/>
      <c r="PTX158" s="365"/>
      <c r="PTY158" s="365"/>
      <c r="PTZ158" s="365"/>
      <c r="PUA158" s="365"/>
      <c r="PUB158" s="365"/>
      <c r="PUC158" s="365"/>
      <c r="PUD158" s="365"/>
      <c r="PUE158" s="365"/>
      <c r="PUF158" s="365"/>
      <c r="PUG158" s="365"/>
      <c r="PUH158" s="365"/>
      <c r="PUI158" s="365"/>
      <c r="PUJ158" s="365"/>
      <c r="PUK158" s="365"/>
      <c r="PUL158" s="365"/>
      <c r="PUM158" s="365"/>
      <c r="PUN158" s="365"/>
      <c r="PUO158" s="365"/>
      <c r="PUP158" s="365"/>
      <c r="PUQ158" s="365"/>
      <c r="PUR158" s="365"/>
      <c r="PUS158" s="365"/>
      <c r="PUT158" s="365"/>
      <c r="PUU158" s="365"/>
      <c r="PUV158" s="365"/>
      <c r="PUW158" s="365"/>
      <c r="PUX158" s="365"/>
      <c r="PUY158" s="365"/>
      <c r="PUZ158" s="365"/>
      <c r="PVA158" s="365"/>
      <c r="PVB158" s="365"/>
      <c r="PVC158" s="365"/>
      <c r="PVD158" s="365"/>
      <c r="PVE158" s="365"/>
      <c r="PVF158" s="365"/>
      <c r="PVG158" s="365"/>
      <c r="PVH158" s="365"/>
      <c r="PVI158" s="365"/>
      <c r="PVJ158" s="365"/>
      <c r="PVK158" s="365"/>
      <c r="PVL158" s="365"/>
      <c r="PVM158" s="365"/>
      <c r="PVN158" s="365"/>
      <c r="PVO158" s="365"/>
      <c r="PVP158" s="365"/>
      <c r="PVQ158" s="365"/>
      <c r="PVR158" s="365"/>
      <c r="PVS158" s="365"/>
      <c r="PVT158" s="365"/>
      <c r="PVU158" s="365"/>
      <c r="PVV158" s="365"/>
      <c r="PVW158" s="365"/>
      <c r="PVX158" s="365"/>
      <c r="PVY158" s="365"/>
      <c r="PVZ158" s="365"/>
      <c r="PWA158" s="365"/>
      <c r="PWB158" s="365"/>
      <c r="PWC158" s="365"/>
      <c r="PWD158" s="365"/>
      <c r="PWE158" s="365"/>
      <c r="PWF158" s="365"/>
      <c r="PWG158" s="365"/>
      <c r="PWH158" s="365"/>
      <c r="PWI158" s="365"/>
      <c r="PWJ158" s="365"/>
      <c r="PWK158" s="365"/>
      <c r="PWL158" s="365"/>
      <c r="PWM158" s="365"/>
      <c r="PWN158" s="365"/>
      <c r="PWO158" s="365"/>
      <c r="PWP158" s="365"/>
      <c r="PWQ158" s="365"/>
      <c r="PWR158" s="365"/>
      <c r="PWS158" s="365"/>
      <c r="PWT158" s="365"/>
      <c r="PWU158" s="365"/>
      <c r="PWV158" s="365"/>
      <c r="PWW158" s="365"/>
      <c r="PWX158" s="365"/>
      <c r="PWY158" s="365"/>
      <c r="PWZ158" s="365"/>
      <c r="PXA158" s="365"/>
      <c r="PXB158" s="365"/>
      <c r="PXC158" s="365"/>
      <c r="PXD158" s="365"/>
      <c r="PXE158" s="365"/>
      <c r="PXF158" s="365"/>
      <c r="PXG158" s="365"/>
      <c r="PXH158" s="365"/>
      <c r="PXI158" s="365"/>
      <c r="PXJ158" s="365"/>
      <c r="PXK158" s="365"/>
      <c r="PXL158" s="365"/>
      <c r="PXM158" s="365"/>
      <c r="PXN158" s="365"/>
      <c r="PXO158" s="365"/>
      <c r="PXP158" s="365"/>
      <c r="PXQ158" s="365"/>
      <c r="PXR158" s="365"/>
      <c r="PXS158" s="365"/>
      <c r="PXT158" s="365"/>
      <c r="PXU158" s="365"/>
      <c r="PXV158" s="365"/>
      <c r="PXW158" s="365"/>
      <c r="PXX158" s="365"/>
      <c r="PXY158" s="365"/>
      <c r="PXZ158" s="365"/>
      <c r="PYA158" s="365"/>
      <c r="PYB158" s="365"/>
      <c r="PYC158" s="365"/>
      <c r="PYD158" s="365"/>
      <c r="PYE158" s="365"/>
      <c r="PYF158" s="365"/>
      <c r="PYG158" s="365"/>
      <c r="PYH158" s="365"/>
      <c r="PYI158" s="365"/>
      <c r="PYJ158" s="365"/>
      <c r="PYK158" s="365"/>
      <c r="PYL158" s="365"/>
      <c r="PYM158" s="365"/>
      <c r="PYN158" s="365"/>
      <c r="PYO158" s="365"/>
      <c r="PYP158" s="365"/>
      <c r="PYQ158" s="365"/>
      <c r="PYR158" s="365"/>
      <c r="PYS158" s="365"/>
      <c r="PYT158" s="365"/>
      <c r="PYU158" s="365"/>
      <c r="PYV158" s="365"/>
      <c r="PYW158" s="365"/>
      <c r="PYX158" s="365"/>
      <c r="PYY158" s="365"/>
      <c r="PYZ158" s="365"/>
      <c r="PZA158" s="365"/>
      <c r="PZB158" s="365"/>
      <c r="PZC158" s="365"/>
      <c r="PZD158" s="365"/>
      <c r="PZE158" s="365"/>
      <c r="PZF158" s="365"/>
      <c r="PZG158" s="365"/>
      <c r="PZH158" s="365"/>
      <c r="PZI158" s="365"/>
      <c r="PZJ158" s="365"/>
      <c r="PZK158" s="365"/>
      <c r="PZL158" s="365"/>
      <c r="PZM158" s="365"/>
      <c r="PZN158" s="365"/>
      <c r="PZO158" s="365"/>
      <c r="PZP158" s="365"/>
      <c r="PZQ158" s="365"/>
      <c r="PZR158" s="365"/>
      <c r="PZS158" s="365"/>
      <c r="PZT158" s="365"/>
      <c r="PZU158" s="365"/>
      <c r="PZV158" s="365"/>
      <c r="PZW158" s="365"/>
      <c r="PZX158" s="365"/>
      <c r="PZY158" s="365"/>
      <c r="PZZ158" s="365"/>
      <c r="QAA158" s="365"/>
      <c r="QAB158" s="365"/>
      <c r="QAC158" s="365"/>
      <c r="QAD158" s="365"/>
      <c r="QAE158" s="365"/>
      <c r="QAF158" s="365"/>
      <c r="QAG158" s="365"/>
      <c r="QAH158" s="365"/>
      <c r="QAI158" s="365"/>
      <c r="QAJ158" s="365"/>
      <c r="QAK158" s="365"/>
      <c r="QAL158" s="365"/>
      <c r="QAM158" s="365"/>
      <c r="QAN158" s="365"/>
      <c r="QAO158" s="365"/>
      <c r="QAP158" s="365"/>
      <c r="QAQ158" s="365"/>
      <c r="QAR158" s="365"/>
      <c r="QAS158" s="365"/>
      <c r="QAT158" s="365"/>
      <c r="QAU158" s="365"/>
      <c r="QAV158" s="365"/>
      <c r="QAW158" s="365"/>
      <c r="QAX158" s="365"/>
      <c r="QAY158" s="365"/>
      <c r="QAZ158" s="365"/>
      <c r="QBA158" s="365"/>
      <c r="QBB158" s="365"/>
      <c r="QBC158" s="365"/>
      <c r="QBD158" s="365"/>
      <c r="QBE158" s="365"/>
      <c r="QBF158" s="365"/>
      <c r="QBG158" s="365"/>
      <c r="QBH158" s="365"/>
      <c r="QBI158" s="365"/>
      <c r="QBJ158" s="365"/>
      <c r="QBK158" s="365"/>
      <c r="QBL158" s="365"/>
      <c r="QBM158" s="365"/>
      <c r="QBN158" s="365"/>
      <c r="QBO158" s="365"/>
      <c r="QBP158" s="365"/>
      <c r="QBQ158" s="365"/>
      <c r="QBR158" s="365"/>
      <c r="QBS158" s="365"/>
      <c r="QBT158" s="365"/>
      <c r="QBU158" s="365"/>
      <c r="QBV158" s="365"/>
      <c r="QBW158" s="365"/>
      <c r="QBX158" s="365"/>
      <c r="QBY158" s="365"/>
      <c r="QBZ158" s="365"/>
      <c r="QCA158" s="365"/>
      <c r="QCB158" s="365"/>
      <c r="QCC158" s="365"/>
      <c r="QCD158" s="365"/>
      <c r="QCE158" s="365"/>
      <c r="QCF158" s="365"/>
      <c r="QCG158" s="365"/>
      <c r="QCH158" s="365"/>
      <c r="QCI158" s="365"/>
      <c r="QCJ158" s="365"/>
      <c r="QCK158" s="365"/>
      <c r="QCL158" s="365"/>
      <c r="QCM158" s="365"/>
      <c r="QCN158" s="365"/>
      <c r="QCO158" s="365"/>
      <c r="QCP158" s="365"/>
      <c r="QCQ158" s="365"/>
      <c r="QCR158" s="365"/>
      <c r="QCS158" s="365"/>
      <c r="QCT158" s="365"/>
      <c r="QCU158" s="365"/>
      <c r="QCV158" s="365"/>
      <c r="QCW158" s="365"/>
      <c r="QCX158" s="365"/>
      <c r="QCY158" s="365"/>
      <c r="QCZ158" s="365"/>
      <c r="QDA158" s="365"/>
      <c r="QDB158" s="365"/>
      <c r="QDC158" s="365"/>
      <c r="QDD158" s="365"/>
      <c r="QDE158" s="365"/>
      <c r="QDF158" s="365"/>
      <c r="QDG158" s="365"/>
      <c r="QDH158" s="365"/>
      <c r="QDI158" s="365"/>
      <c r="QDJ158" s="365"/>
      <c r="QDK158" s="365"/>
      <c r="QDL158" s="365"/>
      <c r="QDM158" s="365"/>
      <c r="QDN158" s="365"/>
      <c r="QDO158" s="365"/>
      <c r="QDP158" s="365"/>
      <c r="QDQ158" s="365"/>
      <c r="QDR158" s="365"/>
      <c r="QDS158" s="365"/>
      <c r="QDT158" s="365"/>
      <c r="QDU158" s="365"/>
      <c r="QDV158" s="365"/>
      <c r="QDW158" s="365"/>
      <c r="QDX158" s="365"/>
      <c r="QDY158" s="365"/>
      <c r="QDZ158" s="365"/>
      <c r="QEA158" s="365"/>
      <c r="QEB158" s="365"/>
      <c r="QEC158" s="365"/>
      <c r="QED158" s="365"/>
      <c r="QEE158" s="365"/>
      <c r="QEF158" s="365"/>
      <c r="QEG158" s="365"/>
      <c r="QEH158" s="365"/>
      <c r="QEI158" s="365"/>
      <c r="QEJ158" s="365"/>
      <c r="QEK158" s="365"/>
      <c r="QEL158" s="365"/>
      <c r="QEM158" s="365"/>
      <c r="QEN158" s="365"/>
      <c r="QEO158" s="365"/>
      <c r="QEP158" s="365"/>
      <c r="QEQ158" s="365"/>
      <c r="QER158" s="365"/>
      <c r="QES158" s="365"/>
      <c r="QET158" s="365"/>
      <c r="QEU158" s="365"/>
      <c r="QEV158" s="365"/>
      <c r="QEW158" s="365"/>
      <c r="QEX158" s="365"/>
      <c r="QEY158" s="365"/>
      <c r="QEZ158" s="365"/>
      <c r="QFA158" s="365"/>
      <c r="QFB158" s="365"/>
      <c r="QFC158" s="365"/>
      <c r="QFD158" s="365"/>
      <c r="QFE158" s="365"/>
      <c r="QFF158" s="365"/>
      <c r="QFG158" s="365"/>
      <c r="QFH158" s="365"/>
      <c r="QFI158" s="365"/>
      <c r="QFJ158" s="365"/>
      <c r="QFK158" s="365"/>
      <c r="QFL158" s="365"/>
      <c r="QFM158" s="365"/>
      <c r="QFN158" s="365"/>
      <c r="QFO158" s="365"/>
      <c r="QFP158" s="365"/>
      <c r="QFQ158" s="365"/>
      <c r="QFR158" s="365"/>
      <c r="QFS158" s="365"/>
      <c r="QFT158" s="365"/>
      <c r="QFU158" s="365"/>
      <c r="QFV158" s="365"/>
      <c r="QFW158" s="365"/>
      <c r="QFX158" s="365"/>
      <c r="QFY158" s="365"/>
      <c r="QFZ158" s="365"/>
      <c r="QGA158" s="365"/>
      <c r="QGB158" s="365"/>
      <c r="QGC158" s="365"/>
      <c r="QGD158" s="365"/>
      <c r="QGE158" s="365"/>
      <c r="QGF158" s="365"/>
      <c r="QGG158" s="365"/>
      <c r="QGH158" s="365"/>
      <c r="QGI158" s="365"/>
      <c r="QGJ158" s="365"/>
      <c r="QGK158" s="365"/>
      <c r="QGL158" s="365"/>
      <c r="QGM158" s="365"/>
      <c r="QGN158" s="365"/>
      <c r="QGO158" s="365"/>
      <c r="QGP158" s="365"/>
      <c r="QGQ158" s="365"/>
      <c r="QGR158" s="365"/>
      <c r="QGS158" s="365"/>
      <c r="QGT158" s="365"/>
      <c r="QGU158" s="365"/>
      <c r="QGV158" s="365"/>
      <c r="QGW158" s="365"/>
      <c r="QGX158" s="365"/>
      <c r="QGY158" s="365"/>
      <c r="QGZ158" s="365"/>
      <c r="QHA158" s="365"/>
      <c r="QHB158" s="365"/>
      <c r="QHC158" s="365"/>
      <c r="QHD158" s="365"/>
      <c r="QHE158" s="365"/>
      <c r="QHF158" s="365"/>
      <c r="QHG158" s="365"/>
      <c r="QHH158" s="365"/>
      <c r="QHI158" s="365"/>
      <c r="QHJ158" s="365"/>
      <c r="QHK158" s="365"/>
      <c r="QHL158" s="365"/>
      <c r="QHM158" s="365"/>
      <c r="QHN158" s="365"/>
      <c r="QHO158" s="365"/>
      <c r="QHP158" s="365"/>
      <c r="QHQ158" s="365"/>
      <c r="QHR158" s="365"/>
      <c r="QHS158" s="365"/>
      <c r="QHT158" s="365"/>
      <c r="QHU158" s="365"/>
      <c r="QHV158" s="365"/>
      <c r="QHW158" s="365"/>
      <c r="QHX158" s="365"/>
      <c r="QHY158" s="365"/>
      <c r="QHZ158" s="365"/>
      <c r="QIA158" s="365"/>
      <c r="QIB158" s="365"/>
      <c r="QIC158" s="365"/>
      <c r="QID158" s="365"/>
      <c r="QIE158" s="365"/>
      <c r="QIF158" s="365"/>
      <c r="QIG158" s="365"/>
      <c r="QIH158" s="365"/>
      <c r="QII158" s="365"/>
      <c r="QIJ158" s="365"/>
      <c r="QIK158" s="365"/>
      <c r="QIL158" s="365"/>
      <c r="QIM158" s="365"/>
      <c r="QIN158" s="365"/>
      <c r="QIO158" s="365"/>
      <c r="QIP158" s="365"/>
      <c r="QIQ158" s="365"/>
      <c r="QIR158" s="365"/>
      <c r="QIS158" s="365"/>
      <c r="QIT158" s="365"/>
      <c r="QIU158" s="365"/>
      <c r="QIV158" s="365"/>
      <c r="QIW158" s="365"/>
      <c r="QIX158" s="365"/>
      <c r="QIY158" s="365"/>
      <c r="QIZ158" s="365"/>
      <c r="QJA158" s="365"/>
      <c r="QJB158" s="365"/>
      <c r="QJC158" s="365"/>
      <c r="QJD158" s="365"/>
      <c r="QJE158" s="365"/>
      <c r="QJF158" s="365"/>
      <c r="QJG158" s="365"/>
      <c r="QJH158" s="365"/>
      <c r="QJI158" s="365"/>
      <c r="QJJ158" s="365"/>
      <c r="QJK158" s="365"/>
      <c r="QJL158" s="365"/>
      <c r="QJM158" s="365"/>
      <c r="QJN158" s="365"/>
      <c r="QJO158" s="365"/>
      <c r="QJP158" s="365"/>
      <c r="QJQ158" s="365"/>
      <c r="QJR158" s="365"/>
      <c r="QJS158" s="365"/>
      <c r="QJT158" s="365"/>
      <c r="QJU158" s="365"/>
      <c r="QJV158" s="365"/>
      <c r="QJW158" s="365"/>
      <c r="QJX158" s="365"/>
      <c r="QJY158" s="365"/>
      <c r="QJZ158" s="365"/>
      <c r="QKA158" s="365"/>
      <c r="QKB158" s="365"/>
      <c r="QKC158" s="365"/>
      <c r="QKD158" s="365"/>
      <c r="QKE158" s="365"/>
      <c r="QKF158" s="365"/>
      <c r="QKG158" s="365"/>
      <c r="QKH158" s="365"/>
      <c r="QKI158" s="365"/>
      <c r="QKJ158" s="365"/>
      <c r="QKK158" s="365"/>
      <c r="QKL158" s="365"/>
      <c r="QKM158" s="365"/>
      <c r="QKN158" s="365"/>
      <c r="QKO158" s="365"/>
      <c r="QKP158" s="365"/>
      <c r="QKQ158" s="365"/>
      <c r="QKR158" s="365"/>
      <c r="QKS158" s="365"/>
      <c r="QKT158" s="365"/>
      <c r="QKU158" s="365"/>
      <c r="QKV158" s="365"/>
      <c r="QKW158" s="365"/>
      <c r="QKX158" s="365"/>
      <c r="QKY158" s="365"/>
      <c r="QKZ158" s="365"/>
      <c r="QLA158" s="365"/>
      <c r="QLB158" s="365"/>
      <c r="QLC158" s="365"/>
      <c r="QLD158" s="365"/>
      <c r="QLE158" s="365"/>
      <c r="QLF158" s="365"/>
      <c r="QLG158" s="365"/>
      <c r="QLH158" s="365"/>
      <c r="QLI158" s="365"/>
      <c r="QLJ158" s="365"/>
      <c r="QLK158" s="365"/>
      <c r="QLL158" s="365"/>
      <c r="QLM158" s="365"/>
      <c r="QLN158" s="365"/>
      <c r="QLO158" s="365"/>
      <c r="QLP158" s="365"/>
      <c r="QLQ158" s="365"/>
      <c r="QLR158" s="365"/>
      <c r="QLS158" s="365"/>
      <c r="QLT158" s="365"/>
      <c r="QLU158" s="365"/>
      <c r="QLV158" s="365"/>
      <c r="QLW158" s="365"/>
      <c r="QLX158" s="365"/>
      <c r="QLY158" s="365"/>
      <c r="QLZ158" s="365"/>
      <c r="QMA158" s="365"/>
      <c r="QMB158" s="365"/>
      <c r="QMC158" s="365"/>
      <c r="QMD158" s="365"/>
      <c r="QME158" s="365"/>
      <c r="QMF158" s="365"/>
      <c r="QMG158" s="365"/>
      <c r="QMH158" s="365"/>
      <c r="QMI158" s="365"/>
      <c r="QMJ158" s="365"/>
      <c r="QMK158" s="365"/>
      <c r="QML158" s="365"/>
      <c r="QMM158" s="365"/>
      <c r="QMN158" s="365"/>
      <c r="QMO158" s="365"/>
      <c r="QMP158" s="365"/>
      <c r="QMQ158" s="365"/>
      <c r="QMR158" s="365"/>
      <c r="QMS158" s="365"/>
      <c r="QMT158" s="365"/>
      <c r="QMU158" s="365"/>
      <c r="QMV158" s="365"/>
      <c r="QMW158" s="365"/>
      <c r="QMX158" s="365"/>
      <c r="QMY158" s="365"/>
      <c r="QMZ158" s="365"/>
      <c r="QNA158" s="365"/>
      <c r="QNB158" s="365"/>
      <c r="QNC158" s="365"/>
      <c r="QND158" s="365"/>
      <c r="QNE158" s="365"/>
      <c r="QNF158" s="365"/>
      <c r="QNG158" s="365"/>
      <c r="QNH158" s="365"/>
      <c r="QNI158" s="365"/>
      <c r="QNJ158" s="365"/>
      <c r="QNK158" s="365"/>
      <c r="QNL158" s="365"/>
      <c r="QNM158" s="365"/>
      <c r="QNN158" s="365"/>
      <c r="QNO158" s="365"/>
      <c r="QNP158" s="365"/>
      <c r="QNQ158" s="365"/>
      <c r="QNR158" s="365"/>
      <c r="QNS158" s="365"/>
      <c r="QNT158" s="365"/>
      <c r="QNU158" s="365"/>
      <c r="QNV158" s="365"/>
      <c r="QNW158" s="365"/>
      <c r="QNX158" s="365"/>
      <c r="QNY158" s="365"/>
      <c r="QNZ158" s="365"/>
      <c r="QOA158" s="365"/>
      <c r="QOB158" s="365"/>
      <c r="QOC158" s="365"/>
      <c r="QOD158" s="365"/>
      <c r="QOE158" s="365"/>
      <c r="QOF158" s="365"/>
      <c r="QOG158" s="365"/>
      <c r="QOH158" s="365"/>
      <c r="QOI158" s="365"/>
      <c r="QOJ158" s="365"/>
      <c r="QOK158" s="365"/>
      <c r="QOL158" s="365"/>
      <c r="QOM158" s="365"/>
      <c r="QON158" s="365"/>
      <c r="QOO158" s="365"/>
      <c r="QOP158" s="365"/>
      <c r="QOQ158" s="365"/>
      <c r="QOR158" s="365"/>
      <c r="QOS158" s="365"/>
      <c r="QOT158" s="365"/>
      <c r="QOU158" s="365"/>
      <c r="QOV158" s="365"/>
      <c r="QOW158" s="365"/>
      <c r="QOX158" s="365"/>
      <c r="QOY158" s="365"/>
      <c r="QOZ158" s="365"/>
      <c r="QPA158" s="365"/>
      <c r="QPB158" s="365"/>
      <c r="QPC158" s="365"/>
      <c r="QPD158" s="365"/>
      <c r="QPE158" s="365"/>
      <c r="QPF158" s="365"/>
      <c r="QPG158" s="365"/>
      <c r="QPH158" s="365"/>
      <c r="QPI158" s="365"/>
      <c r="QPJ158" s="365"/>
      <c r="QPK158" s="365"/>
      <c r="QPL158" s="365"/>
      <c r="QPM158" s="365"/>
      <c r="QPN158" s="365"/>
      <c r="QPO158" s="365"/>
      <c r="QPP158" s="365"/>
      <c r="QPQ158" s="365"/>
      <c r="QPR158" s="365"/>
      <c r="QPS158" s="365"/>
      <c r="QPT158" s="365"/>
      <c r="QPU158" s="365"/>
      <c r="QPV158" s="365"/>
      <c r="QPW158" s="365"/>
      <c r="QPX158" s="365"/>
      <c r="QPY158" s="365"/>
      <c r="QPZ158" s="365"/>
      <c r="QQA158" s="365"/>
      <c r="QQB158" s="365"/>
      <c r="QQC158" s="365"/>
      <c r="QQD158" s="365"/>
      <c r="QQE158" s="365"/>
      <c r="QQF158" s="365"/>
      <c r="QQG158" s="365"/>
      <c r="QQH158" s="365"/>
      <c r="QQI158" s="365"/>
      <c r="QQJ158" s="365"/>
      <c r="QQK158" s="365"/>
      <c r="QQL158" s="365"/>
      <c r="QQM158" s="365"/>
      <c r="QQN158" s="365"/>
      <c r="QQO158" s="365"/>
      <c r="QQP158" s="365"/>
      <c r="QQQ158" s="365"/>
      <c r="QQR158" s="365"/>
      <c r="QQS158" s="365"/>
      <c r="QQT158" s="365"/>
      <c r="QQU158" s="365"/>
      <c r="QQV158" s="365"/>
      <c r="QQW158" s="365"/>
      <c r="QQX158" s="365"/>
      <c r="QQY158" s="365"/>
      <c r="QQZ158" s="365"/>
      <c r="QRA158" s="365"/>
      <c r="QRB158" s="365"/>
      <c r="QRC158" s="365"/>
      <c r="QRD158" s="365"/>
      <c r="QRE158" s="365"/>
      <c r="QRF158" s="365"/>
      <c r="QRG158" s="365"/>
      <c r="QRH158" s="365"/>
      <c r="QRI158" s="365"/>
      <c r="QRJ158" s="365"/>
      <c r="QRK158" s="365"/>
      <c r="QRL158" s="365"/>
      <c r="QRM158" s="365"/>
      <c r="QRN158" s="365"/>
      <c r="QRO158" s="365"/>
      <c r="QRP158" s="365"/>
      <c r="QRQ158" s="365"/>
      <c r="QRR158" s="365"/>
      <c r="QRS158" s="365"/>
      <c r="QRT158" s="365"/>
      <c r="QRU158" s="365"/>
      <c r="QRV158" s="365"/>
      <c r="QRW158" s="365"/>
      <c r="QRX158" s="365"/>
      <c r="QRY158" s="365"/>
      <c r="QRZ158" s="365"/>
      <c r="QSA158" s="365"/>
      <c r="QSB158" s="365"/>
      <c r="QSC158" s="365"/>
      <c r="QSD158" s="365"/>
      <c r="QSE158" s="365"/>
      <c r="QSF158" s="365"/>
      <c r="QSG158" s="365"/>
      <c r="QSH158" s="365"/>
      <c r="QSI158" s="365"/>
      <c r="QSJ158" s="365"/>
      <c r="QSK158" s="365"/>
      <c r="QSL158" s="365"/>
      <c r="QSM158" s="365"/>
      <c r="QSN158" s="365"/>
      <c r="QSO158" s="365"/>
      <c r="QSP158" s="365"/>
      <c r="QSQ158" s="365"/>
      <c r="QSR158" s="365"/>
      <c r="QSS158" s="365"/>
      <c r="QST158" s="365"/>
      <c r="QSU158" s="365"/>
      <c r="QSV158" s="365"/>
      <c r="QSW158" s="365"/>
      <c r="QSX158" s="365"/>
      <c r="QSY158" s="365"/>
      <c r="QSZ158" s="365"/>
      <c r="QTA158" s="365"/>
      <c r="QTB158" s="365"/>
      <c r="QTC158" s="365"/>
      <c r="QTD158" s="365"/>
      <c r="QTE158" s="365"/>
      <c r="QTF158" s="365"/>
      <c r="QTG158" s="365"/>
      <c r="QTH158" s="365"/>
      <c r="QTI158" s="365"/>
      <c r="QTJ158" s="365"/>
      <c r="QTK158" s="365"/>
      <c r="QTL158" s="365"/>
      <c r="QTM158" s="365"/>
      <c r="QTN158" s="365"/>
      <c r="QTO158" s="365"/>
      <c r="QTP158" s="365"/>
      <c r="QTQ158" s="365"/>
      <c r="QTR158" s="365"/>
      <c r="QTS158" s="365"/>
      <c r="QTT158" s="365"/>
      <c r="QTU158" s="365"/>
      <c r="QTV158" s="365"/>
      <c r="QTW158" s="365"/>
      <c r="QTX158" s="365"/>
      <c r="QTY158" s="365"/>
      <c r="QTZ158" s="365"/>
      <c r="QUA158" s="365"/>
      <c r="QUB158" s="365"/>
      <c r="QUC158" s="365"/>
      <c r="QUD158" s="365"/>
      <c r="QUE158" s="365"/>
      <c r="QUF158" s="365"/>
      <c r="QUG158" s="365"/>
      <c r="QUH158" s="365"/>
      <c r="QUI158" s="365"/>
      <c r="QUJ158" s="365"/>
      <c r="QUK158" s="365"/>
      <c r="QUL158" s="365"/>
      <c r="QUM158" s="365"/>
      <c r="QUN158" s="365"/>
      <c r="QUO158" s="365"/>
      <c r="QUP158" s="365"/>
      <c r="QUQ158" s="365"/>
      <c r="QUR158" s="365"/>
      <c r="QUS158" s="365"/>
      <c r="QUT158" s="365"/>
      <c r="QUU158" s="365"/>
      <c r="QUV158" s="365"/>
      <c r="QUW158" s="365"/>
      <c r="QUX158" s="365"/>
      <c r="QUY158" s="365"/>
      <c r="QUZ158" s="365"/>
      <c r="QVA158" s="365"/>
      <c r="QVB158" s="365"/>
      <c r="QVC158" s="365"/>
      <c r="QVD158" s="365"/>
      <c r="QVE158" s="365"/>
      <c r="QVF158" s="365"/>
      <c r="QVG158" s="365"/>
      <c r="QVH158" s="365"/>
      <c r="QVI158" s="365"/>
      <c r="QVJ158" s="365"/>
      <c r="QVK158" s="365"/>
      <c r="QVL158" s="365"/>
      <c r="QVM158" s="365"/>
      <c r="QVN158" s="365"/>
      <c r="QVO158" s="365"/>
      <c r="QVP158" s="365"/>
      <c r="QVQ158" s="365"/>
      <c r="QVR158" s="365"/>
      <c r="QVS158" s="365"/>
      <c r="QVT158" s="365"/>
      <c r="QVU158" s="365"/>
      <c r="QVV158" s="365"/>
      <c r="QVW158" s="365"/>
      <c r="QVX158" s="365"/>
      <c r="QVY158" s="365"/>
      <c r="QVZ158" s="365"/>
      <c r="QWA158" s="365"/>
      <c r="QWB158" s="365"/>
      <c r="QWC158" s="365"/>
      <c r="QWD158" s="365"/>
      <c r="QWE158" s="365"/>
      <c r="QWF158" s="365"/>
      <c r="QWG158" s="365"/>
      <c r="QWH158" s="365"/>
      <c r="QWI158" s="365"/>
      <c r="QWJ158" s="365"/>
      <c r="QWK158" s="365"/>
      <c r="QWL158" s="365"/>
      <c r="QWM158" s="365"/>
      <c r="QWN158" s="365"/>
      <c r="QWO158" s="365"/>
      <c r="QWP158" s="365"/>
      <c r="QWQ158" s="365"/>
      <c r="QWR158" s="365"/>
      <c r="QWS158" s="365"/>
      <c r="QWT158" s="365"/>
      <c r="QWU158" s="365"/>
      <c r="QWV158" s="365"/>
      <c r="QWW158" s="365"/>
      <c r="QWX158" s="365"/>
      <c r="QWY158" s="365"/>
      <c r="QWZ158" s="365"/>
      <c r="QXA158" s="365"/>
      <c r="QXB158" s="365"/>
      <c r="QXC158" s="365"/>
      <c r="QXD158" s="365"/>
      <c r="QXE158" s="365"/>
      <c r="QXF158" s="365"/>
      <c r="QXG158" s="365"/>
      <c r="QXH158" s="365"/>
      <c r="QXI158" s="365"/>
      <c r="QXJ158" s="365"/>
      <c r="QXK158" s="365"/>
      <c r="QXL158" s="365"/>
      <c r="QXM158" s="365"/>
      <c r="QXN158" s="365"/>
      <c r="QXO158" s="365"/>
      <c r="QXP158" s="365"/>
      <c r="QXQ158" s="365"/>
      <c r="QXR158" s="365"/>
      <c r="QXS158" s="365"/>
      <c r="QXT158" s="365"/>
      <c r="QXU158" s="365"/>
      <c r="QXV158" s="365"/>
      <c r="QXW158" s="365"/>
      <c r="QXX158" s="365"/>
      <c r="QXY158" s="365"/>
      <c r="QXZ158" s="365"/>
      <c r="QYA158" s="365"/>
      <c r="QYB158" s="365"/>
      <c r="QYC158" s="365"/>
      <c r="QYD158" s="365"/>
      <c r="QYE158" s="365"/>
      <c r="QYF158" s="365"/>
      <c r="QYG158" s="365"/>
      <c r="QYH158" s="365"/>
      <c r="QYI158" s="365"/>
      <c r="QYJ158" s="365"/>
      <c r="QYK158" s="365"/>
      <c r="QYL158" s="365"/>
      <c r="QYM158" s="365"/>
      <c r="QYN158" s="365"/>
      <c r="QYO158" s="365"/>
      <c r="QYP158" s="365"/>
      <c r="QYQ158" s="365"/>
      <c r="QYR158" s="365"/>
      <c r="QYS158" s="365"/>
      <c r="QYT158" s="365"/>
      <c r="QYU158" s="365"/>
      <c r="QYV158" s="365"/>
      <c r="QYW158" s="365"/>
      <c r="QYX158" s="365"/>
      <c r="QYY158" s="365"/>
      <c r="QYZ158" s="365"/>
      <c r="QZA158" s="365"/>
      <c r="QZB158" s="365"/>
      <c r="QZC158" s="365"/>
      <c r="QZD158" s="365"/>
      <c r="QZE158" s="365"/>
      <c r="QZF158" s="365"/>
      <c r="QZG158" s="365"/>
      <c r="QZH158" s="365"/>
      <c r="QZI158" s="365"/>
      <c r="QZJ158" s="365"/>
      <c r="QZK158" s="365"/>
      <c r="QZL158" s="365"/>
      <c r="QZM158" s="365"/>
      <c r="QZN158" s="365"/>
      <c r="QZO158" s="365"/>
      <c r="QZP158" s="365"/>
      <c r="QZQ158" s="365"/>
      <c r="QZR158" s="365"/>
      <c r="QZS158" s="365"/>
      <c r="QZT158" s="365"/>
      <c r="QZU158" s="365"/>
      <c r="QZV158" s="365"/>
      <c r="QZW158" s="365"/>
      <c r="QZX158" s="365"/>
      <c r="QZY158" s="365"/>
      <c r="QZZ158" s="365"/>
      <c r="RAA158" s="365"/>
      <c r="RAB158" s="365"/>
      <c r="RAC158" s="365"/>
      <c r="RAD158" s="365"/>
      <c r="RAE158" s="365"/>
      <c r="RAF158" s="365"/>
      <c r="RAG158" s="365"/>
      <c r="RAH158" s="365"/>
      <c r="RAI158" s="365"/>
      <c r="RAJ158" s="365"/>
      <c r="RAK158" s="365"/>
      <c r="RAL158" s="365"/>
      <c r="RAM158" s="365"/>
      <c r="RAN158" s="365"/>
      <c r="RAO158" s="365"/>
      <c r="RAP158" s="365"/>
      <c r="RAQ158" s="365"/>
      <c r="RAR158" s="365"/>
      <c r="RAS158" s="365"/>
      <c r="RAT158" s="365"/>
      <c r="RAU158" s="365"/>
      <c r="RAV158" s="365"/>
      <c r="RAW158" s="365"/>
      <c r="RAX158" s="365"/>
      <c r="RAY158" s="365"/>
      <c r="RAZ158" s="365"/>
      <c r="RBA158" s="365"/>
      <c r="RBB158" s="365"/>
      <c r="RBC158" s="365"/>
      <c r="RBD158" s="365"/>
      <c r="RBE158" s="365"/>
      <c r="RBF158" s="365"/>
      <c r="RBG158" s="365"/>
      <c r="RBH158" s="365"/>
      <c r="RBI158" s="365"/>
      <c r="RBJ158" s="365"/>
      <c r="RBK158" s="365"/>
      <c r="RBL158" s="365"/>
      <c r="RBM158" s="365"/>
      <c r="RBN158" s="365"/>
      <c r="RBO158" s="365"/>
      <c r="RBP158" s="365"/>
      <c r="RBQ158" s="365"/>
      <c r="RBR158" s="365"/>
      <c r="RBS158" s="365"/>
      <c r="RBT158" s="365"/>
      <c r="RBU158" s="365"/>
      <c r="RBV158" s="365"/>
      <c r="RBW158" s="365"/>
      <c r="RBX158" s="365"/>
      <c r="RBY158" s="365"/>
      <c r="RBZ158" s="365"/>
      <c r="RCA158" s="365"/>
      <c r="RCB158" s="365"/>
      <c r="RCC158" s="365"/>
      <c r="RCD158" s="365"/>
      <c r="RCE158" s="365"/>
      <c r="RCF158" s="365"/>
      <c r="RCG158" s="365"/>
      <c r="RCH158" s="365"/>
      <c r="RCI158" s="365"/>
      <c r="RCJ158" s="365"/>
      <c r="RCK158" s="365"/>
      <c r="RCL158" s="365"/>
      <c r="RCM158" s="365"/>
      <c r="RCN158" s="365"/>
      <c r="RCO158" s="365"/>
      <c r="RCP158" s="365"/>
      <c r="RCQ158" s="365"/>
      <c r="RCR158" s="365"/>
      <c r="RCS158" s="365"/>
      <c r="RCT158" s="365"/>
      <c r="RCU158" s="365"/>
      <c r="RCV158" s="365"/>
      <c r="RCW158" s="365"/>
      <c r="RCX158" s="365"/>
      <c r="RCY158" s="365"/>
      <c r="RCZ158" s="365"/>
      <c r="RDA158" s="365"/>
      <c r="RDB158" s="365"/>
      <c r="RDC158" s="365"/>
      <c r="RDD158" s="365"/>
      <c r="RDE158" s="365"/>
      <c r="RDF158" s="365"/>
      <c r="RDG158" s="365"/>
      <c r="RDH158" s="365"/>
      <c r="RDI158" s="365"/>
      <c r="RDJ158" s="365"/>
      <c r="RDK158" s="365"/>
      <c r="RDL158" s="365"/>
      <c r="RDM158" s="365"/>
      <c r="RDN158" s="365"/>
      <c r="RDO158" s="365"/>
      <c r="RDP158" s="365"/>
      <c r="RDQ158" s="365"/>
      <c r="RDR158" s="365"/>
      <c r="RDS158" s="365"/>
      <c r="RDT158" s="365"/>
      <c r="RDU158" s="365"/>
      <c r="RDV158" s="365"/>
      <c r="RDW158" s="365"/>
      <c r="RDX158" s="365"/>
      <c r="RDY158" s="365"/>
      <c r="RDZ158" s="365"/>
      <c r="REA158" s="365"/>
      <c r="REB158" s="365"/>
      <c r="REC158" s="365"/>
      <c r="RED158" s="365"/>
      <c r="REE158" s="365"/>
      <c r="REF158" s="365"/>
      <c r="REG158" s="365"/>
      <c r="REH158" s="365"/>
      <c r="REI158" s="365"/>
      <c r="REJ158" s="365"/>
      <c r="REK158" s="365"/>
      <c r="REL158" s="365"/>
      <c r="REM158" s="365"/>
      <c r="REN158" s="365"/>
      <c r="REO158" s="365"/>
      <c r="REP158" s="365"/>
      <c r="REQ158" s="365"/>
      <c r="RER158" s="365"/>
      <c r="RES158" s="365"/>
      <c r="RET158" s="365"/>
      <c r="REU158" s="365"/>
      <c r="REV158" s="365"/>
      <c r="REW158" s="365"/>
      <c r="REX158" s="365"/>
      <c r="REY158" s="365"/>
      <c r="REZ158" s="365"/>
      <c r="RFA158" s="365"/>
      <c r="RFB158" s="365"/>
      <c r="RFC158" s="365"/>
      <c r="RFD158" s="365"/>
      <c r="RFE158" s="365"/>
      <c r="RFF158" s="365"/>
      <c r="RFG158" s="365"/>
      <c r="RFH158" s="365"/>
      <c r="RFI158" s="365"/>
      <c r="RFJ158" s="365"/>
      <c r="RFK158" s="365"/>
      <c r="RFL158" s="365"/>
      <c r="RFM158" s="365"/>
      <c r="RFN158" s="365"/>
      <c r="RFO158" s="365"/>
      <c r="RFP158" s="365"/>
      <c r="RFQ158" s="365"/>
      <c r="RFR158" s="365"/>
      <c r="RFS158" s="365"/>
      <c r="RFT158" s="365"/>
      <c r="RFU158" s="365"/>
      <c r="RFV158" s="365"/>
      <c r="RFW158" s="365"/>
      <c r="RFX158" s="365"/>
      <c r="RFY158" s="365"/>
      <c r="RFZ158" s="365"/>
      <c r="RGA158" s="365"/>
      <c r="RGB158" s="365"/>
      <c r="RGC158" s="365"/>
      <c r="RGD158" s="365"/>
      <c r="RGE158" s="365"/>
      <c r="RGF158" s="365"/>
      <c r="RGG158" s="365"/>
      <c r="RGH158" s="365"/>
      <c r="RGI158" s="365"/>
      <c r="RGJ158" s="365"/>
      <c r="RGK158" s="365"/>
      <c r="RGL158" s="365"/>
      <c r="RGM158" s="365"/>
      <c r="RGN158" s="365"/>
      <c r="RGO158" s="365"/>
      <c r="RGP158" s="365"/>
      <c r="RGQ158" s="365"/>
      <c r="RGR158" s="365"/>
      <c r="RGS158" s="365"/>
      <c r="RGT158" s="365"/>
      <c r="RGU158" s="365"/>
      <c r="RGV158" s="365"/>
      <c r="RGW158" s="365"/>
      <c r="RGX158" s="365"/>
      <c r="RGY158" s="365"/>
      <c r="RGZ158" s="365"/>
      <c r="RHA158" s="365"/>
      <c r="RHB158" s="365"/>
      <c r="RHC158" s="365"/>
      <c r="RHD158" s="365"/>
      <c r="RHE158" s="365"/>
      <c r="RHF158" s="365"/>
      <c r="RHG158" s="365"/>
      <c r="RHH158" s="365"/>
      <c r="RHI158" s="365"/>
      <c r="RHJ158" s="365"/>
      <c r="RHK158" s="365"/>
      <c r="RHL158" s="365"/>
      <c r="RHM158" s="365"/>
      <c r="RHN158" s="365"/>
      <c r="RHO158" s="365"/>
      <c r="RHP158" s="365"/>
      <c r="RHQ158" s="365"/>
      <c r="RHR158" s="365"/>
      <c r="RHS158" s="365"/>
      <c r="RHT158" s="365"/>
      <c r="RHU158" s="365"/>
      <c r="RHV158" s="365"/>
      <c r="RHW158" s="365"/>
      <c r="RHX158" s="365"/>
      <c r="RHY158" s="365"/>
      <c r="RHZ158" s="365"/>
      <c r="RIA158" s="365"/>
      <c r="RIB158" s="365"/>
      <c r="RIC158" s="365"/>
      <c r="RID158" s="365"/>
      <c r="RIE158" s="365"/>
      <c r="RIF158" s="365"/>
      <c r="RIG158" s="365"/>
      <c r="RIH158" s="365"/>
      <c r="RII158" s="365"/>
      <c r="RIJ158" s="365"/>
      <c r="RIK158" s="365"/>
      <c r="RIL158" s="365"/>
      <c r="RIM158" s="365"/>
      <c r="RIN158" s="365"/>
      <c r="RIO158" s="365"/>
      <c r="RIP158" s="365"/>
      <c r="RIQ158" s="365"/>
      <c r="RIR158" s="365"/>
      <c r="RIS158" s="365"/>
      <c r="RIT158" s="365"/>
      <c r="RIU158" s="365"/>
      <c r="RIV158" s="365"/>
      <c r="RIW158" s="365"/>
      <c r="RIX158" s="365"/>
      <c r="RIY158" s="365"/>
      <c r="RIZ158" s="365"/>
      <c r="RJA158" s="365"/>
      <c r="RJB158" s="365"/>
      <c r="RJC158" s="365"/>
      <c r="RJD158" s="365"/>
      <c r="RJE158" s="365"/>
      <c r="RJF158" s="365"/>
      <c r="RJG158" s="365"/>
      <c r="RJH158" s="365"/>
      <c r="RJI158" s="365"/>
      <c r="RJJ158" s="365"/>
      <c r="RJK158" s="365"/>
      <c r="RJL158" s="365"/>
      <c r="RJM158" s="365"/>
      <c r="RJN158" s="365"/>
      <c r="RJO158" s="365"/>
      <c r="RJP158" s="365"/>
      <c r="RJQ158" s="365"/>
      <c r="RJR158" s="365"/>
      <c r="RJS158" s="365"/>
      <c r="RJT158" s="365"/>
      <c r="RJU158" s="365"/>
      <c r="RJV158" s="365"/>
      <c r="RJW158" s="365"/>
      <c r="RJX158" s="365"/>
      <c r="RJY158" s="365"/>
      <c r="RJZ158" s="365"/>
      <c r="RKA158" s="365"/>
      <c r="RKB158" s="365"/>
      <c r="RKC158" s="365"/>
      <c r="RKD158" s="365"/>
      <c r="RKE158" s="365"/>
      <c r="RKF158" s="365"/>
      <c r="RKG158" s="365"/>
      <c r="RKH158" s="365"/>
      <c r="RKI158" s="365"/>
      <c r="RKJ158" s="365"/>
      <c r="RKK158" s="365"/>
      <c r="RKL158" s="365"/>
      <c r="RKM158" s="365"/>
      <c r="RKN158" s="365"/>
      <c r="RKO158" s="365"/>
      <c r="RKP158" s="365"/>
      <c r="RKQ158" s="365"/>
      <c r="RKR158" s="365"/>
      <c r="RKS158" s="365"/>
      <c r="RKT158" s="365"/>
      <c r="RKU158" s="365"/>
      <c r="RKV158" s="365"/>
      <c r="RKW158" s="365"/>
      <c r="RKX158" s="365"/>
      <c r="RKY158" s="365"/>
      <c r="RKZ158" s="365"/>
      <c r="RLA158" s="365"/>
      <c r="RLB158" s="365"/>
      <c r="RLC158" s="365"/>
      <c r="RLD158" s="365"/>
      <c r="RLE158" s="365"/>
      <c r="RLF158" s="365"/>
      <c r="RLG158" s="365"/>
      <c r="RLH158" s="365"/>
      <c r="RLI158" s="365"/>
      <c r="RLJ158" s="365"/>
      <c r="RLK158" s="365"/>
      <c r="RLL158" s="365"/>
      <c r="RLM158" s="365"/>
      <c r="RLN158" s="365"/>
      <c r="RLO158" s="365"/>
      <c r="RLP158" s="365"/>
      <c r="RLQ158" s="365"/>
      <c r="RLR158" s="365"/>
      <c r="RLS158" s="365"/>
      <c r="RLT158" s="365"/>
      <c r="RLU158" s="365"/>
      <c r="RLV158" s="365"/>
      <c r="RLW158" s="365"/>
      <c r="RLX158" s="365"/>
      <c r="RLY158" s="365"/>
      <c r="RLZ158" s="365"/>
      <c r="RMA158" s="365"/>
      <c r="RMB158" s="365"/>
      <c r="RMC158" s="365"/>
      <c r="RMD158" s="365"/>
      <c r="RME158" s="365"/>
      <c r="RMF158" s="365"/>
      <c r="RMG158" s="365"/>
      <c r="RMH158" s="365"/>
      <c r="RMI158" s="365"/>
      <c r="RMJ158" s="365"/>
      <c r="RMK158" s="365"/>
      <c r="RML158" s="365"/>
      <c r="RMM158" s="365"/>
      <c r="RMN158" s="365"/>
      <c r="RMO158" s="365"/>
      <c r="RMP158" s="365"/>
      <c r="RMQ158" s="365"/>
      <c r="RMR158" s="365"/>
      <c r="RMS158" s="365"/>
      <c r="RMT158" s="365"/>
      <c r="RMU158" s="365"/>
      <c r="RMV158" s="365"/>
      <c r="RMW158" s="365"/>
      <c r="RMX158" s="365"/>
      <c r="RMY158" s="365"/>
      <c r="RMZ158" s="365"/>
      <c r="RNA158" s="365"/>
      <c r="RNB158" s="365"/>
      <c r="RNC158" s="365"/>
      <c r="RND158" s="365"/>
      <c r="RNE158" s="365"/>
      <c r="RNF158" s="365"/>
      <c r="RNG158" s="365"/>
      <c r="RNH158" s="365"/>
      <c r="RNI158" s="365"/>
      <c r="RNJ158" s="365"/>
      <c r="RNK158" s="365"/>
      <c r="RNL158" s="365"/>
      <c r="RNM158" s="365"/>
      <c r="RNN158" s="365"/>
      <c r="RNO158" s="365"/>
      <c r="RNP158" s="365"/>
      <c r="RNQ158" s="365"/>
      <c r="RNR158" s="365"/>
      <c r="RNS158" s="365"/>
      <c r="RNT158" s="365"/>
      <c r="RNU158" s="365"/>
      <c r="RNV158" s="365"/>
      <c r="RNW158" s="365"/>
      <c r="RNX158" s="365"/>
      <c r="RNY158" s="365"/>
      <c r="RNZ158" s="365"/>
      <c r="ROA158" s="365"/>
      <c r="ROB158" s="365"/>
      <c r="ROC158" s="365"/>
      <c r="ROD158" s="365"/>
      <c r="ROE158" s="365"/>
      <c r="ROF158" s="365"/>
      <c r="ROG158" s="365"/>
      <c r="ROH158" s="365"/>
      <c r="ROI158" s="365"/>
      <c r="ROJ158" s="365"/>
      <c r="ROK158" s="365"/>
      <c r="ROL158" s="365"/>
      <c r="ROM158" s="365"/>
      <c r="RON158" s="365"/>
      <c r="ROO158" s="365"/>
      <c r="ROP158" s="365"/>
      <c r="ROQ158" s="365"/>
      <c r="ROR158" s="365"/>
      <c r="ROS158" s="365"/>
      <c r="ROT158" s="365"/>
      <c r="ROU158" s="365"/>
      <c r="ROV158" s="365"/>
      <c r="ROW158" s="365"/>
      <c r="ROX158" s="365"/>
      <c r="ROY158" s="365"/>
      <c r="ROZ158" s="365"/>
      <c r="RPA158" s="365"/>
      <c r="RPB158" s="365"/>
      <c r="RPC158" s="365"/>
      <c r="RPD158" s="365"/>
      <c r="RPE158" s="365"/>
      <c r="RPF158" s="365"/>
      <c r="RPG158" s="365"/>
      <c r="RPH158" s="365"/>
      <c r="RPI158" s="365"/>
      <c r="RPJ158" s="365"/>
      <c r="RPK158" s="365"/>
      <c r="RPL158" s="365"/>
      <c r="RPM158" s="365"/>
      <c r="RPN158" s="365"/>
      <c r="RPO158" s="365"/>
      <c r="RPP158" s="365"/>
      <c r="RPQ158" s="365"/>
      <c r="RPR158" s="365"/>
      <c r="RPS158" s="365"/>
      <c r="RPT158" s="365"/>
      <c r="RPU158" s="365"/>
      <c r="RPV158" s="365"/>
      <c r="RPW158" s="365"/>
      <c r="RPX158" s="365"/>
      <c r="RPY158" s="365"/>
      <c r="RPZ158" s="365"/>
      <c r="RQA158" s="365"/>
      <c r="RQB158" s="365"/>
      <c r="RQC158" s="365"/>
      <c r="RQD158" s="365"/>
      <c r="RQE158" s="365"/>
      <c r="RQF158" s="365"/>
      <c r="RQG158" s="365"/>
      <c r="RQH158" s="365"/>
      <c r="RQI158" s="365"/>
      <c r="RQJ158" s="365"/>
      <c r="RQK158" s="365"/>
      <c r="RQL158" s="365"/>
      <c r="RQM158" s="365"/>
      <c r="RQN158" s="365"/>
      <c r="RQO158" s="365"/>
      <c r="RQP158" s="365"/>
      <c r="RQQ158" s="365"/>
      <c r="RQR158" s="365"/>
      <c r="RQS158" s="365"/>
      <c r="RQT158" s="365"/>
      <c r="RQU158" s="365"/>
      <c r="RQV158" s="365"/>
      <c r="RQW158" s="365"/>
      <c r="RQX158" s="365"/>
      <c r="RQY158" s="365"/>
      <c r="RQZ158" s="365"/>
      <c r="RRA158" s="365"/>
      <c r="RRB158" s="365"/>
      <c r="RRC158" s="365"/>
      <c r="RRD158" s="365"/>
      <c r="RRE158" s="365"/>
      <c r="RRF158" s="365"/>
      <c r="RRG158" s="365"/>
      <c r="RRH158" s="365"/>
      <c r="RRI158" s="365"/>
      <c r="RRJ158" s="365"/>
      <c r="RRK158" s="365"/>
      <c r="RRL158" s="365"/>
      <c r="RRM158" s="365"/>
      <c r="RRN158" s="365"/>
      <c r="RRO158" s="365"/>
      <c r="RRP158" s="365"/>
      <c r="RRQ158" s="365"/>
      <c r="RRR158" s="365"/>
      <c r="RRS158" s="365"/>
      <c r="RRT158" s="365"/>
      <c r="RRU158" s="365"/>
      <c r="RRV158" s="365"/>
      <c r="RRW158" s="365"/>
      <c r="RRX158" s="365"/>
      <c r="RRY158" s="365"/>
      <c r="RRZ158" s="365"/>
      <c r="RSA158" s="365"/>
      <c r="RSB158" s="365"/>
      <c r="RSC158" s="365"/>
      <c r="RSD158" s="365"/>
      <c r="RSE158" s="365"/>
      <c r="RSF158" s="365"/>
      <c r="RSG158" s="365"/>
      <c r="RSH158" s="365"/>
      <c r="RSI158" s="365"/>
      <c r="RSJ158" s="365"/>
      <c r="RSK158" s="365"/>
      <c r="RSL158" s="365"/>
      <c r="RSM158" s="365"/>
      <c r="RSN158" s="365"/>
      <c r="RSO158" s="365"/>
      <c r="RSP158" s="365"/>
      <c r="RSQ158" s="365"/>
      <c r="RSR158" s="365"/>
      <c r="RSS158" s="365"/>
      <c r="RST158" s="365"/>
      <c r="RSU158" s="365"/>
      <c r="RSV158" s="365"/>
      <c r="RSW158" s="365"/>
      <c r="RSX158" s="365"/>
      <c r="RSY158" s="365"/>
      <c r="RSZ158" s="365"/>
      <c r="RTA158" s="365"/>
      <c r="RTB158" s="365"/>
      <c r="RTC158" s="365"/>
      <c r="RTD158" s="365"/>
      <c r="RTE158" s="365"/>
      <c r="RTF158" s="365"/>
      <c r="RTG158" s="365"/>
      <c r="RTH158" s="365"/>
      <c r="RTI158" s="365"/>
      <c r="RTJ158" s="365"/>
      <c r="RTK158" s="365"/>
      <c r="RTL158" s="365"/>
      <c r="RTM158" s="365"/>
      <c r="RTN158" s="365"/>
      <c r="RTO158" s="365"/>
      <c r="RTP158" s="365"/>
      <c r="RTQ158" s="365"/>
      <c r="RTR158" s="365"/>
      <c r="RTS158" s="365"/>
      <c r="RTT158" s="365"/>
      <c r="RTU158" s="365"/>
      <c r="RTV158" s="365"/>
      <c r="RTW158" s="365"/>
      <c r="RTX158" s="365"/>
      <c r="RTY158" s="365"/>
      <c r="RTZ158" s="365"/>
      <c r="RUA158" s="365"/>
      <c r="RUB158" s="365"/>
      <c r="RUC158" s="365"/>
      <c r="RUD158" s="365"/>
      <c r="RUE158" s="365"/>
      <c r="RUF158" s="365"/>
      <c r="RUG158" s="365"/>
      <c r="RUH158" s="365"/>
      <c r="RUI158" s="365"/>
      <c r="RUJ158" s="365"/>
      <c r="RUK158" s="365"/>
      <c r="RUL158" s="365"/>
      <c r="RUM158" s="365"/>
      <c r="RUN158" s="365"/>
      <c r="RUO158" s="365"/>
      <c r="RUP158" s="365"/>
      <c r="RUQ158" s="365"/>
      <c r="RUR158" s="365"/>
      <c r="RUS158" s="365"/>
      <c r="RUT158" s="365"/>
      <c r="RUU158" s="365"/>
      <c r="RUV158" s="365"/>
      <c r="RUW158" s="365"/>
      <c r="RUX158" s="365"/>
      <c r="RUY158" s="365"/>
      <c r="RUZ158" s="365"/>
      <c r="RVA158" s="365"/>
      <c r="RVB158" s="365"/>
      <c r="RVC158" s="365"/>
      <c r="RVD158" s="365"/>
      <c r="RVE158" s="365"/>
      <c r="RVF158" s="365"/>
      <c r="RVG158" s="365"/>
      <c r="RVH158" s="365"/>
      <c r="RVI158" s="365"/>
      <c r="RVJ158" s="365"/>
      <c r="RVK158" s="365"/>
      <c r="RVL158" s="365"/>
      <c r="RVM158" s="365"/>
      <c r="RVN158" s="365"/>
      <c r="RVO158" s="365"/>
      <c r="RVP158" s="365"/>
      <c r="RVQ158" s="365"/>
      <c r="RVR158" s="365"/>
      <c r="RVS158" s="365"/>
      <c r="RVT158" s="365"/>
      <c r="RVU158" s="365"/>
      <c r="RVV158" s="365"/>
      <c r="RVW158" s="365"/>
      <c r="RVX158" s="365"/>
      <c r="RVY158" s="365"/>
      <c r="RVZ158" s="365"/>
      <c r="RWA158" s="365"/>
      <c r="RWB158" s="365"/>
      <c r="RWC158" s="365"/>
      <c r="RWD158" s="365"/>
      <c r="RWE158" s="365"/>
      <c r="RWF158" s="365"/>
      <c r="RWG158" s="365"/>
      <c r="RWH158" s="365"/>
      <c r="RWI158" s="365"/>
      <c r="RWJ158" s="365"/>
      <c r="RWK158" s="365"/>
      <c r="RWL158" s="365"/>
      <c r="RWM158" s="365"/>
      <c r="RWN158" s="365"/>
      <c r="RWO158" s="365"/>
      <c r="RWP158" s="365"/>
      <c r="RWQ158" s="365"/>
      <c r="RWR158" s="365"/>
      <c r="RWS158" s="365"/>
      <c r="RWT158" s="365"/>
      <c r="RWU158" s="365"/>
      <c r="RWV158" s="365"/>
      <c r="RWW158" s="365"/>
      <c r="RWX158" s="365"/>
      <c r="RWY158" s="365"/>
      <c r="RWZ158" s="365"/>
      <c r="RXA158" s="365"/>
      <c r="RXB158" s="365"/>
      <c r="RXC158" s="365"/>
      <c r="RXD158" s="365"/>
      <c r="RXE158" s="365"/>
      <c r="RXF158" s="365"/>
      <c r="RXG158" s="365"/>
      <c r="RXH158" s="365"/>
      <c r="RXI158" s="365"/>
      <c r="RXJ158" s="365"/>
      <c r="RXK158" s="365"/>
      <c r="RXL158" s="365"/>
      <c r="RXM158" s="365"/>
      <c r="RXN158" s="365"/>
      <c r="RXO158" s="365"/>
      <c r="RXP158" s="365"/>
      <c r="RXQ158" s="365"/>
      <c r="RXR158" s="365"/>
      <c r="RXS158" s="365"/>
      <c r="RXT158" s="365"/>
      <c r="RXU158" s="365"/>
      <c r="RXV158" s="365"/>
      <c r="RXW158" s="365"/>
      <c r="RXX158" s="365"/>
      <c r="RXY158" s="365"/>
      <c r="RXZ158" s="365"/>
      <c r="RYA158" s="365"/>
      <c r="RYB158" s="365"/>
      <c r="RYC158" s="365"/>
      <c r="RYD158" s="365"/>
      <c r="RYE158" s="365"/>
      <c r="RYF158" s="365"/>
      <c r="RYG158" s="365"/>
      <c r="RYH158" s="365"/>
      <c r="RYI158" s="365"/>
      <c r="RYJ158" s="365"/>
      <c r="RYK158" s="365"/>
      <c r="RYL158" s="365"/>
      <c r="RYM158" s="365"/>
      <c r="RYN158" s="365"/>
      <c r="RYO158" s="365"/>
      <c r="RYP158" s="365"/>
      <c r="RYQ158" s="365"/>
      <c r="RYR158" s="365"/>
      <c r="RYS158" s="365"/>
      <c r="RYT158" s="365"/>
      <c r="RYU158" s="365"/>
      <c r="RYV158" s="365"/>
      <c r="RYW158" s="365"/>
      <c r="RYX158" s="365"/>
      <c r="RYY158" s="365"/>
      <c r="RYZ158" s="365"/>
      <c r="RZA158" s="365"/>
      <c r="RZB158" s="365"/>
      <c r="RZC158" s="365"/>
      <c r="RZD158" s="365"/>
      <c r="RZE158" s="365"/>
      <c r="RZF158" s="365"/>
      <c r="RZG158" s="365"/>
      <c r="RZH158" s="365"/>
      <c r="RZI158" s="365"/>
      <c r="RZJ158" s="365"/>
      <c r="RZK158" s="365"/>
      <c r="RZL158" s="365"/>
      <c r="RZM158" s="365"/>
      <c r="RZN158" s="365"/>
      <c r="RZO158" s="365"/>
      <c r="RZP158" s="365"/>
      <c r="RZQ158" s="365"/>
      <c r="RZR158" s="365"/>
      <c r="RZS158" s="365"/>
      <c r="RZT158" s="365"/>
      <c r="RZU158" s="365"/>
      <c r="RZV158" s="365"/>
      <c r="RZW158" s="365"/>
      <c r="RZX158" s="365"/>
      <c r="RZY158" s="365"/>
      <c r="RZZ158" s="365"/>
      <c r="SAA158" s="365"/>
      <c r="SAB158" s="365"/>
      <c r="SAC158" s="365"/>
      <c r="SAD158" s="365"/>
      <c r="SAE158" s="365"/>
      <c r="SAF158" s="365"/>
      <c r="SAG158" s="365"/>
      <c r="SAH158" s="365"/>
      <c r="SAI158" s="365"/>
      <c r="SAJ158" s="365"/>
      <c r="SAK158" s="365"/>
      <c r="SAL158" s="365"/>
      <c r="SAM158" s="365"/>
      <c r="SAN158" s="365"/>
      <c r="SAO158" s="365"/>
      <c r="SAP158" s="365"/>
      <c r="SAQ158" s="365"/>
      <c r="SAR158" s="365"/>
      <c r="SAS158" s="365"/>
      <c r="SAT158" s="365"/>
      <c r="SAU158" s="365"/>
      <c r="SAV158" s="365"/>
      <c r="SAW158" s="365"/>
      <c r="SAX158" s="365"/>
      <c r="SAY158" s="365"/>
      <c r="SAZ158" s="365"/>
      <c r="SBA158" s="365"/>
      <c r="SBB158" s="365"/>
      <c r="SBC158" s="365"/>
      <c r="SBD158" s="365"/>
      <c r="SBE158" s="365"/>
      <c r="SBF158" s="365"/>
      <c r="SBG158" s="365"/>
      <c r="SBH158" s="365"/>
      <c r="SBI158" s="365"/>
      <c r="SBJ158" s="365"/>
      <c r="SBK158" s="365"/>
      <c r="SBL158" s="365"/>
      <c r="SBM158" s="365"/>
      <c r="SBN158" s="365"/>
      <c r="SBO158" s="365"/>
      <c r="SBP158" s="365"/>
      <c r="SBQ158" s="365"/>
      <c r="SBR158" s="365"/>
      <c r="SBS158" s="365"/>
      <c r="SBT158" s="365"/>
      <c r="SBU158" s="365"/>
      <c r="SBV158" s="365"/>
      <c r="SBW158" s="365"/>
      <c r="SBX158" s="365"/>
      <c r="SBY158" s="365"/>
      <c r="SBZ158" s="365"/>
      <c r="SCA158" s="365"/>
      <c r="SCB158" s="365"/>
      <c r="SCC158" s="365"/>
      <c r="SCD158" s="365"/>
      <c r="SCE158" s="365"/>
      <c r="SCF158" s="365"/>
      <c r="SCG158" s="365"/>
      <c r="SCH158" s="365"/>
      <c r="SCI158" s="365"/>
      <c r="SCJ158" s="365"/>
      <c r="SCK158" s="365"/>
      <c r="SCL158" s="365"/>
      <c r="SCM158" s="365"/>
      <c r="SCN158" s="365"/>
      <c r="SCO158" s="365"/>
      <c r="SCP158" s="365"/>
      <c r="SCQ158" s="365"/>
      <c r="SCR158" s="365"/>
      <c r="SCS158" s="365"/>
      <c r="SCT158" s="365"/>
      <c r="SCU158" s="365"/>
      <c r="SCV158" s="365"/>
      <c r="SCW158" s="365"/>
      <c r="SCX158" s="365"/>
      <c r="SCY158" s="365"/>
      <c r="SCZ158" s="365"/>
      <c r="SDA158" s="365"/>
      <c r="SDB158" s="365"/>
      <c r="SDC158" s="365"/>
      <c r="SDD158" s="365"/>
      <c r="SDE158" s="365"/>
      <c r="SDF158" s="365"/>
      <c r="SDG158" s="365"/>
      <c r="SDH158" s="365"/>
      <c r="SDI158" s="365"/>
      <c r="SDJ158" s="365"/>
      <c r="SDK158" s="365"/>
      <c r="SDL158" s="365"/>
      <c r="SDM158" s="365"/>
      <c r="SDN158" s="365"/>
      <c r="SDO158" s="365"/>
      <c r="SDP158" s="365"/>
      <c r="SDQ158" s="365"/>
      <c r="SDR158" s="365"/>
      <c r="SDS158" s="365"/>
      <c r="SDT158" s="365"/>
      <c r="SDU158" s="365"/>
      <c r="SDV158" s="365"/>
      <c r="SDW158" s="365"/>
      <c r="SDX158" s="365"/>
      <c r="SDY158" s="365"/>
      <c r="SDZ158" s="365"/>
      <c r="SEA158" s="365"/>
      <c r="SEB158" s="365"/>
      <c r="SEC158" s="365"/>
      <c r="SED158" s="365"/>
      <c r="SEE158" s="365"/>
      <c r="SEF158" s="365"/>
      <c r="SEG158" s="365"/>
      <c r="SEH158" s="365"/>
      <c r="SEI158" s="365"/>
      <c r="SEJ158" s="365"/>
      <c r="SEK158" s="365"/>
      <c r="SEL158" s="365"/>
      <c r="SEM158" s="365"/>
      <c r="SEN158" s="365"/>
      <c r="SEO158" s="365"/>
      <c r="SEP158" s="365"/>
      <c r="SEQ158" s="365"/>
      <c r="SER158" s="365"/>
      <c r="SES158" s="365"/>
      <c r="SET158" s="365"/>
      <c r="SEU158" s="365"/>
      <c r="SEV158" s="365"/>
      <c r="SEW158" s="365"/>
      <c r="SEX158" s="365"/>
      <c r="SEY158" s="365"/>
      <c r="SEZ158" s="365"/>
      <c r="SFA158" s="365"/>
      <c r="SFB158" s="365"/>
      <c r="SFC158" s="365"/>
      <c r="SFD158" s="365"/>
      <c r="SFE158" s="365"/>
      <c r="SFF158" s="365"/>
      <c r="SFG158" s="365"/>
      <c r="SFH158" s="365"/>
      <c r="SFI158" s="365"/>
      <c r="SFJ158" s="365"/>
      <c r="SFK158" s="365"/>
      <c r="SFL158" s="365"/>
      <c r="SFM158" s="365"/>
      <c r="SFN158" s="365"/>
      <c r="SFO158" s="365"/>
      <c r="SFP158" s="365"/>
      <c r="SFQ158" s="365"/>
      <c r="SFR158" s="365"/>
      <c r="SFS158" s="365"/>
      <c r="SFT158" s="365"/>
      <c r="SFU158" s="365"/>
      <c r="SFV158" s="365"/>
      <c r="SFW158" s="365"/>
      <c r="SFX158" s="365"/>
      <c r="SFY158" s="365"/>
      <c r="SFZ158" s="365"/>
      <c r="SGA158" s="365"/>
      <c r="SGB158" s="365"/>
      <c r="SGC158" s="365"/>
      <c r="SGD158" s="365"/>
      <c r="SGE158" s="365"/>
      <c r="SGF158" s="365"/>
      <c r="SGG158" s="365"/>
      <c r="SGH158" s="365"/>
      <c r="SGI158" s="365"/>
      <c r="SGJ158" s="365"/>
      <c r="SGK158" s="365"/>
      <c r="SGL158" s="365"/>
      <c r="SGM158" s="365"/>
      <c r="SGN158" s="365"/>
      <c r="SGO158" s="365"/>
      <c r="SGP158" s="365"/>
      <c r="SGQ158" s="365"/>
      <c r="SGR158" s="365"/>
      <c r="SGS158" s="365"/>
      <c r="SGT158" s="365"/>
      <c r="SGU158" s="365"/>
      <c r="SGV158" s="365"/>
      <c r="SGW158" s="365"/>
      <c r="SGX158" s="365"/>
      <c r="SGY158" s="365"/>
      <c r="SGZ158" s="365"/>
      <c r="SHA158" s="365"/>
      <c r="SHB158" s="365"/>
      <c r="SHC158" s="365"/>
      <c r="SHD158" s="365"/>
      <c r="SHE158" s="365"/>
      <c r="SHF158" s="365"/>
      <c r="SHG158" s="365"/>
      <c r="SHH158" s="365"/>
      <c r="SHI158" s="365"/>
      <c r="SHJ158" s="365"/>
      <c r="SHK158" s="365"/>
      <c r="SHL158" s="365"/>
      <c r="SHM158" s="365"/>
      <c r="SHN158" s="365"/>
      <c r="SHO158" s="365"/>
      <c r="SHP158" s="365"/>
      <c r="SHQ158" s="365"/>
      <c r="SHR158" s="365"/>
      <c r="SHS158" s="365"/>
      <c r="SHT158" s="365"/>
      <c r="SHU158" s="365"/>
      <c r="SHV158" s="365"/>
      <c r="SHW158" s="365"/>
      <c r="SHX158" s="365"/>
      <c r="SHY158" s="365"/>
      <c r="SHZ158" s="365"/>
      <c r="SIA158" s="365"/>
      <c r="SIB158" s="365"/>
      <c r="SIC158" s="365"/>
      <c r="SID158" s="365"/>
      <c r="SIE158" s="365"/>
      <c r="SIF158" s="365"/>
      <c r="SIG158" s="365"/>
      <c r="SIH158" s="365"/>
      <c r="SII158" s="365"/>
      <c r="SIJ158" s="365"/>
      <c r="SIK158" s="365"/>
      <c r="SIL158" s="365"/>
      <c r="SIM158" s="365"/>
      <c r="SIN158" s="365"/>
      <c r="SIO158" s="365"/>
      <c r="SIP158" s="365"/>
      <c r="SIQ158" s="365"/>
      <c r="SIR158" s="365"/>
      <c r="SIS158" s="365"/>
      <c r="SIT158" s="365"/>
      <c r="SIU158" s="365"/>
      <c r="SIV158" s="365"/>
      <c r="SIW158" s="365"/>
      <c r="SIX158" s="365"/>
      <c r="SIY158" s="365"/>
      <c r="SIZ158" s="365"/>
      <c r="SJA158" s="365"/>
      <c r="SJB158" s="365"/>
      <c r="SJC158" s="365"/>
      <c r="SJD158" s="365"/>
      <c r="SJE158" s="365"/>
      <c r="SJF158" s="365"/>
      <c r="SJG158" s="365"/>
      <c r="SJH158" s="365"/>
      <c r="SJI158" s="365"/>
      <c r="SJJ158" s="365"/>
      <c r="SJK158" s="365"/>
      <c r="SJL158" s="365"/>
      <c r="SJM158" s="365"/>
      <c r="SJN158" s="365"/>
      <c r="SJO158" s="365"/>
      <c r="SJP158" s="365"/>
      <c r="SJQ158" s="365"/>
      <c r="SJR158" s="365"/>
      <c r="SJS158" s="365"/>
      <c r="SJT158" s="365"/>
      <c r="SJU158" s="365"/>
      <c r="SJV158" s="365"/>
      <c r="SJW158" s="365"/>
      <c r="SJX158" s="365"/>
      <c r="SJY158" s="365"/>
      <c r="SJZ158" s="365"/>
      <c r="SKA158" s="365"/>
      <c r="SKB158" s="365"/>
      <c r="SKC158" s="365"/>
      <c r="SKD158" s="365"/>
      <c r="SKE158" s="365"/>
      <c r="SKF158" s="365"/>
      <c r="SKG158" s="365"/>
      <c r="SKH158" s="365"/>
      <c r="SKI158" s="365"/>
      <c r="SKJ158" s="365"/>
      <c r="SKK158" s="365"/>
      <c r="SKL158" s="365"/>
      <c r="SKM158" s="365"/>
      <c r="SKN158" s="365"/>
      <c r="SKO158" s="365"/>
      <c r="SKP158" s="365"/>
      <c r="SKQ158" s="365"/>
      <c r="SKR158" s="365"/>
      <c r="SKS158" s="365"/>
      <c r="SKT158" s="365"/>
      <c r="SKU158" s="365"/>
      <c r="SKV158" s="365"/>
      <c r="SKW158" s="365"/>
      <c r="SKX158" s="365"/>
      <c r="SKY158" s="365"/>
      <c r="SKZ158" s="365"/>
      <c r="SLA158" s="365"/>
      <c r="SLB158" s="365"/>
      <c r="SLC158" s="365"/>
      <c r="SLD158" s="365"/>
      <c r="SLE158" s="365"/>
      <c r="SLF158" s="365"/>
      <c r="SLG158" s="365"/>
      <c r="SLH158" s="365"/>
      <c r="SLI158" s="365"/>
      <c r="SLJ158" s="365"/>
      <c r="SLK158" s="365"/>
      <c r="SLL158" s="365"/>
      <c r="SLM158" s="365"/>
      <c r="SLN158" s="365"/>
      <c r="SLO158" s="365"/>
      <c r="SLP158" s="365"/>
      <c r="SLQ158" s="365"/>
      <c r="SLR158" s="365"/>
      <c r="SLS158" s="365"/>
      <c r="SLT158" s="365"/>
      <c r="SLU158" s="365"/>
      <c r="SLV158" s="365"/>
      <c r="SLW158" s="365"/>
      <c r="SLX158" s="365"/>
      <c r="SLY158" s="365"/>
      <c r="SLZ158" s="365"/>
      <c r="SMA158" s="365"/>
      <c r="SMB158" s="365"/>
      <c r="SMC158" s="365"/>
      <c r="SMD158" s="365"/>
      <c r="SME158" s="365"/>
      <c r="SMF158" s="365"/>
      <c r="SMG158" s="365"/>
      <c r="SMH158" s="365"/>
      <c r="SMI158" s="365"/>
      <c r="SMJ158" s="365"/>
      <c r="SMK158" s="365"/>
      <c r="SML158" s="365"/>
      <c r="SMM158" s="365"/>
      <c r="SMN158" s="365"/>
      <c r="SMO158" s="365"/>
      <c r="SMP158" s="365"/>
      <c r="SMQ158" s="365"/>
      <c r="SMR158" s="365"/>
      <c r="SMS158" s="365"/>
      <c r="SMT158" s="365"/>
      <c r="SMU158" s="365"/>
      <c r="SMV158" s="365"/>
      <c r="SMW158" s="365"/>
      <c r="SMX158" s="365"/>
      <c r="SMY158" s="365"/>
      <c r="SMZ158" s="365"/>
      <c r="SNA158" s="365"/>
      <c r="SNB158" s="365"/>
      <c r="SNC158" s="365"/>
      <c r="SND158" s="365"/>
      <c r="SNE158" s="365"/>
      <c r="SNF158" s="365"/>
      <c r="SNG158" s="365"/>
      <c r="SNH158" s="365"/>
      <c r="SNI158" s="365"/>
      <c r="SNJ158" s="365"/>
      <c r="SNK158" s="365"/>
      <c r="SNL158" s="365"/>
      <c r="SNM158" s="365"/>
      <c r="SNN158" s="365"/>
      <c r="SNO158" s="365"/>
      <c r="SNP158" s="365"/>
      <c r="SNQ158" s="365"/>
      <c r="SNR158" s="365"/>
      <c r="SNS158" s="365"/>
      <c r="SNT158" s="365"/>
      <c r="SNU158" s="365"/>
      <c r="SNV158" s="365"/>
      <c r="SNW158" s="365"/>
      <c r="SNX158" s="365"/>
      <c r="SNY158" s="365"/>
      <c r="SNZ158" s="365"/>
      <c r="SOA158" s="365"/>
      <c r="SOB158" s="365"/>
      <c r="SOC158" s="365"/>
      <c r="SOD158" s="365"/>
      <c r="SOE158" s="365"/>
      <c r="SOF158" s="365"/>
      <c r="SOG158" s="365"/>
      <c r="SOH158" s="365"/>
      <c r="SOI158" s="365"/>
      <c r="SOJ158" s="365"/>
      <c r="SOK158" s="365"/>
      <c r="SOL158" s="365"/>
      <c r="SOM158" s="365"/>
      <c r="SON158" s="365"/>
      <c r="SOO158" s="365"/>
      <c r="SOP158" s="365"/>
      <c r="SOQ158" s="365"/>
      <c r="SOR158" s="365"/>
      <c r="SOS158" s="365"/>
      <c r="SOT158" s="365"/>
      <c r="SOU158" s="365"/>
      <c r="SOV158" s="365"/>
      <c r="SOW158" s="365"/>
      <c r="SOX158" s="365"/>
      <c r="SOY158" s="365"/>
      <c r="SOZ158" s="365"/>
      <c r="SPA158" s="365"/>
      <c r="SPB158" s="365"/>
      <c r="SPC158" s="365"/>
      <c r="SPD158" s="365"/>
      <c r="SPE158" s="365"/>
      <c r="SPF158" s="365"/>
      <c r="SPG158" s="365"/>
      <c r="SPH158" s="365"/>
      <c r="SPI158" s="365"/>
      <c r="SPJ158" s="365"/>
      <c r="SPK158" s="365"/>
      <c r="SPL158" s="365"/>
      <c r="SPM158" s="365"/>
      <c r="SPN158" s="365"/>
      <c r="SPO158" s="365"/>
      <c r="SPP158" s="365"/>
      <c r="SPQ158" s="365"/>
      <c r="SPR158" s="365"/>
      <c r="SPS158" s="365"/>
      <c r="SPT158" s="365"/>
      <c r="SPU158" s="365"/>
      <c r="SPV158" s="365"/>
      <c r="SPW158" s="365"/>
      <c r="SPX158" s="365"/>
      <c r="SPY158" s="365"/>
      <c r="SPZ158" s="365"/>
      <c r="SQA158" s="365"/>
      <c r="SQB158" s="365"/>
      <c r="SQC158" s="365"/>
      <c r="SQD158" s="365"/>
      <c r="SQE158" s="365"/>
      <c r="SQF158" s="365"/>
      <c r="SQG158" s="365"/>
      <c r="SQH158" s="365"/>
      <c r="SQI158" s="365"/>
      <c r="SQJ158" s="365"/>
      <c r="SQK158" s="365"/>
      <c r="SQL158" s="365"/>
      <c r="SQM158" s="365"/>
      <c r="SQN158" s="365"/>
      <c r="SQO158" s="365"/>
      <c r="SQP158" s="365"/>
      <c r="SQQ158" s="365"/>
      <c r="SQR158" s="365"/>
      <c r="SQS158" s="365"/>
      <c r="SQT158" s="365"/>
      <c r="SQU158" s="365"/>
      <c r="SQV158" s="365"/>
      <c r="SQW158" s="365"/>
      <c r="SQX158" s="365"/>
      <c r="SQY158" s="365"/>
      <c r="SQZ158" s="365"/>
      <c r="SRA158" s="365"/>
      <c r="SRB158" s="365"/>
      <c r="SRC158" s="365"/>
      <c r="SRD158" s="365"/>
      <c r="SRE158" s="365"/>
      <c r="SRF158" s="365"/>
      <c r="SRG158" s="365"/>
      <c r="SRH158" s="365"/>
      <c r="SRI158" s="365"/>
      <c r="SRJ158" s="365"/>
      <c r="SRK158" s="365"/>
      <c r="SRL158" s="365"/>
      <c r="SRM158" s="365"/>
      <c r="SRN158" s="365"/>
      <c r="SRO158" s="365"/>
      <c r="SRP158" s="365"/>
      <c r="SRQ158" s="365"/>
      <c r="SRR158" s="365"/>
      <c r="SRS158" s="365"/>
      <c r="SRT158" s="365"/>
      <c r="SRU158" s="365"/>
      <c r="SRV158" s="365"/>
      <c r="SRW158" s="365"/>
      <c r="SRX158" s="365"/>
      <c r="SRY158" s="365"/>
      <c r="SRZ158" s="365"/>
      <c r="SSA158" s="365"/>
      <c r="SSB158" s="365"/>
      <c r="SSC158" s="365"/>
      <c r="SSD158" s="365"/>
      <c r="SSE158" s="365"/>
      <c r="SSF158" s="365"/>
      <c r="SSG158" s="365"/>
      <c r="SSH158" s="365"/>
      <c r="SSI158" s="365"/>
      <c r="SSJ158" s="365"/>
      <c r="SSK158" s="365"/>
      <c r="SSL158" s="365"/>
      <c r="SSM158" s="365"/>
      <c r="SSN158" s="365"/>
      <c r="SSO158" s="365"/>
      <c r="SSP158" s="365"/>
      <c r="SSQ158" s="365"/>
      <c r="SSR158" s="365"/>
      <c r="SSS158" s="365"/>
      <c r="SST158" s="365"/>
      <c r="SSU158" s="365"/>
      <c r="SSV158" s="365"/>
      <c r="SSW158" s="365"/>
      <c r="SSX158" s="365"/>
      <c r="SSY158" s="365"/>
      <c r="SSZ158" s="365"/>
      <c r="STA158" s="365"/>
      <c r="STB158" s="365"/>
      <c r="STC158" s="365"/>
      <c r="STD158" s="365"/>
      <c r="STE158" s="365"/>
      <c r="STF158" s="365"/>
      <c r="STG158" s="365"/>
      <c r="STH158" s="365"/>
      <c r="STI158" s="365"/>
      <c r="STJ158" s="365"/>
      <c r="STK158" s="365"/>
      <c r="STL158" s="365"/>
      <c r="STM158" s="365"/>
      <c r="STN158" s="365"/>
      <c r="STO158" s="365"/>
      <c r="STP158" s="365"/>
      <c r="STQ158" s="365"/>
      <c r="STR158" s="365"/>
      <c r="STS158" s="365"/>
      <c r="STT158" s="365"/>
      <c r="STU158" s="365"/>
      <c r="STV158" s="365"/>
      <c r="STW158" s="365"/>
      <c r="STX158" s="365"/>
      <c r="STY158" s="365"/>
      <c r="STZ158" s="365"/>
      <c r="SUA158" s="365"/>
      <c r="SUB158" s="365"/>
      <c r="SUC158" s="365"/>
      <c r="SUD158" s="365"/>
      <c r="SUE158" s="365"/>
      <c r="SUF158" s="365"/>
      <c r="SUG158" s="365"/>
      <c r="SUH158" s="365"/>
      <c r="SUI158" s="365"/>
      <c r="SUJ158" s="365"/>
      <c r="SUK158" s="365"/>
      <c r="SUL158" s="365"/>
      <c r="SUM158" s="365"/>
      <c r="SUN158" s="365"/>
      <c r="SUO158" s="365"/>
      <c r="SUP158" s="365"/>
      <c r="SUQ158" s="365"/>
      <c r="SUR158" s="365"/>
      <c r="SUS158" s="365"/>
      <c r="SUT158" s="365"/>
      <c r="SUU158" s="365"/>
      <c r="SUV158" s="365"/>
      <c r="SUW158" s="365"/>
      <c r="SUX158" s="365"/>
      <c r="SUY158" s="365"/>
      <c r="SUZ158" s="365"/>
      <c r="SVA158" s="365"/>
      <c r="SVB158" s="365"/>
      <c r="SVC158" s="365"/>
      <c r="SVD158" s="365"/>
      <c r="SVE158" s="365"/>
      <c r="SVF158" s="365"/>
      <c r="SVG158" s="365"/>
      <c r="SVH158" s="365"/>
      <c r="SVI158" s="365"/>
      <c r="SVJ158" s="365"/>
      <c r="SVK158" s="365"/>
      <c r="SVL158" s="365"/>
      <c r="SVM158" s="365"/>
      <c r="SVN158" s="365"/>
      <c r="SVO158" s="365"/>
      <c r="SVP158" s="365"/>
      <c r="SVQ158" s="365"/>
      <c r="SVR158" s="365"/>
      <c r="SVS158" s="365"/>
      <c r="SVT158" s="365"/>
      <c r="SVU158" s="365"/>
      <c r="SVV158" s="365"/>
      <c r="SVW158" s="365"/>
      <c r="SVX158" s="365"/>
      <c r="SVY158" s="365"/>
      <c r="SVZ158" s="365"/>
      <c r="SWA158" s="365"/>
      <c r="SWB158" s="365"/>
      <c r="SWC158" s="365"/>
      <c r="SWD158" s="365"/>
      <c r="SWE158" s="365"/>
      <c r="SWF158" s="365"/>
      <c r="SWG158" s="365"/>
      <c r="SWH158" s="365"/>
      <c r="SWI158" s="365"/>
      <c r="SWJ158" s="365"/>
      <c r="SWK158" s="365"/>
      <c r="SWL158" s="365"/>
      <c r="SWM158" s="365"/>
      <c r="SWN158" s="365"/>
      <c r="SWO158" s="365"/>
      <c r="SWP158" s="365"/>
      <c r="SWQ158" s="365"/>
      <c r="SWR158" s="365"/>
      <c r="SWS158" s="365"/>
      <c r="SWT158" s="365"/>
      <c r="SWU158" s="365"/>
      <c r="SWV158" s="365"/>
      <c r="SWW158" s="365"/>
      <c r="SWX158" s="365"/>
      <c r="SWY158" s="365"/>
      <c r="SWZ158" s="365"/>
      <c r="SXA158" s="365"/>
      <c r="SXB158" s="365"/>
      <c r="SXC158" s="365"/>
      <c r="SXD158" s="365"/>
      <c r="SXE158" s="365"/>
      <c r="SXF158" s="365"/>
      <c r="SXG158" s="365"/>
      <c r="SXH158" s="365"/>
      <c r="SXI158" s="365"/>
      <c r="SXJ158" s="365"/>
      <c r="SXK158" s="365"/>
      <c r="SXL158" s="365"/>
      <c r="SXM158" s="365"/>
      <c r="SXN158" s="365"/>
      <c r="SXO158" s="365"/>
      <c r="SXP158" s="365"/>
      <c r="SXQ158" s="365"/>
      <c r="SXR158" s="365"/>
      <c r="SXS158" s="365"/>
      <c r="SXT158" s="365"/>
      <c r="SXU158" s="365"/>
      <c r="SXV158" s="365"/>
      <c r="SXW158" s="365"/>
      <c r="SXX158" s="365"/>
      <c r="SXY158" s="365"/>
      <c r="SXZ158" s="365"/>
      <c r="SYA158" s="365"/>
      <c r="SYB158" s="365"/>
      <c r="SYC158" s="365"/>
      <c r="SYD158" s="365"/>
      <c r="SYE158" s="365"/>
      <c r="SYF158" s="365"/>
      <c r="SYG158" s="365"/>
      <c r="SYH158" s="365"/>
      <c r="SYI158" s="365"/>
      <c r="SYJ158" s="365"/>
      <c r="SYK158" s="365"/>
      <c r="SYL158" s="365"/>
      <c r="SYM158" s="365"/>
      <c r="SYN158" s="365"/>
      <c r="SYO158" s="365"/>
      <c r="SYP158" s="365"/>
      <c r="SYQ158" s="365"/>
      <c r="SYR158" s="365"/>
      <c r="SYS158" s="365"/>
      <c r="SYT158" s="365"/>
      <c r="SYU158" s="365"/>
      <c r="SYV158" s="365"/>
      <c r="SYW158" s="365"/>
      <c r="SYX158" s="365"/>
      <c r="SYY158" s="365"/>
      <c r="SYZ158" s="365"/>
      <c r="SZA158" s="365"/>
      <c r="SZB158" s="365"/>
      <c r="SZC158" s="365"/>
      <c r="SZD158" s="365"/>
      <c r="SZE158" s="365"/>
      <c r="SZF158" s="365"/>
      <c r="SZG158" s="365"/>
      <c r="SZH158" s="365"/>
      <c r="SZI158" s="365"/>
      <c r="SZJ158" s="365"/>
      <c r="SZK158" s="365"/>
      <c r="SZL158" s="365"/>
      <c r="SZM158" s="365"/>
      <c r="SZN158" s="365"/>
      <c r="SZO158" s="365"/>
      <c r="SZP158" s="365"/>
      <c r="SZQ158" s="365"/>
      <c r="SZR158" s="365"/>
      <c r="SZS158" s="365"/>
      <c r="SZT158" s="365"/>
      <c r="SZU158" s="365"/>
      <c r="SZV158" s="365"/>
      <c r="SZW158" s="365"/>
      <c r="SZX158" s="365"/>
      <c r="SZY158" s="365"/>
      <c r="SZZ158" s="365"/>
      <c r="TAA158" s="365"/>
      <c r="TAB158" s="365"/>
      <c r="TAC158" s="365"/>
      <c r="TAD158" s="365"/>
      <c r="TAE158" s="365"/>
      <c r="TAF158" s="365"/>
      <c r="TAG158" s="365"/>
      <c r="TAH158" s="365"/>
      <c r="TAI158" s="365"/>
      <c r="TAJ158" s="365"/>
      <c r="TAK158" s="365"/>
      <c r="TAL158" s="365"/>
      <c r="TAM158" s="365"/>
      <c r="TAN158" s="365"/>
      <c r="TAO158" s="365"/>
      <c r="TAP158" s="365"/>
      <c r="TAQ158" s="365"/>
      <c r="TAR158" s="365"/>
      <c r="TAS158" s="365"/>
      <c r="TAT158" s="365"/>
      <c r="TAU158" s="365"/>
      <c r="TAV158" s="365"/>
      <c r="TAW158" s="365"/>
      <c r="TAX158" s="365"/>
      <c r="TAY158" s="365"/>
      <c r="TAZ158" s="365"/>
      <c r="TBA158" s="365"/>
      <c r="TBB158" s="365"/>
      <c r="TBC158" s="365"/>
      <c r="TBD158" s="365"/>
      <c r="TBE158" s="365"/>
      <c r="TBF158" s="365"/>
      <c r="TBG158" s="365"/>
      <c r="TBH158" s="365"/>
      <c r="TBI158" s="365"/>
      <c r="TBJ158" s="365"/>
      <c r="TBK158" s="365"/>
      <c r="TBL158" s="365"/>
      <c r="TBM158" s="365"/>
      <c r="TBN158" s="365"/>
      <c r="TBO158" s="365"/>
      <c r="TBP158" s="365"/>
      <c r="TBQ158" s="365"/>
      <c r="TBR158" s="365"/>
      <c r="TBS158" s="365"/>
      <c r="TBT158" s="365"/>
      <c r="TBU158" s="365"/>
      <c r="TBV158" s="365"/>
      <c r="TBW158" s="365"/>
      <c r="TBX158" s="365"/>
      <c r="TBY158" s="365"/>
      <c r="TBZ158" s="365"/>
      <c r="TCA158" s="365"/>
      <c r="TCB158" s="365"/>
      <c r="TCC158" s="365"/>
      <c r="TCD158" s="365"/>
      <c r="TCE158" s="365"/>
      <c r="TCF158" s="365"/>
      <c r="TCG158" s="365"/>
      <c r="TCH158" s="365"/>
      <c r="TCI158" s="365"/>
      <c r="TCJ158" s="365"/>
      <c r="TCK158" s="365"/>
      <c r="TCL158" s="365"/>
      <c r="TCM158" s="365"/>
      <c r="TCN158" s="365"/>
      <c r="TCO158" s="365"/>
      <c r="TCP158" s="365"/>
      <c r="TCQ158" s="365"/>
      <c r="TCR158" s="365"/>
      <c r="TCS158" s="365"/>
      <c r="TCT158" s="365"/>
      <c r="TCU158" s="365"/>
      <c r="TCV158" s="365"/>
      <c r="TCW158" s="365"/>
      <c r="TCX158" s="365"/>
      <c r="TCY158" s="365"/>
      <c r="TCZ158" s="365"/>
      <c r="TDA158" s="365"/>
      <c r="TDB158" s="365"/>
      <c r="TDC158" s="365"/>
      <c r="TDD158" s="365"/>
      <c r="TDE158" s="365"/>
      <c r="TDF158" s="365"/>
      <c r="TDG158" s="365"/>
      <c r="TDH158" s="365"/>
      <c r="TDI158" s="365"/>
      <c r="TDJ158" s="365"/>
      <c r="TDK158" s="365"/>
      <c r="TDL158" s="365"/>
      <c r="TDM158" s="365"/>
      <c r="TDN158" s="365"/>
      <c r="TDO158" s="365"/>
      <c r="TDP158" s="365"/>
      <c r="TDQ158" s="365"/>
      <c r="TDR158" s="365"/>
      <c r="TDS158" s="365"/>
      <c r="TDT158" s="365"/>
      <c r="TDU158" s="365"/>
      <c r="TDV158" s="365"/>
      <c r="TDW158" s="365"/>
      <c r="TDX158" s="365"/>
      <c r="TDY158" s="365"/>
      <c r="TDZ158" s="365"/>
      <c r="TEA158" s="365"/>
      <c r="TEB158" s="365"/>
      <c r="TEC158" s="365"/>
      <c r="TED158" s="365"/>
      <c r="TEE158" s="365"/>
      <c r="TEF158" s="365"/>
      <c r="TEG158" s="365"/>
      <c r="TEH158" s="365"/>
      <c r="TEI158" s="365"/>
      <c r="TEJ158" s="365"/>
      <c r="TEK158" s="365"/>
      <c r="TEL158" s="365"/>
      <c r="TEM158" s="365"/>
      <c r="TEN158" s="365"/>
      <c r="TEO158" s="365"/>
      <c r="TEP158" s="365"/>
      <c r="TEQ158" s="365"/>
      <c r="TER158" s="365"/>
      <c r="TES158" s="365"/>
      <c r="TET158" s="365"/>
      <c r="TEU158" s="365"/>
      <c r="TEV158" s="365"/>
      <c r="TEW158" s="365"/>
      <c r="TEX158" s="365"/>
      <c r="TEY158" s="365"/>
      <c r="TEZ158" s="365"/>
      <c r="TFA158" s="365"/>
      <c r="TFB158" s="365"/>
      <c r="TFC158" s="365"/>
      <c r="TFD158" s="365"/>
      <c r="TFE158" s="365"/>
      <c r="TFF158" s="365"/>
      <c r="TFG158" s="365"/>
      <c r="TFH158" s="365"/>
      <c r="TFI158" s="365"/>
      <c r="TFJ158" s="365"/>
      <c r="TFK158" s="365"/>
      <c r="TFL158" s="365"/>
      <c r="TFM158" s="365"/>
      <c r="TFN158" s="365"/>
      <c r="TFO158" s="365"/>
      <c r="TFP158" s="365"/>
      <c r="TFQ158" s="365"/>
      <c r="TFR158" s="365"/>
      <c r="TFS158" s="365"/>
      <c r="TFT158" s="365"/>
      <c r="TFU158" s="365"/>
      <c r="TFV158" s="365"/>
      <c r="TFW158" s="365"/>
      <c r="TFX158" s="365"/>
      <c r="TFY158" s="365"/>
      <c r="TFZ158" s="365"/>
      <c r="TGA158" s="365"/>
      <c r="TGB158" s="365"/>
      <c r="TGC158" s="365"/>
      <c r="TGD158" s="365"/>
      <c r="TGE158" s="365"/>
      <c r="TGF158" s="365"/>
      <c r="TGG158" s="365"/>
      <c r="TGH158" s="365"/>
      <c r="TGI158" s="365"/>
      <c r="TGJ158" s="365"/>
      <c r="TGK158" s="365"/>
      <c r="TGL158" s="365"/>
      <c r="TGM158" s="365"/>
      <c r="TGN158" s="365"/>
      <c r="TGO158" s="365"/>
      <c r="TGP158" s="365"/>
      <c r="TGQ158" s="365"/>
      <c r="TGR158" s="365"/>
      <c r="TGS158" s="365"/>
      <c r="TGT158" s="365"/>
      <c r="TGU158" s="365"/>
      <c r="TGV158" s="365"/>
      <c r="TGW158" s="365"/>
      <c r="TGX158" s="365"/>
      <c r="TGY158" s="365"/>
      <c r="TGZ158" s="365"/>
      <c r="THA158" s="365"/>
      <c r="THB158" s="365"/>
      <c r="THC158" s="365"/>
      <c r="THD158" s="365"/>
      <c r="THE158" s="365"/>
      <c r="THF158" s="365"/>
      <c r="THG158" s="365"/>
      <c r="THH158" s="365"/>
      <c r="THI158" s="365"/>
      <c r="THJ158" s="365"/>
      <c r="THK158" s="365"/>
      <c r="THL158" s="365"/>
      <c r="THM158" s="365"/>
      <c r="THN158" s="365"/>
      <c r="THO158" s="365"/>
      <c r="THP158" s="365"/>
      <c r="THQ158" s="365"/>
      <c r="THR158" s="365"/>
      <c r="THS158" s="365"/>
      <c r="THT158" s="365"/>
      <c r="THU158" s="365"/>
      <c r="THV158" s="365"/>
      <c r="THW158" s="365"/>
      <c r="THX158" s="365"/>
      <c r="THY158" s="365"/>
      <c r="THZ158" s="365"/>
      <c r="TIA158" s="365"/>
      <c r="TIB158" s="365"/>
      <c r="TIC158" s="365"/>
      <c r="TID158" s="365"/>
      <c r="TIE158" s="365"/>
      <c r="TIF158" s="365"/>
      <c r="TIG158" s="365"/>
      <c r="TIH158" s="365"/>
      <c r="TII158" s="365"/>
      <c r="TIJ158" s="365"/>
      <c r="TIK158" s="365"/>
      <c r="TIL158" s="365"/>
      <c r="TIM158" s="365"/>
      <c r="TIN158" s="365"/>
      <c r="TIO158" s="365"/>
      <c r="TIP158" s="365"/>
      <c r="TIQ158" s="365"/>
      <c r="TIR158" s="365"/>
      <c r="TIS158" s="365"/>
      <c r="TIT158" s="365"/>
      <c r="TIU158" s="365"/>
      <c r="TIV158" s="365"/>
      <c r="TIW158" s="365"/>
      <c r="TIX158" s="365"/>
      <c r="TIY158" s="365"/>
      <c r="TIZ158" s="365"/>
      <c r="TJA158" s="365"/>
      <c r="TJB158" s="365"/>
      <c r="TJC158" s="365"/>
      <c r="TJD158" s="365"/>
      <c r="TJE158" s="365"/>
      <c r="TJF158" s="365"/>
      <c r="TJG158" s="365"/>
      <c r="TJH158" s="365"/>
      <c r="TJI158" s="365"/>
      <c r="TJJ158" s="365"/>
      <c r="TJK158" s="365"/>
      <c r="TJL158" s="365"/>
      <c r="TJM158" s="365"/>
      <c r="TJN158" s="365"/>
      <c r="TJO158" s="365"/>
      <c r="TJP158" s="365"/>
      <c r="TJQ158" s="365"/>
      <c r="TJR158" s="365"/>
      <c r="TJS158" s="365"/>
      <c r="TJT158" s="365"/>
      <c r="TJU158" s="365"/>
      <c r="TJV158" s="365"/>
      <c r="TJW158" s="365"/>
      <c r="TJX158" s="365"/>
      <c r="TJY158" s="365"/>
      <c r="TJZ158" s="365"/>
      <c r="TKA158" s="365"/>
      <c r="TKB158" s="365"/>
      <c r="TKC158" s="365"/>
      <c r="TKD158" s="365"/>
      <c r="TKE158" s="365"/>
      <c r="TKF158" s="365"/>
      <c r="TKG158" s="365"/>
      <c r="TKH158" s="365"/>
      <c r="TKI158" s="365"/>
      <c r="TKJ158" s="365"/>
      <c r="TKK158" s="365"/>
      <c r="TKL158" s="365"/>
      <c r="TKM158" s="365"/>
      <c r="TKN158" s="365"/>
      <c r="TKO158" s="365"/>
      <c r="TKP158" s="365"/>
      <c r="TKQ158" s="365"/>
      <c r="TKR158" s="365"/>
      <c r="TKS158" s="365"/>
      <c r="TKT158" s="365"/>
      <c r="TKU158" s="365"/>
      <c r="TKV158" s="365"/>
      <c r="TKW158" s="365"/>
      <c r="TKX158" s="365"/>
      <c r="TKY158" s="365"/>
      <c r="TKZ158" s="365"/>
      <c r="TLA158" s="365"/>
      <c r="TLB158" s="365"/>
      <c r="TLC158" s="365"/>
      <c r="TLD158" s="365"/>
      <c r="TLE158" s="365"/>
      <c r="TLF158" s="365"/>
      <c r="TLG158" s="365"/>
      <c r="TLH158" s="365"/>
      <c r="TLI158" s="365"/>
      <c r="TLJ158" s="365"/>
      <c r="TLK158" s="365"/>
      <c r="TLL158" s="365"/>
      <c r="TLM158" s="365"/>
      <c r="TLN158" s="365"/>
      <c r="TLO158" s="365"/>
      <c r="TLP158" s="365"/>
      <c r="TLQ158" s="365"/>
      <c r="TLR158" s="365"/>
      <c r="TLS158" s="365"/>
      <c r="TLT158" s="365"/>
      <c r="TLU158" s="365"/>
      <c r="TLV158" s="365"/>
      <c r="TLW158" s="365"/>
      <c r="TLX158" s="365"/>
      <c r="TLY158" s="365"/>
      <c r="TLZ158" s="365"/>
      <c r="TMA158" s="365"/>
      <c r="TMB158" s="365"/>
      <c r="TMC158" s="365"/>
      <c r="TMD158" s="365"/>
      <c r="TME158" s="365"/>
      <c r="TMF158" s="365"/>
      <c r="TMG158" s="365"/>
      <c r="TMH158" s="365"/>
      <c r="TMI158" s="365"/>
      <c r="TMJ158" s="365"/>
      <c r="TMK158" s="365"/>
      <c r="TML158" s="365"/>
      <c r="TMM158" s="365"/>
      <c r="TMN158" s="365"/>
      <c r="TMO158" s="365"/>
      <c r="TMP158" s="365"/>
      <c r="TMQ158" s="365"/>
      <c r="TMR158" s="365"/>
      <c r="TMS158" s="365"/>
      <c r="TMT158" s="365"/>
      <c r="TMU158" s="365"/>
      <c r="TMV158" s="365"/>
      <c r="TMW158" s="365"/>
      <c r="TMX158" s="365"/>
      <c r="TMY158" s="365"/>
      <c r="TMZ158" s="365"/>
      <c r="TNA158" s="365"/>
      <c r="TNB158" s="365"/>
      <c r="TNC158" s="365"/>
      <c r="TND158" s="365"/>
      <c r="TNE158" s="365"/>
      <c r="TNF158" s="365"/>
      <c r="TNG158" s="365"/>
      <c r="TNH158" s="365"/>
      <c r="TNI158" s="365"/>
      <c r="TNJ158" s="365"/>
      <c r="TNK158" s="365"/>
      <c r="TNL158" s="365"/>
      <c r="TNM158" s="365"/>
      <c r="TNN158" s="365"/>
      <c r="TNO158" s="365"/>
      <c r="TNP158" s="365"/>
      <c r="TNQ158" s="365"/>
      <c r="TNR158" s="365"/>
      <c r="TNS158" s="365"/>
      <c r="TNT158" s="365"/>
      <c r="TNU158" s="365"/>
      <c r="TNV158" s="365"/>
      <c r="TNW158" s="365"/>
      <c r="TNX158" s="365"/>
      <c r="TNY158" s="365"/>
      <c r="TNZ158" s="365"/>
      <c r="TOA158" s="365"/>
      <c r="TOB158" s="365"/>
      <c r="TOC158" s="365"/>
      <c r="TOD158" s="365"/>
      <c r="TOE158" s="365"/>
      <c r="TOF158" s="365"/>
      <c r="TOG158" s="365"/>
      <c r="TOH158" s="365"/>
      <c r="TOI158" s="365"/>
      <c r="TOJ158" s="365"/>
      <c r="TOK158" s="365"/>
      <c r="TOL158" s="365"/>
      <c r="TOM158" s="365"/>
      <c r="TON158" s="365"/>
      <c r="TOO158" s="365"/>
      <c r="TOP158" s="365"/>
      <c r="TOQ158" s="365"/>
      <c r="TOR158" s="365"/>
      <c r="TOS158" s="365"/>
      <c r="TOT158" s="365"/>
      <c r="TOU158" s="365"/>
      <c r="TOV158" s="365"/>
      <c r="TOW158" s="365"/>
      <c r="TOX158" s="365"/>
      <c r="TOY158" s="365"/>
      <c r="TOZ158" s="365"/>
      <c r="TPA158" s="365"/>
      <c r="TPB158" s="365"/>
      <c r="TPC158" s="365"/>
      <c r="TPD158" s="365"/>
      <c r="TPE158" s="365"/>
      <c r="TPF158" s="365"/>
      <c r="TPG158" s="365"/>
      <c r="TPH158" s="365"/>
      <c r="TPI158" s="365"/>
      <c r="TPJ158" s="365"/>
      <c r="TPK158" s="365"/>
      <c r="TPL158" s="365"/>
      <c r="TPM158" s="365"/>
      <c r="TPN158" s="365"/>
      <c r="TPO158" s="365"/>
      <c r="TPP158" s="365"/>
      <c r="TPQ158" s="365"/>
      <c r="TPR158" s="365"/>
      <c r="TPS158" s="365"/>
      <c r="TPT158" s="365"/>
      <c r="TPU158" s="365"/>
      <c r="TPV158" s="365"/>
      <c r="TPW158" s="365"/>
      <c r="TPX158" s="365"/>
      <c r="TPY158" s="365"/>
      <c r="TPZ158" s="365"/>
      <c r="TQA158" s="365"/>
      <c r="TQB158" s="365"/>
      <c r="TQC158" s="365"/>
      <c r="TQD158" s="365"/>
      <c r="TQE158" s="365"/>
      <c r="TQF158" s="365"/>
      <c r="TQG158" s="365"/>
      <c r="TQH158" s="365"/>
      <c r="TQI158" s="365"/>
      <c r="TQJ158" s="365"/>
      <c r="TQK158" s="365"/>
      <c r="TQL158" s="365"/>
      <c r="TQM158" s="365"/>
      <c r="TQN158" s="365"/>
      <c r="TQO158" s="365"/>
      <c r="TQP158" s="365"/>
      <c r="TQQ158" s="365"/>
      <c r="TQR158" s="365"/>
      <c r="TQS158" s="365"/>
      <c r="TQT158" s="365"/>
      <c r="TQU158" s="365"/>
      <c r="TQV158" s="365"/>
      <c r="TQW158" s="365"/>
      <c r="TQX158" s="365"/>
      <c r="TQY158" s="365"/>
      <c r="TQZ158" s="365"/>
      <c r="TRA158" s="365"/>
      <c r="TRB158" s="365"/>
      <c r="TRC158" s="365"/>
      <c r="TRD158" s="365"/>
      <c r="TRE158" s="365"/>
      <c r="TRF158" s="365"/>
      <c r="TRG158" s="365"/>
      <c r="TRH158" s="365"/>
      <c r="TRI158" s="365"/>
      <c r="TRJ158" s="365"/>
      <c r="TRK158" s="365"/>
      <c r="TRL158" s="365"/>
      <c r="TRM158" s="365"/>
      <c r="TRN158" s="365"/>
      <c r="TRO158" s="365"/>
      <c r="TRP158" s="365"/>
      <c r="TRQ158" s="365"/>
      <c r="TRR158" s="365"/>
      <c r="TRS158" s="365"/>
      <c r="TRT158" s="365"/>
      <c r="TRU158" s="365"/>
      <c r="TRV158" s="365"/>
      <c r="TRW158" s="365"/>
      <c r="TRX158" s="365"/>
      <c r="TRY158" s="365"/>
      <c r="TRZ158" s="365"/>
      <c r="TSA158" s="365"/>
      <c r="TSB158" s="365"/>
      <c r="TSC158" s="365"/>
      <c r="TSD158" s="365"/>
      <c r="TSE158" s="365"/>
      <c r="TSF158" s="365"/>
      <c r="TSG158" s="365"/>
      <c r="TSH158" s="365"/>
      <c r="TSI158" s="365"/>
      <c r="TSJ158" s="365"/>
      <c r="TSK158" s="365"/>
      <c r="TSL158" s="365"/>
      <c r="TSM158" s="365"/>
      <c r="TSN158" s="365"/>
      <c r="TSO158" s="365"/>
      <c r="TSP158" s="365"/>
      <c r="TSQ158" s="365"/>
      <c r="TSR158" s="365"/>
      <c r="TSS158" s="365"/>
      <c r="TST158" s="365"/>
      <c r="TSU158" s="365"/>
      <c r="TSV158" s="365"/>
      <c r="TSW158" s="365"/>
      <c r="TSX158" s="365"/>
      <c r="TSY158" s="365"/>
      <c r="TSZ158" s="365"/>
      <c r="TTA158" s="365"/>
      <c r="TTB158" s="365"/>
      <c r="TTC158" s="365"/>
      <c r="TTD158" s="365"/>
      <c r="TTE158" s="365"/>
      <c r="TTF158" s="365"/>
      <c r="TTG158" s="365"/>
      <c r="TTH158" s="365"/>
      <c r="TTI158" s="365"/>
      <c r="TTJ158" s="365"/>
      <c r="TTK158" s="365"/>
      <c r="TTL158" s="365"/>
      <c r="TTM158" s="365"/>
      <c r="TTN158" s="365"/>
      <c r="TTO158" s="365"/>
      <c r="TTP158" s="365"/>
      <c r="TTQ158" s="365"/>
      <c r="TTR158" s="365"/>
      <c r="TTS158" s="365"/>
      <c r="TTT158" s="365"/>
      <c r="TTU158" s="365"/>
      <c r="TTV158" s="365"/>
      <c r="TTW158" s="365"/>
      <c r="TTX158" s="365"/>
      <c r="TTY158" s="365"/>
      <c r="TTZ158" s="365"/>
      <c r="TUA158" s="365"/>
      <c r="TUB158" s="365"/>
      <c r="TUC158" s="365"/>
      <c r="TUD158" s="365"/>
      <c r="TUE158" s="365"/>
      <c r="TUF158" s="365"/>
      <c r="TUG158" s="365"/>
      <c r="TUH158" s="365"/>
      <c r="TUI158" s="365"/>
      <c r="TUJ158" s="365"/>
      <c r="TUK158" s="365"/>
      <c r="TUL158" s="365"/>
      <c r="TUM158" s="365"/>
      <c r="TUN158" s="365"/>
      <c r="TUO158" s="365"/>
      <c r="TUP158" s="365"/>
      <c r="TUQ158" s="365"/>
      <c r="TUR158" s="365"/>
      <c r="TUS158" s="365"/>
      <c r="TUT158" s="365"/>
      <c r="TUU158" s="365"/>
      <c r="TUV158" s="365"/>
      <c r="TUW158" s="365"/>
      <c r="TUX158" s="365"/>
      <c r="TUY158" s="365"/>
      <c r="TUZ158" s="365"/>
      <c r="TVA158" s="365"/>
      <c r="TVB158" s="365"/>
      <c r="TVC158" s="365"/>
      <c r="TVD158" s="365"/>
      <c r="TVE158" s="365"/>
      <c r="TVF158" s="365"/>
      <c r="TVG158" s="365"/>
      <c r="TVH158" s="365"/>
      <c r="TVI158" s="365"/>
      <c r="TVJ158" s="365"/>
      <c r="TVK158" s="365"/>
      <c r="TVL158" s="365"/>
      <c r="TVM158" s="365"/>
      <c r="TVN158" s="365"/>
      <c r="TVO158" s="365"/>
      <c r="TVP158" s="365"/>
      <c r="TVQ158" s="365"/>
      <c r="TVR158" s="365"/>
      <c r="TVS158" s="365"/>
      <c r="TVT158" s="365"/>
      <c r="TVU158" s="365"/>
      <c r="TVV158" s="365"/>
      <c r="TVW158" s="365"/>
      <c r="TVX158" s="365"/>
      <c r="TVY158" s="365"/>
      <c r="TVZ158" s="365"/>
      <c r="TWA158" s="365"/>
      <c r="TWB158" s="365"/>
      <c r="TWC158" s="365"/>
      <c r="TWD158" s="365"/>
      <c r="TWE158" s="365"/>
      <c r="TWF158" s="365"/>
      <c r="TWG158" s="365"/>
      <c r="TWH158" s="365"/>
      <c r="TWI158" s="365"/>
      <c r="TWJ158" s="365"/>
      <c r="TWK158" s="365"/>
      <c r="TWL158" s="365"/>
      <c r="TWM158" s="365"/>
      <c r="TWN158" s="365"/>
      <c r="TWO158" s="365"/>
      <c r="TWP158" s="365"/>
      <c r="TWQ158" s="365"/>
      <c r="TWR158" s="365"/>
      <c r="TWS158" s="365"/>
      <c r="TWT158" s="365"/>
      <c r="TWU158" s="365"/>
      <c r="TWV158" s="365"/>
      <c r="TWW158" s="365"/>
      <c r="TWX158" s="365"/>
      <c r="TWY158" s="365"/>
      <c r="TWZ158" s="365"/>
      <c r="TXA158" s="365"/>
      <c r="TXB158" s="365"/>
      <c r="TXC158" s="365"/>
      <c r="TXD158" s="365"/>
      <c r="TXE158" s="365"/>
      <c r="TXF158" s="365"/>
      <c r="TXG158" s="365"/>
      <c r="TXH158" s="365"/>
      <c r="TXI158" s="365"/>
      <c r="TXJ158" s="365"/>
      <c r="TXK158" s="365"/>
      <c r="TXL158" s="365"/>
      <c r="TXM158" s="365"/>
      <c r="TXN158" s="365"/>
      <c r="TXO158" s="365"/>
      <c r="TXP158" s="365"/>
      <c r="TXQ158" s="365"/>
      <c r="TXR158" s="365"/>
      <c r="TXS158" s="365"/>
      <c r="TXT158" s="365"/>
      <c r="TXU158" s="365"/>
      <c r="TXV158" s="365"/>
      <c r="TXW158" s="365"/>
      <c r="TXX158" s="365"/>
      <c r="TXY158" s="365"/>
      <c r="TXZ158" s="365"/>
      <c r="TYA158" s="365"/>
      <c r="TYB158" s="365"/>
      <c r="TYC158" s="365"/>
      <c r="TYD158" s="365"/>
      <c r="TYE158" s="365"/>
      <c r="TYF158" s="365"/>
      <c r="TYG158" s="365"/>
      <c r="TYH158" s="365"/>
      <c r="TYI158" s="365"/>
      <c r="TYJ158" s="365"/>
      <c r="TYK158" s="365"/>
      <c r="TYL158" s="365"/>
      <c r="TYM158" s="365"/>
      <c r="TYN158" s="365"/>
      <c r="TYO158" s="365"/>
      <c r="TYP158" s="365"/>
      <c r="TYQ158" s="365"/>
      <c r="TYR158" s="365"/>
      <c r="TYS158" s="365"/>
      <c r="TYT158" s="365"/>
      <c r="TYU158" s="365"/>
      <c r="TYV158" s="365"/>
      <c r="TYW158" s="365"/>
      <c r="TYX158" s="365"/>
      <c r="TYY158" s="365"/>
      <c r="TYZ158" s="365"/>
      <c r="TZA158" s="365"/>
      <c r="TZB158" s="365"/>
      <c r="TZC158" s="365"/>
      <c r="TZD158" s="365"/>
      <c r="TZE158" s="365"/>
      <c r="TZF158" s="365"/>
      <c r="TZG158" s="365"/>
      <c r="TZH158" s="365"/>
      <c r="TZI158" s="365"/>
      <c r="TZJ158" s="365"/>
      <c r="TZK158" s="365"/>
      <c r="TZL158" s="365"/>
      <c r="TZM158" s="365"/>
      <c r="TZN158" s="365"/>
      <c r="TZO158" s="365"/>
      <c r="TZP158" s="365"/>
      <c r="TZQ158" s="365"/>
      <c r="TZR158" s="365"/>
      <c r="TZS158" s="365"/>
      <c r="TZT158" s="365"/>
      <c r="TZU158" s="365"/>
      <c r="TZV158" s="365"/>
      <c r="TZW158" s="365"/>
      <c r="TZX158" s="365"/>
      <c r="TZY158" s="365"/>
      <c r="TZZ158" s="365"/>
      <c r="UAA158" s="365"/>
      <c r="UAB158" s="365"/>
      <c r="UAC158" s="365"/>
      <c r="UAD158" s="365"/>
      <c r="UAE158" s="365"/>
      <c r="UAF158" s="365"/>
      <c r="UAG158" s="365"/>
      <c r="UAH158" s="365"/>
      <c r="UAI158" s="365"/>
      <c r="UAJ158" s="365"/>
      <c r="UAK158" s="365"/>
      <c r="UAL158" s="365"/>
      <c r="UAM158" s="365"/>
      <c r="UAN158" s="365"/>
      <c r="UAO158" s="365"/>
      <c r="UAP158" s="365"/>
      <c r="UAQ158" s="365"/>
      <c r="UAR158" s="365"/>
      <c r="UAS158" s="365"/>
      <c r="UAT158" s="365"/>
      <c r="UAU158" s="365"/>
      <c r="UAV158" s="365"/>
      <c r="UAW158" s="365"/>
      <c r="UAX158" s="365"/>
      <c r="UAY158" s="365"/>
      <c r="UAZ158" s="365"/>
      <c r="UBA158" s="365"/>
      <c r="UBB158" s="365"/>
      <c r="UBC158" s="365"/>
      <c r="UBD158" s="365"/>
      <c r="UBE158" s="365"/>
      <c r="UBF158" s="365"/>
      <c r="UBG158" s="365"/>
      <c r="UBH158" s="365"/>
      <c r="UBI158" s="365"/>
      <c r="UBJ158" s="365"/>
      <c r="UBK158" s="365"/>
      <c r="UBL158" s="365"/>
      <c r="UBM158" s="365"/>
      <c r="UBN158" s="365"/>
      <c r="UBO158" s="365"/>
      <c r="UBP158" s="365"/>
      <c r="UBQ158" s="365"/>
      <c r="UBR158" s="365"/>
      <c r="UBS158" s="365"/>
      <c r="UBT158" s="365"/>
      <c r="UBU158" s="365"/>
      <c r="UBV158" s="365"/>
      <c r="UBW158" s="365"/>
      <c r="UBX158" s="365"/>
      <c r="UBY158" s="365"/>
      <c r="UBZ158" s="365"/>
      <c r="UCA158" s="365"/>
      <c r="UCB158" s="365"/>
      <c r="UCC158" s="365"/>
      <c r="UCD158" s="365"/>
      <c r="UCE158" s="365"/>
      <c r="UCF158" s="365"/>
      <c r="UCG158" s="365"/>
      <c r="UCH158" s="365"/>
      <c r="UCI158" s="365"/>
      <c r="UCJ158" s="365"/>
      <c r="UCK158" s="365"/>
      <c r="UCL158" s="365"/>
      <c r="UCM158" s="365"/>
      <c r="UCN158" s="365"/>
      <c r="UCO158" s="365"/>
      <c r="UCP158" s="365"/>
      <c r="UCQ158" s="365"/>
      <c r="UCR158" s="365"/>
      <c r="UCS158" s="365"/>
      <c r="UCT158" s="365"/>
      <c r="UCU158" s="365"/>
      <c r="UCV158" s="365"/>
      <c r="UCW158" s="365"/>
      <c r="UCX158" s="365"/>
      <c r="UCY158" s="365"/>
      <c r="UCZ158" s="365"/>
      <c r="UDA158" s="365"/>
      <c r="UDB158" s="365"/>
      <c r="UDC158" s="365"/>
      <c r="UDD158" s="365"/>
      <c r="UDE158" s="365"/>
      <c r="UDF158" s="365"/>
      <c r="UDG158" s="365"/>
      <c r="UDH158" s="365"/>
      <c r="UDI158" s="365"/>
      <c r="UDJ158" s="365"/>
      <c r="UDK158" s="365"/>
      <c r="UDL158" s="365"/>
      <c r="UDM158" s="365"/>
      <c r="UDN158" s="365"/>
      <c r="UDO158" s="365"/>
      <c r="UDP158" s="365"/>
      <c r="UDQ158" s="365"/>
      <c r="UDR158" s="365"/>
      <c r="UDS158" s="365"/>
      <c r="UDT158" s="365"/>
      <c r="UDU158" s="365"/>
      <c r="UDV158" s="365"/>
      <c r="UDW158" s="365"/>
      <c r="UDX158" s="365"/>
      <c r="UDY158" s="365"/>
      <c r="UDZ158" s="365"/>
      <c r="UEA158" s="365"/>
      <c r="UEB158" s="365"/>
      <c r="UEC158" s="365"/>
      <c r="UED158" s="365"/>
      <c r="UEE158" s="365"/>
      <c r="UEF158" s="365"/>
      <c r="UEG158" s="365"/>
      <c r="UEH158" s="365"/>
      <c r="UEI158" s="365"/>
      <c r="UEJ158" s="365"/>
      <c r="UEK158" s="365"/>
      <c r="UEL158" s="365"/>
      <c r="UEM158" s="365"/>
      <c r="UEN158" s="365"/>
      <c r="UEO158" s="365"/>
      <c r="UEP158" s="365"/>
      <c r="UEQ158" s="365"/>
      <c r="UER158" s="365"/>
      <c r="UES158" s="365"/>
      <c r="UET158" s="365"/>
      <c r="UEU158" s="365"/>
      <c r="UEV158" s="365"/>
      <c r="UEW158" s="365"/>
      <c r="UEX158" s="365"/>
      <c r="UEY158" s="365"/>
      <c r="UEZ158" s="365"/>
      <c r="UFA158" s="365"/>
      <c r="UFB158" s="365"/>
      <c r="UFC158" s="365"/>
      <c r="UFD158" s="365"/>
      <c r="UFE158" s="365"/>
      <c r="UFF158" s="365"/>
      <c r="UFG158" s="365"/>
      <c r="UFH158" s="365"/>
      <c r="UFI158" s="365"/>
      <c r="UFJ158" s="365"/>
      <c r="UFK158" s="365"/>
      <c r="UFL158" s="365"/>
      <c r="UFM158" s="365"/>
      <c r="UFN158" s="365"/>
      <c r="UFO158" s="365"/>
      <c r="UFP158" s="365"/>
      <c r="UFQ158" s="365"/>
      <c r="UFR158" s="365"/>
      <c r="UFS158" s="365"/>
      <c r="UFT158" s="365"/>
      <c r="UFU158" s="365"/>
      <c r="UFV158" s="365"/>
      <c r="UFW158" s="365"/>
      <c r="UFX158" s="365"/>
      <c r="UFY158" s="365"/>
      <c r="UFZ158" s="365"/>
      <c r="UGA158" s="365"/>
      <c r="UGB158" s="365"/>
      <c r="UGC158" s="365"/>
      <c r="UGD158" s="365"/>
      <c r="UGE158" s="365"/>
      <c r="UGF158" s="365"/>
      <c r="UGG158" s="365"/>
      <c r="UGH158" s="365"/>
      <c r="UGI158" s="365"/>
      <c r="UGJ158" s="365"/>
      <c r="UGK158" s="365"/>
      <c r="UGL158" s="365"/>
      <c r="UGM158" s="365"/>
      <c r="UGN158" s="365"/>
      <c r="UGO158" s="365"/>
      <c r="UGP158" s="365"/>
      <c r="UGQ158" s="365"/>
      <c r="UGR158" s="365"/>
      <c r="UGS158" s="365"/>
      <c r="UGT158" s="365"/>
      <c r="UGU158" s="365"/>
      <c r="UGV158" s="365"/>
      <c r="UGW158" s="365"/>
      <c r="UGX158" s="365"/>
      <c r="UGY158" s="365"/>
      <c r="UGZ158" s="365"/>
      <c r="UHA158" s="365"/>
      <c r="UHB158" s="365"/>
      <c r="UHC158" s="365"/>
      <c r="UHD158" s="365"/>
      <c r="UHE158" s="365"/>
      <c r="UHF158" s="365"/>
      <c r="UHG158" s="365"/>
      <c r="UHH158" s="365"/>
      <c r="UHI158" s="365"/>
      <c r="UHJ158" s="365"/>
      <c r="UHK158" s="365"/>
      <c r="UHL158" s="365"/>
      <c r="UHM158" s="365"/>
      <c r="UHN158" s="365"/>
      <c r="UHO158" s="365"/>
      <c r="UHP158" s="365"/>
      <c r="UHQ158" s="365"/>
      <c r="UHR158" s="365"/>
      <c r="UHS158" s="365"/>
      <c r="UHT158" s="365"/>
      <c r="UHU158" s="365"/>
      <c r="UHV158" s="365"/>
      <c r="UHW158" s="365"/>
      <c r="UHX158" s="365"/>
      <c r="UHY158" s="365"/>
      <c r="UHZ158" s="365"/>
      <c r="UIA158" s="365"/>
      <c r="UIB158" s="365"/>
      <c r="UIC158" s="365"/>
      <c r="UID158" s="365"/>
      <c r="UIE158" s="365"/>
      <c r="UIF158" s="365"/>
      <c r="UIG158" s="365"/>
      <c r="UIH158" s="365"/>
      <c r="UII158" s="365"/>
      <c r="UIJ158" s="365"/>
      <c r="UIK158" s="365"/>
      <c r="UIL158" s="365"/>
      <c r="UIM158" s="365"/>
      <c r="UIN158" s="365"/>
      <c r="UIO158" s="365"/>
      <c r="UIP158" s="365"/>
      <c r="UIQ158" s="365"/>
      <c r="UIR158" s="365"/>
      <c r="UIS158" s="365"/>
      <c r="UIT158" s="365"/>
      <c r="UIU158" s="365"/>
      <c r="UIV158" s="365"/>
      <c r="UIW158" s="365"/>
      <c r="UIX158" s="365"/>
      <c r="UIY158" s="365"/>
      <c r="UIZ158" s="365"/>
      <c r="UJA158" s="365"/>
      <c r="UJB158" s="365"/>
      <c r="UJC158" s="365"/>
      <c r="UJD158" s="365"/>
      <c r="UJE158" s="365"/>
      <c r="UJF158" s="365"/>
      <c r="UJG158" s="365"/>
      <c r="UJH158" s="365"/>
      <c r="UJI158" s="365"/>
      <c r="UJJ158" s="365"/>
      <c r="UJK158" s="365"/>
      <c r="UJL158" s="365"/>
      <c r="UJM158" s="365"/>
      <c r="UJN158" s="365"/>
      <c r="UJO158" s="365"/>
      <c r="UJP158" s="365"/>
      <c r="UJQ158" s="365"/>
      <c r="UJR158" s="365"/>
      <c r="UJS158" s="365"/>
      <c r="UJT158" s="365"/>
      <c r="UJU158" s="365"/>
      <c r="UJV158" s="365"/>
      <c r="UJW158" s="365"/>
      <c r="UJX158" s="365"/>
      <c r="UJY158" s="365"/>
      <c r="UJZ158" s="365"/>
      <c r="UKA158" s="365"/>
      <c r="UKB158" s="365"/>
      <c r="UKC158" s="365"/>
      <c r="UKD158" s="365"/>
      <c r="UKE158" s="365"/>
      <c r="UKF158" s="365"/>
      <c r="UKG158" s="365"/>
      <c r="UKH158" s="365"/>
      <c r="UKI158" s="365"/>
      <c r="UKJ158" s="365"/>
      <c r="UKK158" s="365"/>
      <c r="UKL158" s="365"/>
      <c r="UKM158" s="365"/>
      <c r="UKN158" s="365"/>
      <c r="UKO158" s="365"/>
      <c r="UKP158" s="365"/>
      <c r="UKQ158" s="365"/>
      <c r="UKR158" s="365"/>
      <c r="UKS158" s="365"/>
      <c r="UKT158" s="365"/>
      <c r="UKU158" s="365"/>
      <c r="UKV158" s="365"/>
      <c r="UKW158" s="365"/>
      <c r="UKX158" s="365"/>
      <c r="UKY158" s="365"/>
      <c r="UKZ158" s="365"/>
      <c r="ULA158" s="365"/>
      <c r="ULB158" s="365"/>
      <c r="ULC158" s="365"/>
      <c r="ULD158" s="365"/>
      <c r="ULE158" s="365"/>
      <c r="ULF158" s="365"/>
      <c r="ULG158" s="365"/>
      <c r="ULH158" s="365"/>
      <c r="ULI158" s="365"/>
      <c r="ULJ158" s="365"/>
      <c r="ULK158" s="365"/>
      <c r="ULL158" s="365"/>
      <c r="ULM158" s="365"/>
      <c r="ULN158" s="365"/>
      <c r="ULO158" s="365"/>
      <c r="ULP158" s="365"/>
      <c r="ULQ158" s="365"/>
      <c r="ULR158" s="365"/>
      <c r="ULS158" s="365"/>
      <c r="ULT158" s="365"/>
      <c r="ULU158" s="365"/>
      <c r="ULV158" s="365"/>
      <c r="ULW158" s="365"/>
      <c r="ULX158" s="365"/>
      <c r="ULY158" s="365"/>
      <c r="ULZ158" s="365"/>
      <c r="UMA158" s="365"/>
      <c r="UMB158" s="365"/>
      <c r="UMC158" s="365"/>
      <c r="UMD158" s="365"/>
      <c r="UME158" s="365"/>
      <c r="UMF158" s="365"/>
      <c r="UMG158" s="365"/>
      <c r="UMH158" s="365"/>
      <c r="UMI158" s="365"/>
      <c r="UMJ158" s="365"/>
      <c r="UMK158" s="365"/>
      <c r="UML158" s="365"/>
      <c r="UMM158" s="365"/>
      <c r="UMN158" s="365"/>
      <c r="UMO158" s="365"/>
      <c r="UMP158" s="365"/>
      <c r="UMQ158" s="365"/>
      <c r="UMR158" s="365"/>
      <c r="UMS158" s="365"/>
      <c r="UMT158" s="365"/>
      <c r="UMU158" s="365"/>
      <c r="UMV158" s="365"/>
      <c r="UMW158" s="365"/>
      <c r="UMX158" s="365"/>
      <c r="UMY158" s="365"/>
      <c r="UMZ158" s="365"/>
      <c r="UNA158" s="365"/>
      <c r="UNB158" s="365"/>
      <c r="UNC158" s="365"/>
      <c r="UND158" s="365"/>
      <c r="UNE158" s="365"/>
      <c r="UNF158" s="365"/>
      <c r="UNG158" s="365"/>
      <c r="UNH158" s="365"/>
      <c r="UNI158" s="365"/>
      <c r="UNJ158" s="365"/>
      <c r="UNK158" s="365"/>
      <c r="UNL158" s="365"/>
      <c r="UNM158" s="365"/>
      <c r="UNN158" s="365"/>
      <c r="UNO158" s="365"/>
      <c r="UNP158" s="365"/>
      <c r="UNQ158" s="365"/>
      <c r="UNR158" s="365"/>
      <c r="UNS158" s="365"/>
      <c r="UNT158" s="365"/>
      <c r="UNU158" s="365"/>
      <c r="UNV158" s="365"/>
      <c r="UNW158" s="365"/>
      <c r="UNX158" s="365"/>
      <c r="UNY158" s="365"/>
      <c r="UNZ158" s="365"/>
      <c r="UOA158" s="365"/>
      <c r="UOB158" s="365"/>
      <c r="UOC158" s="365"/>
      <c r="UOD158" s="365"/>
      <c r="UOE158" s="365"/>
      <c r="UOF158" s="365"/>
      <c r="UOG158" s="365"/>
      <c r="UOH158" s="365"/>
      <c r="UOI158" s="365"/>
      <c r="UOJ158" s="365"/>
      <c r="UOK158" s="365"/>
      <c r="UOL158" s="365"/>
      <c r="UOM158" s="365"/>
      <c r="UON158" s="365"/>
      <c r="UOO158" s="365"/>
      <c r="UOP158" s="365"/>
      <c r="UOQ158" s="365"/>
      <c r="UOR158" s="365"/>
      <c r="UOS158" s="365"/>
      <c r="UOT158" s="365"/>
      <c r="UOU158" s="365"/>
      <c r="UOV158" s="365"/>
      <c r="UOW158" s="365"/>
      <c r="UOX158" s="365"/>
      <c r="UOY158" s="365"/>
      <c r="UOZ158" s="365"/>
      <c r="UPA158" s="365"/>
      <c r="UPB158" s="365"/>
      <c r="UPC158" s="365"/>
      <c r="UPD158" s="365"/>
      <c r="UPE158" s="365"/>
      <c r="UPF158" s="365"/>
      <c r="UPG158" s="365"/>
      <c r="UPH158" s="365"/>
      <c r="UPI158" s="365"/>
      <c r="UPJ158" s="365"/>
      <c r="UPK158" s="365"/>
      <c r="UPL158" s="365"/>
      <c r="UPM158" s="365"/>
      <c r="UPN158" s="365"/>
      <c r="UPO158" s="365"/>
      <c r="UPP158" s="365"/>
      <c r="UPQ158" s="365"/>
      <c r="UPR158" s="365"/>
      <c r="UPS158" s="365"/>
      <c r="UPT158" s="365"/>
      <c r="UPU158" s="365"/>
      <c r="UPV158" s="365"/>
      <c r="UPW158" s="365"/>
      <c r="UPX158" s="365"/>
      <c r="UPY158" s="365"/>
      <c r="UPZ158" s="365"/>
      <c r="UQA158" s="365"/>
      <c r="UQB158" s="365"/>
      <c r="UQC158" s="365"/>
      <c r="UQD158" s="365"/>
      <c r="UQE158" s="365"/>
      <c r="UQF158" s="365"/>
      <c r="UQG158" s="365"/>
      <c r="UQH158" s="365"/>
      <c r="UQI158" s="365"/>
      <c r="UQJ158" s="365"/>
      <c r="UQK158" s="365"/>
      <c r="UQL158" s="365"/>
      <c r="UQM158" s="365"/>
      <c r="UQN158" s="365"/>
      <c r="UQO158" s="365"/>
      <c r="UQP158" s="365"/>
      <c r="UQQ158" s="365"/>
      <c r="UQR158" s="365"/>
      <c r="UQS158" s="365"/>
      <c r="UQT158" s="365"/>
      <c r="UQU158" s="365"/>
      <c r="UQV158" s="365"/>
      <c r="UQW158" s="365"/>
      <c r="UQX158" s="365"/>
      <c r="UQY158" s="365"/>
      <c r="UQZ158" s="365"/>
      <c r="URA158" s="365"/>
      <c r="URB158" s="365"/>
      <c r="URC158" s="365"/>
      <c r="URD158" s="365"/>
      <c r="URE158" s="365"/>
      <c r="URF158" s="365"/>
      <c r="URG158" s="365"/>
      <c r="URH158" s="365"/>
      <c r="URI158" s="365"/>
      <c r="URJ158" s="365"/>
      <c r="URK158" s="365"/>
      <c r="URL158" s="365"/>
      <c r="URM158" s="365"/>
      <c r="URN158" s="365"/>
      <c r="URO158" s="365"/>
      <c r="URP158" s="365"/>
      <c r="URQ158" s="365"/>
      <c r="URR158" s="365"/>
      <c r="URS158" s="365"/>
      <c r="URT158" s="365"/>
      <c r="URU158" s="365"/>
      <c r="URV158" s="365"/>
      <c r="URW158" s="365"/>
      <c r="URX158" s="365"/>
      <c r="URY158" s="365"/>
      <c r="URZ158" s="365"/>
      <c r="USA158" s="365"/>
      <c r="USB158" s="365"/>
      <c r="USC158" s="365"/>
      <c r="USD158" s="365"/>
      <c r="USE158" s="365"/>
      <c r="USF158" s="365"/>
      <c r="USG158" s="365"/>
      <c r="USH158" s="365"/>
      <c r="USI158" s="365"/>
      <c r="USJ158" s="365"/>
      <c r="USK158" s="365"/>
      <c r="USL158" s="365"/>
      <c r="USM158" s="365"/>
      <c r="USN158" s="365"/>
      <c r="USO158" s="365"/>
      <c r="USP158" s="365"/>
      <c r="USQ158" s="365"/>
      <c r="USR158" s="365"/>
      <c r="USS158" s="365"/>
      <c r="UST158" s="365"/>
      <c r="USU158" s="365"/>
      <c r="USV158" s="365"/>
      <c r="USW158" s="365"/>
      <c r="USX158" s="365"/>
      <c r="USY158" s="365"/>
      <c r="USZ158" s="365"/>
      <c r="UTA158" s="365"/>
      <c r="UTB158" s="365"/>
      <c r="UTC158" s="365"/>
      <c r="UTD158" s="365"/>
      <c r="UTE158" s="365"/>
      <c r="UTF158" s="365"/>
      <c r="UTG158" s="365"/>
      <c r="UTH158" s="365"/>
      <c r="UTI158" s="365"/>
      <c r="UTJ158" s="365"/>
      <c r="UTK158" s="365"/>
      <c r="UTL158" s="365"/>
      <c r="UTM158" s="365"/>
      <c r="UTN158" s="365"/>
      <c r="UTO158" s="365"/>
      <c r="UTP158" s="365"/>
      <c r="UTQ158" s="365"/>
      <c r="UTR158" s="365"/>
      <c r="UTS158" s="365"/>
      <c r="UTT158" s="365"/>
      <c r="UTU158" s="365"/>
      <c r="UTV158" s="365"/>
      <c r="UTW158" s="365"/>
      <c r="UTX158" s="365"/>
      <c r="UTY158" s="365"/>
      <c r="UTZ158" s="365"/>
      <c r="UUA158" s="365"/>
      <c r="UUB158" s="365"/>
      <c r="UUC158" s="365"/>
      <c r="UUD158" s="365"/>
      <c r="UUE158" s="365"/>
      <c r="UUF158" s="365"/>
      <c r="UUG158" s="365"/>
      <c r="UUH158" s="365"/>
      <c r="UUI158" s="365"/>
      <c r="UUJ158" s="365"/>
      <c r="UUK158" s="365"/>
      <c r="UUL158" s="365"/>
      <c r="UUM158" s="365"/>
      <c r="UUN158" s="365"/>
      <c r="UUO158" s="365"/>
      <c r="UUP158" s="365"/>
      <c r="UUQ158" s="365"/>
      <c r="UUR158" s="365"/>
      <c r="UUS158" s="365"/>
      <c r="UUT158" s="365"/>
      <c r="UUU158" s="365"/>
      <c r="UUV158" s="365"/>
      <c r="UUW158" s="365"/>
      <c r="UUX158" s="365"/>
      <c r="UUY158" s="365"/>
      <c r="UUZ158" s="365"/>
      <c r="UVA158" s="365"/>
      <c r="UVB158" s="365"/>
      <c r="UVC158" s="365"/>
      <c r="UVD158" s="365"/>
      <c r="UVE158" s="365"/>
      <c r="UVF158" s="365"/>
      <c r="UVG158" s="365"/>
      <c r="UVH158" s="365"/>
      <c r="UVI158" s="365"/>
      <c r="UVJ158" s="365"/>
      <c r="UVK158" s="365"/>
      <c r="UVL158" s="365"/>
      <c r="UVM158" s="365"/>
      <c r="UVN158" s="365"/>
      <c r="UVO158" s="365"/>
      <c r="UVP158" s="365"/>
      <c r="UVQ158" s="365"/>
      <c r="UVR158" s="365"/>
      <c r="UVS158" s="365"/>
      <c r="UVT158" s="365"/>
      <c r="UVU158" s="365"/>
      <c r="UVV158" s="365"/>
      <c r="UVW158" s="365"/>
      <c r="UVX158" s="365"/>
      <c r="UVY158" s="365"/>
      <c r="UVZ158" s="365"/>
      <c r="UWA158" s="365"/>
      <c r="UWB158" s="365"/>
      <c r="UWC158" s="365"/>
      <c r="UWD158" s="365"/>
      <c r="UWE158" s="365"/>
      <c r="UWF158" s="365"/>
      <c r="UWG158" s="365"/>
      <c r="UWH158" s="365"/>
      <c r="UWI158" s="365"/>
      <c r="UWJ158" s="365"/>
      <c r="UWK158" s="365"/>
      <c r="UWL158" s="365"/>
      <c r="UWM158" s="365"/>
      <c r="UWN158" s="365"/>
      <c r="UWO158" s="365"/>
      <c r="UWP158" s="365"/>
      <c r="UWQ158" s="365"/>
      <c r="UWR158" s="365"/>
      <c r="UWS158" s="365"/>
      <c r="UWT158" s="365"/>
      <c r="UWU158" s="365"/>
      <c r="UWV158" s="365"/>
      <c r="UWW158" s="365"/>
      <c r="UWX158" s="365"/>
      <c r="UWY158" s="365"/>
      <c r="UWZ158" s="365"/>
      <c r="UXA158" s="365"/>
      <c r="UXB158" s="365"/>
      <c r="UXC158" s="365"/>
      <c r="UXD158" s="365"/>
      <c r="UXE158" s="365"/>
      <c r="UXF158" s="365"/>
      <c r="UXG158" s="365"/>
      <c r="UXH158" s="365"/>
      <c r="UXI158" s="365"/>
      <c r="UXJ158" s="365"/>
      <c r="UXK158" s="365"/>
      <c r="UXL158" s="365"/>
      <c r="UXM158" s="365"/>
      <c r="UXN158" s="365"/>
      <c r="UXO158" s="365"/>
      <c r="UXP158" s="365"/>
      <c r="UXQ158" s="365"/>
      <c r="UXR158" s="365"/>
      <c r="UXS158" s="365"/>
      <c r="UXT158" s="365"/>
      <c r="UXU158" s="365"/>
      <c r="UXV158" s="365"/>
      <c r="UXW158" s="365"/>
      <c r="UXX158" s="365"/>
      <c r="UXY158" s="365"/>
      <c r="UXZ158" s="365"/>
      <c r="UYA158" s="365"/>
      <c r="UYB158" s="365"/>
      <c r="UYC158" s="365"/>
      <c r="UYD158" s="365"/>
      <c r="UYE158" s="365"/>
      <c r="UYF158" s="365"/>
      <c r="UYG158" s="365"/>
      <c r="UYH158" s="365"/>
      <c r="UYI158" s="365"/>
      <c r="UYJ158" s="365"/>
      <c r="UYK158" s="365"/>
      <c r="UYL158" s="365"/>
      <c r="UYM158" s="365"/>
      <c r="UYN158" s="365"/>
      <c r="UYO158" s="365"/>
      <c r="UYP158" s="365"/>
      <c r="UYQ158" s="365"/>
      <c r="UYR158" s="365"/>
      <c r="UYS158" s="365"/>
      <c r="UYT158" s="365"/>
      <c r="UYU158" s="365"/>
      <c r="UYV158" s="365"/>
      <c r="UYW158" s="365"/>
      <c r="UYX158" s="365"/>
      <c r="UYY158" s="365"/>
      <c r="UYZ158" s="365"/>
      <c r="UZA158" s="365"/>
      <c r="UZB158" s="365"/>
      <c r="UZC158" s="365"/>
      <c r="UZD158" s="365"/>
      <c r="UZE158" s="365"/>
      <c r="UZF158" s="365"/>
      <c r="UZG158" s="365"/>
      <c r="UZH158" s="365"/>
      <c r="UZI158" s="365"/>
      <c r="UZJ158" s="365"/>
      <c r="UZK158" s="365"/>
      <c r="UZL158" s="365"/>
      <c r="UZM158" s="365"/>
      <c r="UZN158" s="365"/>
      <c r="UZO158" s="365"/>
      <c r="UZP158" s="365"/>
      <c r="UZQ158" s="365"/>
      <c r="UZR158" s="365"/>
      <c r="UZS158" s="365"/>
      <c r="UZT158" s="365"/>
      <c r="UZU158" s="365"/>
      <c r="UZV158" s="365"/>
      <c r="UZW158" s="365"/>
      <c r="UZX158" s="365"/>
      <c r="UZY158" s="365"/>
      <c r="UZZ158" s="365"/>
      <c r="VAA158" s="365"/>
      <c r="VAB158" s="365"/>
      <c r="VAC158" s="365"/>
      <c r="VAD158" s="365"/>
      <c r="VAE158" s="365"/>
      <c r="VAF158" s="365"/>
      <c r="VAG158" s="365"/>
      <c r="VAH158" s="365"/>
      <c r="VAI158" s="365"/>
      <c r="VAJ158" s="365"/>
      <c r="VAK158" s="365"/>
      <c r="VAL158" s="365"/>
      <c r="VAM158" s="365"/>
      <c r="VAN158" s="365"/>
      <c r="VAO158" s="365"/>
      <c r="VAP158" s="365"/>
      <c r="VAQ158" s="365"/>
      <c r="VAR158" s="365"/>
      <c r="VAS158" s="365"/>
      <c r="VAT158" s="365"/>
      <c r="VAU158" s="365"/>
      <c r="VAV158" s="365"/>
      <c r="VAW158" s="365"/>
      <c r="VAX158" s="365"/>
      <c r="VAY158" s="365"/>
      <c r="VAZ158" s="365"/>
      <c r="VBA158" s="365"/>
      <c r="VBB158" s="365"/>
      <c r="VBC158" s="365"/>
      <c r="VBD158" s="365"/>
      <c r="VBE158" s="365"/>
      <c r="VBF158" s="365"/>
      <c r="VBG158" s="365"/>
      <c r="VBH158" s="365"/>
      <c r="VBI158" s="365"/>
      <c r="VBJ158" s="365"/>
      <c r="VBK158" s="365"/>
      <c r="VBL158" s="365"/>
      <c r="VBM158" s="365"/>
      <c r="VBN158" s="365"/>
      <c r="VBO158" s="365"/>
      <c r="VBP158" s="365"/>
      <c r="VBQ158" s="365"/>
      <c r="VBR158" s="365"/>
      <c r="VBS158" s="365"/>
      <c r="VBT158" s="365"/>
      <c r="VBU158" s="365"/>
      <c r="VBV158" s="365"/>
      <c r="VBW158" s="365"/>
      <c r="VBX158" s="365"/>
      <c r="VBY158" s="365"/>
      <c r="VBZ158" s="365"/>
      <c r="VCA158" s="365"/>
      <c r="VCB158" s="365"/>
      <c r="VCC158" s="365"/>
      <c r="VCD158" s="365"/>
      <c r="VCE158" s="365"/>
      <c r="VCF158" s="365"/>
      <c r="VCG158" s="365"/>
      <c r="VCH158" s="365"/>
      <c r="VCI158" s="365"/>
      <c r="VCJ158" s="365"/>
      <c r="VCK158" s="365"/>
      <c r="VCL158" s="365"/>
      <c r="VCM158" s="365"/>
      <c r="VCN158" s="365"/>
      <c r="VCO158" s="365"/>
      <c r="VCP158" s="365"/>
      <c r="VCQ158" s="365"/>
      <c r="VCR158" s="365"/>
      <c r="VCS158" s="365"/>
      <c r="VCT158" s="365"/>
      <c r="VCU158" s="365"/>
      <c r="VCV158" s="365"/>
      <c r="VCW158" s="365"/>
      <c r="VCX158" s="365"/>
      <c r="VCY158" s="365"/>
      <c r="VCZ158" s="365"/>
      <c r="VDA158" s="365"/>
      <c r="VDB158" s="365"/>
      <c r="VDC158" s="365"/>
      <c r="VDD158" s="365"/>
      <c r="VDE158" s="365"/>
      <c r="VDF158" s="365"/>
      <c r="VDG158" s="365"/>
      <c r="VDH158" s="365"/>
      <c r="VDI158" s="365"/>
      <c r="VDJ158" s="365"/>
      <c r="VDK158" s="365"/>
      <c r="VDL158" s="365"/>
      <c r="VDM158" s="365"/>
      <c r="VDN158" s="365"/>
      <c r="VDO158" s="365"/>
      <c r="VDP158" s="365"/>
      <c r="VDQ158" s="365"/>
      <c r="VDR158" s="365"/>
      <c r="VDS158" s="365"/>
      <c r="VDT158" s="365"/>
      <c r="VDU158" s="365"/>
      <c r="VDV158" s="365"/>
      <c r="VDW158" s="365"/>
      <c r="VDX158" s="365"/>
      <c r="VDY158" s="365"/>
      <c r="VDZ158" s="365"/>
      <c r="VEA158" s="365"/>
      <c r="VEB158" s="365"/>
      <c r="VEC158" s="365"/>
      <c r="VED158" s="365"/>
      <c r="VEE158" s="365"/>
      <c r="VEF158" s="365"/>
      <c r="VEG158" s="365"/>
      <c r="VEH158" s="365"/>
      <c r="VEI158" s="365"/>
      <c r="VEJ158" s="365"/>
      <c r="VEK158" s="365"/>
      <c r="VEL158" s="365"/>
      <c r="VEM158" s="365"/>
      <c r="VEN158" s="365"/>
      <c r="VEO158" s="365"/>
      <c r="VEP158" s="365"/>
      <c r="VEQ158" s="365"/>
      <c r="VER158" s="365"/>
      <c r="VES158" s="365"/>
      <c r="VET158" s="365"/>
      <c r="VEU158" s="365"/>
      <c r="VEV158" s="365"/>
      <c r="VEW158" s="365"/>
      <c r="VEX158" s="365"/>
      <c r="VEY158" s="365"/>
      <c r="VEZ158" s="365"/>
      <c r="VFA158" s="365"/>
      <c r="VFB158" s="365"/>
      <c r="VFC158" s="365"/>
      <c r="VFD158" s="365"/>
      <c r="VFE158" s="365"/>
      <c r="VFF158" s="365"/>
      <c r="VFG158" s="365"/>
      <c r="VFH158" s="365"/>
      <c r="VFI158" s="365"/>
      <c r="VFJ158" s="365"/>
      <c r="VFK158" s="365"/>
      <c r="VFL158" s="365"/>
      <c r="VFM158" s="365"/>
      <c r="VFN158" s="365"/>
      <c r="VFO158" s="365"/>
      <c r="VFP158" s="365"/>
      <c r="VFQ158" s="365"/>
      <c r="VFR158" s="365"/>
      <c r="VFS158" s="365"/>
      <c r="VFT158" s="365"/>
      <c r="VFU158" s="365"/>
      <c r="VFV158" s="365"/>
      <c r="VFW158" s="365"/>
      <c r="VFX158" s="365"/>
      <c r="VFY158" s="365"/>
      <c r="VFZ158" s="365"/>
      <c r="VGA158" s="365"/>
      <c r="VGB158" s="365"/>
      <c r="VGC158" s="365"/>
      <c r="VGD158" s="365"/>
      <c r="VGE158" s="365"/>
      <c r="VGF158" s="365"/>
      <c r="VGG158" s="365"/>
      <c r="VGH158" s="365"/>
      <c r="VGI158" s="365"/>
      <c r="VGJ158" s="365"/>
      <c r="VGK158" s="365"/>
      <c r="VGL158" s="365"/>
      <c r="VGM158" s="365"/>
      <c r="VGN158" s="365"/>
      <c r="VGO158" s="365"/>
      <c r="VGP158" s="365"/>
      <c r="VGQ158" s="365"/>
      <c r="VGR158" s="365"/>
      <c r="VGS158" s="365"/>
      <c r="VGT158" s="365"/>
      <c r="VGU158" s="365"/>
      <c r="VGV158" s="365"/>
      <c r="VGW158" s="365"/>
      <c r="VGX158" s="365"/>
      <c r="VGY158" s="365"/>
      <c r="VGZ158" s="365"/>
      <c r="VHA158" s="365"/>
      <c r="VHB158" s="365"/>
      <c r="VHC158" s="365"/>
      <c r="VHD158" s="365"/>
      <c r="VHE158" s="365"/>
      <c r="VHF158" s="365"/>
      <c r="VHG158" s="365"/>
      <c r="VHH158" s="365"/>
      <c r="VHI158" s="365"/>
      <c r="VHJ158" s="365"/>
      <c r="VHK158" s="365"/>
      <c r="VHL158" s="365"/>
      <c r="VHM158" s="365"/>
      <c r="VHN158" s="365"/>
      <c r="VHO158" s="365"/>
      <c r="VHP158" s="365"/>
      <c r="VHQ158" s="365"/>
      <c r="VHR158" s="365"/>
      <c r="VHS158" s="365"/>
      <c r="VHT158" s="365"/>
      <c r="VHU158" s="365"/>
      <c r="VHV158" s="365"/>
      <c r="VHW158" s="365"/>
      <c r="VHX158" s="365"/>
      <c r="VHY158" s="365"/>
      <c r="VHZ158" s="365"/>
      <c r="VIA158" s="365"/>
      <c r="VIB158" s="365"/>
      <c r="VIC158" s="365"/>
      <c r="VID158" s="365"/>
      <c r="VIE158" s="365"/>
      <c r="VIF158" s="365"/>
      <c r="VIG158" s="365"/>
      <c r="VIH158" s="365"/>
      <c r="VII158" s="365"/>
      <c r="VIJ158" s="365"/>
      <c r="VIK158" s="365"/>
      <c r="VIL158" s="365"/>
      <c r="VIM158" s="365"/>
      <c r="VIN158" s="365"/>
      <c r="VIO158" s="365"/>
      <c r="VIP158" s="365"/>
      <c r="VIQ158" s="365"/>
      <c r="VIR158" s="365"/>
      <c r="VIS158" s="365"/>
      <c r="VIT158" s="365"/>
      <c r="VIU158" s="365"/>
      <c r="VIV158" s="365"/>
      <c r="VIW158" s="365"/>
      <c r="VIX158" s="365"/>
      <c r="VIY158" s="365"/>
      <c r="VIZ158" s="365"/>
      <c r="VJA158" s="365"/>
      <c r="VJB158" s="365"/>
      <c r="VJC158" s="365"/>
      <c r="VJD158" s="365"/>
      <c r="VJE158" s="365"/>
      <c r="VJF158" s="365"/>
      <c r="VJG158" s="365"/>
      <c r="VJH158" s="365"/>
      <c r="VJI158" s="365"/>
      <c r="VJJ158" s="365"/>
      <c r="VJK158" s="365"/>
      <c r="VJL158" s="365"/>
      <c r="VJM158" s="365"/>
      <c r="VJN158" s="365"/>
      <c r="VJO158" s="365"/>
      <c r="VJP158" s="365"/>
      <c r="VJQ158" s="365"/>
      <c r="VJR158" s="365"/>
      <c r="VJS158" s="365"/>
      <c r="VJT158" s="365"/>
      <c r="VJU158" s="365"/>
      <c r="VJV158" s="365"/>
      <c r="VJW158" s="365"/>
      <c r="VJX158" s="365"/>
      <c r="VJY158" s="365"/>
      <c r="VJZ158" s="365"/>
      <c r="VKA158" s="365"/>
      <c r="VKB158" s="365"/>
      <c r="VKC158" s="365"/>
      <c r="VKD158" s="365"/>
      <c r="VKE158" s="365"/>
      <c r="VKF158" s="365"/>
      <c r="VKG158" s="365"/>
      <c r="VKH158" s="365"/>
      <c r="VKI158" s="365"/>
      <c r="VKJ158" s="365"/>
      <c r="VKK158" s="365"/>
      <c r="VKL158" s="365"/>
      <c r="VKM158" s="365"/>
      <c r="VKN158" s="365"/>
      <c r="VKO158" s="365"/>
      <c r="VKP158" s="365"/>
      <c r="VKQ158" s="365"/>
      <c r="VKR158" s="365"/>
      <c r="VKS158" s="365"/>
      <c r="VKT158" s="365"/>
      <c r="VKU158" s="365"/>
      <c r="VKV158" s="365"/>
      <c r="VKW158" s="365"/>
      <c r="VKX158" s="365"/>
      <c r="VKY158" s="365"/>
      <c r="VKZ158" s="365"/>
      <c r="VLA158" s="365"/>
      <c r="VLB158" s="365"/>
      <c r="VLC158" s="365"/>
      <c r="VLD158" s="365"/>
      <c r="VLE158" s="365"/>
      <c r="VLF158" s="365"/>
      <c r="VLG158" s="365"/>
      <c r="VLH158" s="365"/>
      <c r="VLI158" s="365"/>
      <c r="VLJ158" s="365"/>
      <c r="VLK158" s="365"/>
      <c r="VLL158" s="365"/>
      <c r="VLM158" s="365"/>
      <c r="VLN158" s="365"/>
      <c r="VLO158" s="365"/>
      <c r="VLP158" s="365"/>
      <c r="VLQ158" s="365"/>
      <c r="VLR158" s="365"/>
      <c r="VLS158" s="365"/>
      <c r="VLT158" s="365"/>
      <c r="VLU158" s="365"/>
      <c r="VLV158" s="365"/>
      <c r="VLW158" s="365"/>
      <c r="VLX158" s="365"/>
      <c r="VLY158" s="365"/>
      <c r="VLZ158" s="365"/>
      <c r="VMA158" s="365"/>
      <c r="VMB158" s="365"/>
      <c r="VMC158" s="365"/>
      <c r="VMD158" s="365"/>
      <c r="VME158" s="365"/>
      <c r="VMF158" s="365"/>
      <c r="VMG158" s="365"/>
      <c r="VMH158" s="365"/>
      <c r="VMI158" s="365"/>
      <c r="VMJ158" s="365"/>
      <c r="VMK158" s="365"/>
      <c r="VML158" s="365"/>
      <c r="VMM158" s="365"/>
      <c r="VMN158" s="365"/>
      <c r="VMO158" s="365"/>
      <c r="VMP158" s="365"/>
      <c r="VMQ158" s="365"/>
      <c r="VMR158" s="365"/>
      <c r="VMS158" s="365"/>
      <c r="VMT158" s="365"/>
      <c r="VMU158" s="365"/>
      <c r="VMV158" s="365"/>
      <c r="VMW158" s="365"/>
      <c r="VMX158" s="365"/>
      <c r="VMY158" s="365"/>
      <c r="VMZ158" s="365"/>
      <c r="VNA158" s="365"/>
      <c r="VNB158" s="365"/>
      <c r="VNC158" s="365"/>
      <c r="VND158" s="365"/>
      <c r="VNE158" s="365"/>
      <c r="VNF158" s="365"/>
      <c r="VNG158" s="365"/>
      <c r="VNH158" s="365"/>
      <c r="VNI158" s="365"/>
      <c r="VNJ158" s="365"/>
      <c r="VNK158" s="365"/>
      <c r="VNL158" s="365"/>
      <c r="VNM158" s="365"/>
      <c r="VNN158" s="365"/>
      <c r="VNO158" s="365"/>
      <c r="VNP158" s="365"/>
      <c r="VNQ158" s="365"/>
      <c r="VNR158" s="365"/>
      <c r="VNS158" s="365"/>
      <c r="VNT158" s="365"/>
      <c r="VNU158" s="365"/>
      <c r="VNV158" s="365"/>
      <c r="VNW158" s="365"/>
      <c r="VNX158" s="365"/>
      <c r="VNY158" s="365"/>
      <c r="VNZ158" s="365"/>
      <c r="VOA158" s="365"/>
      <c r="VOB158" s="365"/>
      <c r="VOC158" s="365"/>
      <c r="VOD158" s="365"/>
      <c r="VOE158" s="365"/>
      <c r="VOF158" s="365"/>
      <c r="VOG158" s="365"/>
      <c r="VOH158" s="365"/>
      <c r="VOI158" s="365"/>
      <c r="VOJ158" s="365"/>
      <c r="VOK158" s="365"/>
      <c r="VOL158" s="365"/>
      <c r="VOM158" s="365"/>
      <c r="VON158" s="365"/>
      <c r="VOO158" s="365"/>
      <c r="VOP158" s="365"/>
      <c r="VOQ158" s="365"/>
      <c r="VOR158" s="365"/>
      <c r="VOS158" s="365"/>
      <c r="VOT158" s="365"/>
      <c r="VOU158" s="365"/>
      <c r="VOV158" s="365"/>
      <c r="VOW158" s="365"/>
      <c r="VOX158" s="365"/>
      <c r="VOY158" s="365"/>
      <c r="VOZ158" s="365"/>
      <c r="VPA158" s="365"/>
      <c r="VPB158" s="365"/>
      <c r="VPC158" s="365"/>
      <c r="VPD158" s="365"/>
      <c r="VPE158" s="365"/>
      <c r="VPF158" s="365"/>
      <c r="VPG158" s="365"/>
      <c r="VPH158" s="365"/>
      <c r="VPI158" s="365"/>
      <c r="VPJ158" s="365"/>
      <c r="VPK158" s="365"/>
      <c r="VPL158" s="365"/>
      <c r="VPM158" s="365"/>
      <c r="VPN158" s="365"/>
      <c r="VPO158" s="365"/>
      <c r="VPP158" s="365"/>
      <c r="VPQ158" s="365"/>
      <c r="VPR158" s="365"/>
      <c r="VPS158" s="365"/>
      <c r="VPT158" s="365"/>
      <c r="VPU158" s="365"/>
      <c r="VPV158" s="365"/>
      <c r="VPW158" s="365"/>
      <c r="VPX158" s="365"/>
      <c r="VPY158" s="365"/>
      <c r="VPZ158" s="365"/>
      <c r="VQA158" s="365"/>
      <c r="VQB158" s="365"/>
      <c r="VQC158" s="365"/>
      <c r="VQD158" s="365"/>
      <c r="VQE158" s="365"/>
      <c r="VQF158" s="365"/>
      <c r="VQG158" s="365"/>
      <c r="VQH158" s="365"/>
      <c r="VQI158" s="365"/>
      <c r="VQJ158" s="365"/>
      <c r="VQK158" s="365"/>
      <c r="VQL158" s="365"/>
      <c r="VQM158" s="365"/>
      <c r="VQN158" s="365"/>
      <c r="VQO158" s="365"/>
      <c r="VQP158" s="365"/>
      <c r="VQQ158" s="365"/>
      <c r="VQR158" s="365"/>
      <c r="VQS158" s="365"/>
      <c r="VQT158" s="365"/>
      <c r="VQU158" s="365"/>
      <c r="VQV158" s="365"/>
      <c r="VQW158" s="365"/>
      <c r="VQX158" s="365"/>
      <c r="VQY158" s="365"/>
      <c r="VQZ158" s="365"/>
      <c r="VRA158" s="365"/>
      <c r="VRB158" s="365"/>
      <c r="VRC158" s="365"/>
      <c r="VRD158" s="365"/>
      <c r="VRE158" s="365"/>
      <c r="VRF158" s="365"/>
      <c r="VRG158" s="365"/>
      <c r="VRH158" s="365"/>
      <c r="VRI158" s="365"/>
      <c r="VRJ158" s="365"/>
      <c r="VRK158" s="365"/>
      <c r="VRL158" s="365"/>
      <c r="VRM158" s="365"/>
      <c r="VRN158" s="365"/>
      <c r="VRO158" s="365"/>
      <c r="VRP158" s="365"/>
      <c r="VRQ158" s="365"/>
      <c r="VRR158" s="365"/>
      <c r="VRS158" s="365"/>
      <c r="VRT158" s="365"/>
      <c r="VRU158" s="365"/>
      <c r="VRV158" s="365"/>
      <c r="VRW158" s="365"/>
      <c r="VRX158" s="365"/>
      <c r="VRY158" s="365"/>
      <c r="VRZ158" s="365"/>
      <c r="VSA158" s="365"/>
      <c r="VSB158" s="365"/>
      <c r="VSC158" s="365"/>
      <c r="VSD158" s="365"/>
      <c r="VSE158" s="365"/>
      <c r="VSF158" s="365"/>
      <c r="VSG158" s="365"/>
      <c r="VSH158" s="365"/>
      <c r="VSI158" s="365"/>
      <c r="VSJ158" s="365"/>
      <c r="VSK158" s="365"/>
      <c r="VSL158" s="365"/>
      <c r="VSM158" s="365"/>
      <c r="VSN158" s="365"/>
      <c r="VSO158" s="365"/>
      <c r="VSP158" s="365"/>
      <c r="VSQ158" s="365"/>
      <c r="VSR158" s="365"/>
      <c r="VSS158" s="365"/>
      <c r="VST158" s="365"/>
      <c r="VSU158" s="365"/>
      <c r="VSV158" s="365"/>
      <c r="VSW158" s="365"/>
      <c r="VSX158" s="365"/>
      <c r="VSY158" s="365"/>
      <c r="VSZ158" s="365"/>
      <c r="VTA158" s="365"/>
      <c r="VTB158" s="365"/>
      <c r="VTC158" s="365"/>
      <c r="VTD158" s="365"/>
      <c r="VTE158" s="365"/>
      <c r="VTF158" s="365"/>
      <c r="VTG158" s="365"/>
      <c r="VTH158" s="365"/>
      <c r="VTI158" s="365"/>
      <c r="VTJ158" s="365"/>
      <c r="VTK158" s="365"/>
      <c r="VTL158" s="365"/>
      <c r="VTM158" s="365"/>
      <c r="VTN158" s="365"/>
      <c r="VTO158" s="365"/>
      <c r="VTP158" s="365"/>
      <c r="VTQ158" s="365"/>
      <c r="VTR158" s="365"/>
      <c r="VTS158" s="365"/>
      <c r="VTT158" s="365"/>
      <c r="VTU158" s="365"/>
      <c r="VTV158" s="365"/>
      <c r="VTW158" s="365"/>
      <c r="VTX158" s="365"/>
      <c r="VTY158" s="365"/>
      <c r="VTZ158" s="365"/>
      <c r="VUA158" s="365"/>
      <c r="VUB158" s="365"/>
      <c r="VUC158" s="365"/>
      <c r="VUD158" s="365"/>
      <c r="VUE158" s="365"/>
      <c r="VUF158" s="365"/>
      <c r="VUG158" s="365"/>
      <c r="VUH158" s="365"/>
      <c r="VUI158" s="365"/>
      <c r="VUJ158" s="365"/>
      <c r="VUK158" s="365"/>
      <c r="VUL158" s="365"/>
      <c r="VUM158" s="365"/>
      <c r="VUN158" s="365"/>
      <c r="VUO158" s="365"/>
      <c r="VUP158" s="365"/>
      <c r="VUQ158" s="365"/>
      <c r="VUR158" s="365"/>
      <c r="VUS158" s="365"/>
      <c r="VUT158" s="365"/>
      <c r="VUU158" s="365"/>
      <c r="VUV158" s="365"/>
      <c r="VUW158" s="365"/>
      <c r="VUX158" s="365"/>
      <c r="VUY158" s="365"/>
      <c r="VUZ158" s="365"/>
      <c r="VVA158" s="365"/>
      <c r="VVB158" s="365"/>
      <c r="VVC158" s="365"/>
      <c r="VVD158" s="365"/>
      <c r="VVE158" s="365"/>
      <c r="VVF158" s="365"/>
      <c r="VVG158" s="365"/>
      <c r="VVH158" s="365"/>
      <c r="VVI158" s="365"/>
      <c r="VVJ158" s="365"/>
      <c r="VVK158" s="365"/>
      <c r="VVL158" s="365"/>
      <c r="VVM158" s="365"/>
      <c r="VVN158" s="365"/>
      <c r="VVO158" s="365"/>
      <c r="VVP158" s="365"/>
      <c r="VVQ158" s="365"/>
      <c r="VVR158" s="365"/>
      <c r="VVS158" s="365"/>
      <c r="VVT158" s="365"/>
      <c r="VVU158" s="365"/>
      <c r="VVV158" s="365"/>
      <c r="VVW158" s="365"/>
      <c r="VVX158" s="365"/>
      <c r="VVY158" s="365"/>
      <c r="VVZ158" s="365"/>
      <c r="VWA158" s="365"/>
      <c r="VWB158" s="365"/>
      <c r="VWC158" s="365"/>
      <c r="VWD158" s="365"/>
      <c r="VWE158" s="365"/>
      <c r="VWF158" s="365"/>
      <c r="VWG158" s="365"/>
      <c r="VWH158" s="365"/>
      <c r="VWI158" s="365"/>
      <c r="VWJ158" s="365"/>
      <c r="VWK158" s="365"/>
      <c r="VWL158" s="365"/>
      <c r="VWM158" s="365"/>
      <c r="VWN158" s="365"/>
      <c r="VWO158" s="365"/>
      <c r="VWP158" s="365"/>
      <c r="VWQ158" s="365"/>
      <c r="VWR158" s="365"/>
      <c r="VWS158" s="365"/>
      <c r="VWT158" s="365"/>
      <c r="VWU158" s="365"/>
      <c r="VWV158" s="365"/>
      <c r="VWW158" s="365"/>
      <c r="VWX158" s="365"/>
      <c r="VWY158" s="365"/>
      <c r="VWZ158" s="365"/>
      <c r="VXA158" s="365"/>
      <c r="VXB158" s="365"/>
      <c r="VXC158" s="365"/>
      <c r="VXD158" s="365"/>
      <c r="VXE158" s="365"/>
      <c r="VXF158" s="365"/>
      <c r="VXG158" s="365"/>
      <c r="VXH158" s="365"/>
      <c r="VXI158" s="365"/>
      <c r="VXJ158" s="365"/>
      <c r="VXK158" s="365"/>
      <c r="VXL158" s="365"/>
      <c r="VXM158" s="365"/>
      <c r="VXN158" s="365"/>
      <c r="VXO158" s="365"/>
      <c r="VXP158" s="365"/>
      <c r="VXQ158" s="365"/>
      <c r="VXR158" s="365"/>
      <c r="VXS158" s="365"/>
      <c r="VXT158" s="365"/>
      <c r="VXU158" s="365"/>
      <c r="VXV158" s="365"/>
      <c r="VXW158" s="365"/>
      <c r="VXX158" s="365"/>
      <c r="VXY158" s="365"/>
      <c r="VXZ158" s="365"/>
      <c r="VYA158" s="365"/>
      <c r="VYB158" s="365"/>
      <c r="VYC158" s="365"/>
      <c r="VYD158" s="365"/>
      <c r="VYE158" s="365"/>
      <c r="VYF158" s="365"/>
      <c r="VYG158" s="365"/>
      <c r="VYH158" s="365"/>
      <c r="VYI158" s="365"/>
      <c r="VYJ158" s="365"/>
      <c r="VYK158" s="365"/>
      <c r="VYL158" s="365"/>
      <c r="VYM158" s="365"/>
      <c r="VYN158" s="365"/>
      <c r="VYO158" s="365"/>
      <c r="VYP158" s="365"/>
      <c r="VYQ158" s="365"/>
      <c r="VYR158" s="365"/>
      <c r="VYS158" s="365"/>
      <c r="VYT158" s="365"/>
      <c r="VYU158" s="365"/>
      <c r="VYV158" s="365"/>
      <c r="VYW158" s="365"/>
      <c r="VYX158" s="365"/>
      <c r="VYY158" s="365"/>
      <c r="VYZ158" s="365"/>
      <c r="VZA158" s="365"/>
      <c r="VZB158" s="365"/>
      <c r="VZC158" s="365"/>
      <c r="VZD158" s="365"/>
      <c r="VZE158" s="365"/>
      <c r="VZF158" s="365"/>
      <c r="VZG158" s="365"/>
      <c r="VZH158" s="365"/>
      <c r="VZI158" s="365"/>
      <c r="VZJ158" s="365"/>
      <c r="VZK158" s="365"/>
      <c r="VZL158" s="365"/>
      <c r="VZM158" s="365"/>
      <c r="VZN158" s="365"/>
      <c r="VZO158" s="365"/>
      <c r="VZP158" s="365"/>
      <c r="VZQ158" s="365"/>
      <c r="VZR158" s="365"/>
      <c r="VZS158" s="365"/>
      <c r="VZT158" s="365"/>
      <c r="VZU158" s="365"/>
      <c r="VZV158" s="365"/>
      <c r="VZW158" s="365"/>
      <c r="VZX158" s="365"/>
      <c r="VZY158" s="365"/>
      <c r="VZZ158" s="365"/>
      <c r="WAA158" s="365"/>
      <c r="WAB158" s="365"/>
      <c r="WAC158" s="365"/>
      <c r="WAD158" s="365"/>
      <c r="WAE158" s="365"/>
      <c r="WAF158" s="365"/>
      <c r="WAG158" s="365"/>
      <c r="WAH158" s="365"/>
      <c r="WAI158" s="365"/>
      <c r="WAJ158" s="365"/>
      <c r="WAK158" s="365"/>
      <c r="WAL158" s="365"/>
      <c r="WAM158" s="365"/>
      <c r="WAN158" s="365"/>
      <c r="WAO158" s="365"/>
      <c r="WAP158" s="365"/>
      <c r="WAQ158" s="365"/>
      <c r="WAR158" s="365"/>
      <c r="WAS158" s="365"/>
      <c r="WAT158" s="365"/>
      <c r="WAU158" s="365"/>
      <c r="WAV158" s="365"/>
      <c r="WAW158" s="365"/>
      <c r="WAX158" s="365"/>
      <c r="WAY158" s="365"/>
      <c r="WAZ158" s="365"/>
      <c r="WBA158" s="365"/>
      <c r="WBB158" s="365"/>
      <c r="WBC158" s="365"/>
      <c r="WBD158" s="365"/>
      <c r="WBE158" s="365"/>
      <c r="WBF158" s="365"/>
      <c r="WBG158" s="365"/>
      <c r="WBH158" s="365"/>
      <c r="WBI158" s="365"/>
      <c r="WBJ158" s="365"/>
      <c r="WBK158" s="365"/>
      <c r="WBL158" s="365"/>
      <c r="WBM158" s="365"/>
      <c r="WBN158" s="365"/>
      <c r="WBO158" s="365"/>
      <c r="WBP158" s="365"/>
      <c r="WBQ158" s="365"/>
      <c r="WBR158" s="365"/>
      <c r="WBS158" s="365"/>
      <c r="WBT158" s="365"/>
      <c r="WBU158" s="365"/>
      <c r="WBV158" s="365"/>
      <c r="WBW158" s="365"/>
      <c r="WBX158" s="365"/>
      <c r="WBY158" s="365"/>
      <c r="WBZ158" s="365"/>
      <c r="WCA158" s="365"/>
      <c r="WCB158" s="365"/>
      <c r="WCC158" s="365"/>
      <c r="WCD158" s="365"/>
      <c r="WCE158" s="365"/>
      <c r="WCF158" s="365"/>
      <c r="WCG158" s="365"/>
      <c r="WCH158" s="365"/>
      <c r="WCI158" s="365"/>
      <c r="WCJ158" s="365"/>
      <c r="WCK158" s="365"/>
      <c r="WCL158" s="365"/>
      <c r="WCM158" s="365"/>
      <c r="WCN158" s="365"/>
      <c r="WCO158" s="365"/>
      <c r="WCP158" s="365"/>
      <c r="WCQ158" s="365"/>
      <c r="WCR158" s="365"/>
      <c r="WCS158" s="365"/>
      <c r="WCT158" s="365"/>
      <c r="WCU158" s="365"/>
      <c r="WCV158" s="365"/>
      <c r="WCW158" s="365"/>
      <c r="WCX158" s="365"/>
      <c r="WCY158" s="365"/>
      <c r="WCZ158" s="365"/>
      <c r="WDA158" s="365"/>
      <c r="WDB158" s="365"/>
      <c r="WDC158" s="365"/>
      <c r="WDD158" s="365"/>
      <c r="WDE158" s="365"/>
      <c r="WDF158" s="365"/>
      <c r="WDG158" s="365"/>
      <c r="WDH158" s="365"/>
      <c r="WDI158" s="365"/>
      <c r="WDJ158" s="365"/>
      <c r="WDK158" s="365"/>
      <c r="WDL158" s="365"/>
      <c r="WDM158" s="365"/>
      <c r="WDN158" s="365"/>
      <c r="WDO158" s="365"/>
      <c r="WDP158" s="365"/>
      <c r="WDQ158" s="365"/>
      <c r="WDR158" s="365"/>
      <c r="WDS158" s="365"/>
      <c r="WDT158" s="365"/>
      <c r="WDU158" s="365"/>
      <c r="WDV158" s="365"/>
      <c r="WDW158" s="365"/>
      <c r="WDX158" s="365"/>
      <c r="WDY158" s="365"/>
      <c r="WDZ158" s="365"/>
      <c r="WEA158" s="365"/>
      <c r="WEB158" s="365"/>
      <c r="WEC158" s="365"/>
      <c r="WED158" s="365"/>
      <c r="WEE158" s="365"/>
      <c r="WEF158" s="365"/>
      <c r="WEG158" s="365"/>
      <c r="WEH158" s="365"/>
      <c r="WEI158" s="365"/>
      <c r="WEJ158" s="365"/>
      <c r="WEK158" s="365"/>
      <c r="WEL158" s="365"/>
      <c r="WEM158" s="365"/>
      <c r="WEN158" s="365"/>
      <c r="WEO158" s="365"/>
      <c r="WEP158" s="365"/>
      <c r="WEQ158" s="365"/>
      <c r="WER158" s="365"/>
      <c r="WES158" s="365"/>
      <c r="WET158" s="365"/>
      <c r="WEU158" s="365"/>
      <c r="WEV158" s="365"/>
      <c r="WEW158" s="365"/>
      <c r="WEX158" s="365"/>
      <c r="WEY158" s="365"/>
      <c r="WEZ158" s="365"/>
      <c r="WFA158" s="365"/>
      <c r="WFB158" s="365"/>
      <c r="WFC158" s="365"/>
      <c r="WFD158" s="365"/>
      <c r="WFE158" s="365"/>
      <c r="WFF158" s="365"/>
      <c r="WFG158" s="365"/>
      <c r="WFH158" s="365"/>
      <c r="WFI158" s="365"/>
      <c r="WFJ158" s="365"/>
      <c r="WFK158" s="365"/>
      <c r="WFL158" s="365"/>
      <c r="WFM158" s="365"/>
      <c r="WFN158" s="365"/>
      <c r="WFO158" s="365"/>
      <c r="WFP158" s="365"/>
      <c r="WFQ158" s="365"/>
      <c r="WFR158" s="365"/>
      <c r="WFS158" s="365"/>
      <c r="WFT158" s="365"/>
      <c r="WFU158" s="365"/>
      <c r="WFV158" s="365"/>
      <c r="WFW158" s="365"/>
      <c r="WFX158" s="365"/>
      <c r="WFY158" s="365"/>
      <c r="WFZ158" s="365"/>
      <c r="WGA158" s="365"/>
      <c r="WGB158" s="365"/>
      <c r="WGC158" s="365"/>
      <c r="WGD158" s="365"/>
      <c r="WGE158" s="365"/>
      <c r="WGF158" s="365"/>
      <c r="WGG158" s="365"/>
      <c r="WGH158" s="365"/>
      <c r="WGI158" s="365"/>
      <c r="WGJ158" s="365"/>
      <c r="WGK158" s="365"/>
      <c r="WGL158" s="365"/>
      <c r="WGM158" s="365"/>
      <c r="WGN158" s="365"/>
      <c r="WGO158" s="365"/>
      <c r="WGP158" s="365"/>
      <c r="WGQ158" s="365"/>
      <c r="WGR158" s="365"/>
      <c r="WGS158" s="365"/>
      <c r="WGT158" s="365"/>
      <c r="WGU158" s="365"/>
      <c r="WGV158" s="365"/>
      <c r="WGW158" s="365"/>
      <c r="WGX158" s="365"/>
      <c r="WGY158" s="365"/>
      <c r="WGZ158" s="365"/>
      <c r="WHA158" s="365"/>
      <c r="WHB158" s="365"/>
      <c r="WHC158" s="365"/>
      <c r="WHD158" s="365"/>
      <c r="WHE158" s="365"/>
      <c r="WHF158" s="365"/>
      <c r="WHG158" s="365"/>
      <c r="WHH158" s="365"/>
      <c r="WHI158" s="365"/>
      <c r="WHJ158" s="365"/>
      <c r="WHK158" s="365"/>
      <c r="WHL158" s="365"/>
      <c r="WHM158" s="365"/>
      <c r="WHN158" s="365"/>
      <c r="WHO158" s="365"/>
      <c r="WHP158" s="365"/>
      <c r="WHQ158" s="365"/>
      <c r="WHR158" s="365"/>
      <c r="WHS158" s="365"/>
      <c r="WHT158" s="365"/>
      <c r="WHU158" s="365"/>
      <c r="WHV158" s="365"/>
      <c r="WHW158" s="365"/>
      <c r="WHX158" s="365"/>
      <c r="WHY158" s="365"/>
      <c r="WHZ158" s="365"/>
      <c r="WIA158" s="365"/>
      <c r="WIB158" s="365"/>
      <c r="WIC158" s="365"/>
      <c r="WID158" s="365"/>
      <c r="WIE158" s="365"/>
      <c r="WIF158" s="365"/>
      <c r="WIG158" s="365"/>
      <c r="WIH158" s="365"/>
      <c r="WII158" s="365"/>
      <c r="WIJ158" s="365"/>
      <c r="WIK158" s="365"/>
      <c r="WIL158" s="365"/>
      <c r="WIM158" s="365"/>
      <c r="WIN158" s="365"/>
      <c r="WIO158" s="365"/>
      <c r="WIP158" s="365"/>
      <c r="WIQ158" s="365"/>
      <c r="WIR158" s="365"/>
      <c r="WIS158" s="365"/>
      <c r="WIT158" s="365"/>
      <c r="WIU158" s="365"/>
      <c r="WIV158" s="365"/>
      <c r="WIW158" s="365"/>
      <c r="WIX158" s="365"/>
      <c r="WIY158" s="365"/>
      <c r="WIZ158" s="365"/>
      <c r="WJA158" s="365"/>
      <c r="WJB158" s="365"/>
      <c r="WJC158" s="365"/>
      <c r="WJD158" s="365"/>
      <c r="WJE158" s="365"/>
      <c r="WJF158" s="365"/>
      <c r="WJG158" s="365"/>
      <c r="WJH158" s="365"/>
      <c r="WJI158" s="365"/>
      <c r="WJJ158" s="365"/>
      <c r="WJK158" s="365"/>
      <c r="WJL158" s="365"/>
      <c r="WJM158" s="365"/>
      <c r="WJN158" s="365"/>
      <c r="WJO158" s="365"/>
      <c r="WJP158" s="365"/>
      <c r="WJQ158" s="365"/>
      <c r="WJR158" s="365"/>
      <c r="WJS158" s="365"/>
      <c r="WJT158" s="365"/>
      <c r="WJU158" s="365"/>
      <c r="WJV158" s="365"/>
      <c r="WJW158" s="365"/>
      <c r="WJX158" s="365"/>
      <c r="WJY158" s="365"/>
      <c r="WJZ158" s="365"/>
      <c r="WKA158" s="365"/>
      <c r="WKB158" s="365"/>
      <c r="WKC158" s="365"/>
      <c r="WKD158" s="365"/>
      <c r="WKE158" s="365"/>
      <c r="WKF158" s="365"/>
      <c r="WKG158" s="365"/>
      <c r="WKH158" s="365"/>
      <c r="WKI158" s="365"/>
      <c r="WKJ158" s="365"/>
      <c r="WKK158" s="365"/>
      <c r="WKL158" s="365"/>
      <c r="WKM158" s="365"/>
      <c r="WKN158" s="365"/>
      <c r="WKO158" s="365"/>
      <c r="WKP158" s="365"/>
      <c r="WKQ158" s="365"/>
      <c r="WKR158" s="365"/>
      <c r="WKS158" s="365"/>
      <c r="WKT158" s="365"/>
      <c r="WKU158" s="365"/>
      <c r="WKV158" s="365"/>
      <c r="WKW158" s="365"/>
      <c r="WKX158" s="365"/>
      <c r="WKY158" s="365"/>
      <c r="WKZ158" s="365"/>
      <c r="WLA158" s="365"/>
      <c r="WLB158" s="365"/>
      <c r="WLC158" s="365"/>
      <c r="WLD158" s="365"/>
      <c r="WLE158" s="365"/>
      <c r="WLF158" s="365"/>
      <c r="WLG158" s="365"/>
      <c r="WLH158" s="365"/>
      <c r="WLI158" s="365"/>
      <c r="WLJ158" s="365"/>
      <c r="WLK158" s="365"/>
      <c r="WLL158" s="365"/>
      <c r="WLM158" s="365"/>
      <c r="WLN158" s="365"/>
      <c r="WLO158" s="365"/>
      <c r="WLP158" s="365"/>
      <c r="WLQ158" s="365"/>
      <c r="WLR158" s="365"/>
      <c r="WLS158" s="365"/>
      <c r="WLT158" s="365"/>
      <c r="WLU158" s="365"/>
      <c r="WLV158" s="365"/>
      <c r="WLW158" s="365"/>
      <c r="WLX158" s="365"/>
      <c r="WLY158" s="365"/>
      <c r="WLZ158" s="365"/>
      <c r="WMA158" s="365"/>
      <c r="WMB158" s="365"/>
      <c r="WMC158" s="365"/>
      <c r="WMD158" s="365"/>
      <c r="WME158" s="365"/>
      <c r="WMF158" s="365"/>
      <c r="WMG158" s="365"/>
      <c r="WMH158" s="365"/>
      <c r="WMI158" s="365"/>
      <c r="WMJ158" s="365"/>
      <c r="WMK158" s="365"/>
      <c r="WML158" s="365"/>
      <c r="WMM158" s="365"/>
      <c r="WMN158" s="365"/>
      <c r="WMO158" s="365"/>
      <c r="WMP158" s="365"/>
      <c r="WMQ158" s="365"/>
      <c r="WMR158" s="365"/>
      <c r="WMS158" s="365"/>
      <c r="WMT158" s="365"/>
      <c r="WMU158" s="365"/>
      <c r="WMV158" s="365"/>
      <c r="WMW158" s="365"/>
      <c r="WMX158" s="365"/>
      <c r="WMY158" s="365"/>
      <c r="WMZ158" s="365"/>
      <c r="WNA158" s="365"/>
      <c r="WNB158" s="365"/>
      <c r="WNC158" s="365"/>
      <c r="WND158" s="365"/>
      <c r="WNE158" s="365"/>
      <c r="WNF158" s="365"/>
      <c r="WNG158" s="365"/>
      <c r="WNH158" s="365"/>
      <c r="WNI158" s="365"/>
      <c r="WNJ158" s="365"/>
      <c r="WNK158" s="365"/>
      <c r="WNL158" s="365"/>
      <c r="WNM158" s="365"/>
      <c r="WNN158" s="365"/>
      <c r="WNO158" s="365"/>
      <c r="WNP158" s="365"/>
      <c r="WNQ158" s="365"/>
      <c r="WNR158" s="365"/>
      <c r="WNS158" s="365"/>
      <c r="WNT158" s="365"/>
      <c r="WNU158" s="365"/>
      <c r="WNV158" s="365"/>
      <c r="WNW158" s="365"/>
      <c r="WNX158" s="365"/>
      <c r="WNY158" s="365"/>
      <c r="WNZ158" s="365"/>
      <c r="WOA158" s="365"/>
      <c r="WOB158" s="365"/>
      <c r="WOC158" s="365"/>
      <c r="WOD158" s="365"/>
      <c r="WOE158" s="365"/>
      <c r="WOF158" s="365"/>
      <c r="WOG158" s="365"/>
      <c r="WOH158" s="365"/>
      <c r="WOI158" s="365"/>
      <c r="WOJ158" s="365"/>
      <c r="WOK158" s="365"/>
      <c r="WOL158" s="365"/>
      <c r="WOM158" s="365"/>
      <c r="WON158" s="365"/>
      <c r="WOO158" s="365"/>
      <c r="WOP158" s="365"/>
      <c r="WOQ158" s="365"/>
      <c r="WOR158" s="365"/>
      <c r="WOS158" s="365"/>
      <c r="WOT158" s="365"/>
      <c r="WOU158" s="365"/>
      <c r="WOV158" s="365"/>
      <c r="WOW158" s="365"/>
      <c r="WOX158" s="365"/>
      <c r="WOY158" s="365"/>
      <c r="WOZ158" s="365"/>
      <c r="WPA158" s="365"/>
      <c r="WPB158" s="365"/>
      <c r="WPC158" s="365"/>
      <c r="WPD158" s="365"/>
      <c r="WPE158" s="365"/>
      <c r="WPF158" s="365"/>
      <c r="WPG158" s="365"/>
      <c r="WPH158" s="365"/>
      <c r="WPI158" s="365"/>
      <c r="WPJ158" s="365"/>
      <c r="WPK158" s="365"/>
      <c r="WPL158" s="365"/>
      <c r="WPM158" s="365"/>
      <c r="WPN158" s="365"/>
      <c r="WPO158" s="365"/>
      <c r="WPP158" s="365"/>
      <c r="WPQ158" s="365"/>
      <c r="WPR158" s="365"/>
      <c r="WPS158" s="365"/>
      <c r="WPT158" s="365"/>
      <c r="WPU158" s="365"/>
      <c r="WPV158" s="365"/>
      <c r="WPW158" s="365"/>
      <c r="WPX158" s="365"/>
      <c r="WPY158" s="365"/>
      <c r="WPZ158" s="365"/>
      <c r="WQA158" s="365"/>
      <c r="WQB158" s="365"/>
      <c r="WQC158" s="365"/>
      <c r="WQD158" s="365"/>
      <c r="WQE158" s="365"/>
      <c r="WQF158" s="365"/>
      <c r="WQG158" s="365"/>
      <c r="WQH158" s="365"/>
      <c r="WQI158" s="365"/>
      <c r="WQJ158" s="365"/>
      <c r="WQK158" s="365"/>
      <c r="WQL158" s="365"/>
      <c r="WQM158" s="365"/>
      <c r="WQN158" s="365"/>
      <c r="WQO158" s="365"/>
      <c r="WQP158" s="365"/>
      <c r="WQQ158" s="365"/>
      <c r="WQR158" s="365"/>
      <c r="WQS158" s="365"/>
      <c r="WQT158" s="365"/>
      <c r="WQU158" s="365"/>
      <c r="WQV158" s="365"/>
      <c r="WQW158" s="365"/>
      <c r="WQX158" s="365"/>
      <c r="WQY158" s="365"/>
      <c r="WQZ158" s="365"/>
      <c r="WRA158" s="365"/>
      <c r="WRB158" s="365"/>
      <c r="WRC158" s="365"/>
      <c r="WRD158" s="365"/>
      <c r="WRE158" s="365"/>
      <c r="WRF158" s="365"/>
      <c r="WRG158" s="365"/>
      <c r="WRH158" s="365"/>
      <c r="WRI158" s="365"/>
      <c r="WRJ158" s="365"/>
      <c r="WRK158" s="365"/>
      <c r="WRL158" s="365"/>
      <c r="WRM158" s="365"/>
      <c r="WRN158" s="365"/>
      <c r="WRO158" s="365"/>
      <c r="WRP158" s="365"/>
      <c r="WRQ158" s="365"/>
      <c r="WRR158" s="365"/>
      <c r="WRS158" s="365"/>
      <c r="WRT158" s="365"/>
      <c r="WRU158" s="365"/>
      <c r="WRV158" s="365"/>
      <c r="WRW158" s="365"/>
      <c r="WRX158" s="365"/>
      <c r="WRY158" s="365"/>
      <c r="WRZ158" s="365"/>
      <c r="WSA158" s="365"/>
      <c r="WSB158" s="365"/>
      <c r="WSC158" s="365"/>
      <c r="WSD158" s="365"/>
      <c r="WSE158" s="365"/>
      <c r="WSF158" s="365"/>
      <c r="WSG158" s="365"/>
      <c r="WSH158" s="365"/>
      <c r="WSI158" s="365"/>
      <c r="WSJ158" s="365"/>
      <c r="WSK158" s="365"/>
      <c r="WSL158" s="365"/>
      <c r="WSM158" s="365"/>
      <c r="WSN158" s="365"/>
      <c r="WSO158" s="365"/>
      <c r="WSP158" s="365"/>
      <c r="WSQ158" s="365"/>
      <c r="WSR158" s="365"/>
      <c r="WSS158" s="365"/>
      <c r="WST158" s="365"/>
      <c r="WSU158" s="365"/>
      <c r="WSV158" s="365"/>
      <c r="WSW158" s="365"/>
      <c r="WSX158" s="365"/>
      <c r="WSY158" s="365"/>
      <c r="WSZ158" s="365"/>
      <c r="WTA158" s="365"/>
      <c r="WTB158" s="365"/>
      <c r="WTC158" s="365"/>
      <c r="WTD158" s="365"/>
      <c r="WTE158" s="365"/>
      <c r="WTF158" s="365"/>
      <c r="WTG158" s="365"/>
      <c r="WTH158" s="365"/>
      <c r="WTI158" s="365"/>
      <c r="WTJ158" s="365"/>
      <c r="WTK158" s="365"/>
      <c r="WTL158" s="365"/>
      <c r="WTM158" s="365"/>
      <c r="WTN158" s="365"/>
      <c r="WTO158" s="365"/>
      <c r="WTP158" s="365"/>
      <c r="WTQ158" s="365"/>
      <c r="WTR158" s="365"/>
      <c r="WTS158" s="365"/>
      <c r="WTT158" s="365"/>
      <c r="WTU158" s="365"/>
      <c r="WTV158" s="365"/>
      <c r="WTW158" s="365"/>
      <c r="WTX158" s="365"/>
      <c r="WTY158" s="365"/>
      <c r="WTZ158" s="365"/>
      <c r="WUA158" s="365"/>
      <c r="WUB158" s="365"/>
      <c r="WUC158" s="365"/>
      <c r="WUD158" s="365"/>
      <c r="WUE158" s="365"/>
      <c r="WUF158" s="365"/>
      <c r="WUG158" s="365"/>
      <c r="WUH158" s="365"/>
      <c r="WUI158" s="365"/>
      <c r="WUJ158" s="365"/>
      <c r="WUK158" s="365"/>
      <c r="WUL158" s="365"/>
      <c r="WUM158" s="365"/>
      <c r="WUN158" s="365"/>
      <c r="WUO158" s="365"/>
      <c r="WUP158" s="365"/>
      <c r="WUQ158" s="365"/>
      <c r="WUR158" s="365"/>
      <c r="WUS158" s="365"/>
      <c r="WUT158" s="365"/>
      <c r="WUU158" s="365"/>
      <c r="WUV158" s="365"/>
      <c r="WUW158" s="365"/>
      <c r="WUX158" s="365"/>
      <c r="WUY158" s="365"/>
      <c r="WUZ158" s="365"/>
      <c r="WVA158" s="365"/>
      <c r="WVB158" s="365"/>
      <c r="WVC158" s="365"/>
      <c r="WVD158" s="365"/>
      <c r="WVE158" s="365"/>
      <c r="WVF158" s="365"/>
      <c r="WVG158" s="365"/>
      <c r="WVH158" s="365"/>
      <c r="WVI158" s="365"/>
      <c r="WVJ158" s="365"/>
      <c r="WVK158" s="365"/>
      <c r="WVL158" s="365"/>
      <c r="WVM158" s="365"/>
      <c r="WVN158" s="365"/>
      <c r="WVO158" s="365"/>
      <c r="WVP158" s="365"/>
      <c r="WVQ158" s="365"/>
      <c r="WVR158" s="365"/>
      <c r="WVS158" s="365"/>
      <c r="WVT158" s="365"/>
      <c r="WVU158" s="365"/>
      <c r="WVV158" s="365"/>
      <c r="WVW158" s="365"/>
      <c r="WVX158" s="365"/>
      <c r="WVY158" s="365"/>
      <c r="WVZ158" s="365"/>
      <c r="WWA158" s="365"/>
      <c r="WWB158" s="365"/>
      <c r="WWC158" s="365"/>
      <c r="WWD158" s="365"/>
      <c r="WWE158" s="365"/>
      <c r="WWF158" s="365"/>
      <c r="WWG158" s="365"/>
      <c r="WWH158" s="365"/>
      <c r="WWI158" s="365"/>
      <c r="WWJ158" s="365"/>
      <c r="WWK158" s="365"/>
      <c r="WWL158" s="365"/>
      <c r="WWM158" s="365"/>
      <c r="WWN158" s="365"/>
      <c r="WWO158" s="365"/>
      <c r="WWP158" s="365"/>
      <c r="WWQ158" s="365"/>
      <c r="WWR158" s="365"/>
      <c r="WWS158" s="365"/>
      <c r="WWT158" s="365"/>
      <c r="WWU158" s="365"/>
      <c r="WWV158" s="365"/>
      <c r="WWW158" s="365"/>
      <c r="WWX158" s="365"/>
      <c r="WWY158" s="365"/>
      <c r="WWZ158" s="365"/>
      <c r="WXA158" s="365"/>
      <c r="WXB158" s="365"/>
      <c r="WXC158" s="365"/>
      <c r="WXD158" s="365"/>
      <c r="WXE158" s="365"/>
      <c r="WXF158" s="365"/>
      <c r="WXG158" s="365"/>
      <c r="WXH158" s="365"/>
      <c r="WXI158" s="365"/>
      <c r="WXJ158" s="365"/>
      <c r="WXK158" s="365"/>
      <c r="WXL158" s="365"/>
      <c r="WXM158" s="365"/>
      <c r="WXN158" s="365"/>
      <c r="WXO158" s="365"/>
      <c r="WXP158" s="365"/>
      <c r="WXQ158" s="365"/>
      <c r="WXR158" s="365"/>
      <c r="WXS158" s="365"/>
      <c r="WXT158" s="365"/>
      <c r="WXU158" s="365"/>
      <c r="WXV158" s="365"/>
      <c r="WXW158" s="365"/>
      <c r="WXX158" s="365"/>
      <c r="WXY158" s="365"/>
      <c r="WXZ158" s="365"/>
      <c r="WYA158" s="365"/>
      <c r="WYB158" s="365"/>
      <c r="WYC158" s="365"/>
      <c r="WYD158" s="365"/>
      <c r="WYE158" s="365"/>
      <c r="WYF158" s="365"/>
      <c r="WYG158" s="365"/>
      <c r="WYH158" s="365"/>
      <c r="WYI158" s="365"/>
      <c r="WYJ158" s="365"/>
      <c r="WYK158" s="365"/>
      <c r="WYL158" s="365"/>
      <c r="WYM158" s="365"/>
      <c r="WYN158" s="365"/>
      <c r="WYO158" s="365"/>
      <c r="WYP158" s="365"/>
      <c r="WYQ158" s="365"/>
      <c r="WYR158" s="365"/>
      <c r="WYS158" s="365"/>
      <c r="WYT158" s="365"/>
      <c r="WYU158" s="365"/>
      <c r="WYV158" s="365"/>
      <c r="WYW158" s="365"/>
      <c r="WYX158" s="365"/>
      <c r="WYY158" s="365"/>
      <c r="WYZ158" s="365"/>
      <c r="WZA158" s="365"/>
      <c r="WZB158" s="365"/>
      <c r="WZC158" s="365"/>
      <c r="WZD158" s="365"/>
      <c r="WZE158" s="365"/>
      <c r="WZF158" s="365"/>
      <c r="WZG158" s="365"/>
      <c r="WZH158" s="365"/>
      <c r="WZI158" s="365"/>
      <c r="WZJ158" s="365"/>
      <c r="WZK158" s="365"/>
      <c r="WZL158" s="365"/>
      <c r="WZM158" s="365"/>
      <c r="WZN158" s="365"/>
      <c r="WZO158" s="365"/>
      <c r="WZP158" s="365"/>
      <c r="WZQ158" s="365"/>
      <c r="WZR158" s="365"/>
      <c r="WZS158" s="365"/>
      <c r="WZT158" s="365"/>
      <c r="WZU158" s="365"/>
      <c r="WZV158" s="365"/>
      <c r="WZW158" s="365"/>
      <c r="WZX158" s="365"/>
      <c r="WZY158" s="365"/>
      <c r="WZZ158" s="365"/>
      <c r="XAA158" s="365"/>
      <c r="XAB158" s="365"/>
      <c r="XAC158" s="365"/>
      <c r="XAD158" s="365"/>
      <c r="XAE158" s="365"/>
      <c r="XAF158" s="365"/>
      <c r="XAG158" s="365"/>
      <c r="XAH158" s="365"/>
      <c r="XAI158" s="365"/>
      <c r="XAJ158" s="365"/>
      <c r="XAK158" s="365"/>
      <c r="XAL158" s="365"/>
      <c r="XAM158" s="365"/>
      <c r="XAN158" s="365"/>
      <c r="XAO158" s="365"/>
      <c r="XAP158" s="365"/>
      <c r="XAQ158" s="365"/>
      <c r="XAR158" s="365"/>
      <c r="XAS158" s="365"/>
      <c r="XAT158" s="365"/>
      <c r="XAU158" s="365"/>
      <c r="XAV158" s="365"/>
      <c r="XAW158" s="365"/>
      <c r="XAX158" s="365"/>
      <c r="XAY158" s="365"/>
      <c r="XAZ158" s="365"/>
      <c r="XBA158" s="365"/>
      <c r="XBB158" s="365"/>
      <c r="XBC158" s="365"/>
      <c r="XBD158" s="365"/>
      <c r="XBE158" s="365"/>
      <c r="XBF158" s="365"/>
      <c r="XBG158" s="365"/>
      <c r="XBH158" s="365"/>
      <c r="XBI158" s="365"/>
      <c r="XBJ158" s="365"/>
      <c r="XBK158" s="365"/>
      <c r="XBL158" s="365"/>
      <c r="XBM158" s="365"/>
      <c r="XBN158" s="365"/>
      <c r="XBO158" s="365"/>
      <c r="XBP158" s="365"/>
      <c r="XBQ158" s="365"/>
      <c r="XBR158" s="365"/>
      <c r="XBS158" s="365"/>
      <c r="XBT158" s="365"/>
      <c r="XBU158" s="365"/>
      <c r="XBV158" s="365"/>
      <c r="XBW158" s="365"/>
      <c r="XBX158" s="365"/>
      <c r="XBY158" s="365"/>
      <c r="XBZ158" s="365"/>
      <c r="XCA158" s="365"/>
      <c r="XCB158" s="365"/>
      <c r="XCC158" s="365"/>
      <c r="XCD158" s="365"/>
      <c r="XCE158" s="365"/>
      <c r="XCF158" s="365"/>
      <c r="XCG158" s="365"/>
      <c r="XCH158" s="365"/>
      <c r="XCI158" s="365"/>
      <c r="XCJ158" s="365"/>
      <c r="XCK158" s="365"/>
      <c r="XCL158" s="365"/>
      <c r="XCM158" s="365"/>
      <c r="XCN158" s="365"/>
      <c r="XCO158" s="365"/>
      <c r="XCP158" s="365"/>
      <c r="XCQ158" s="365"/>
      <c r="XCR158" s="365"/>
      <c r="XCS158" s="365"/>
      <c r="XCT158" s="365"/>
      <c r="XCU158" s="365"/>
      <c r="XCV158" s="365"/>
      <c r="XCW158" s="365"/>
      <c r="XCX158" s="365"/>
      <c r="XCY158" s="365"/>
      <c r="XCZ158" s="365"/>
      <c r="XDA158" s="365"/>
      <c r="XDB158" s="365"/>
      <c r="XDC158" s="365"/>
      <c r="XDD158" s="365"/>
      <c r="XDE158" s="365"/>
      <c r="XDF158" s="365"/>
      <c r="XDG158" s="365"/>
      <c r="XDH158" s="365"/>
      <c r="XDI158" s="365"/>
      <c r="XDJ158" s="365"/>
      <c r="XDK158" s="365"/>
      <c r="XDL158" s="365"/>
      <c r="XDM158" s="365"/>
      <c r="XDN158" s="365"/>
      <c r="XDO158" s="365"/>
      <c r="XDP158" s="365"/>
      <c r="XDQ158" s="365"/>
      <c r="XDR158" s="365"/>
      <c r="XDS158" s="365"/>
      <c r="XDT158" s="365"/>
      <c r="XDU158" s="365"/>
      <c r="XDV158" s="365"/>
      <c r="XDW158" s="365"/>
      <c r="XDX158" s="365"/>
      <c r="XDY158" s="365"/>
      <c r="XDZ158" s="365"/>
      <c r="XEA158" s="365"/>
      <c r="XEB158" s="365"/>
      <c r="XEC158" s="365"/>
      <c r="XED158" s="365"/>
      <c r="XEE158" s="365"/>
      <c r="XEF158" s="365"/>
      <c r="XEG158" s="365"/>
      <c r="XEH158" s="365"/>
      <c r="XEI158" s="365"/>
      <c r="XEJ158" s="365"/>
      <c r="XEK158" s="365"/>
      <c r="XEL158" s="365"/>
      <c r="XEM158" s="365"/>
      <c r="XEN158" s="365"/>
      <c r="XEO158" s="365"/>
      <c r="XEP158" s="365"/>
      <c r="XEQ158" s="365"/>
      <c r="XER158" s="365"/>
      <c r="XES158" s="365"/>
      <c r="XET158" s="365"/>
      <c r="XEU158" s="365"/>
      <c r="XEV158" s="365"/>
      <c r="XEW158" s="365"/>
      <c r="XEX158" s="365"/>
      <c r="XEY158" s="365"/>
      <c r="XEZ158" s="365"/>
      <c r="XFA158" s="365"/>
      <c r="XFB158" s="365"/>
      <c r="XFC158" s="365"/>
      <c r="XFD158" s="365"/>
    </row>
    <row r="159" spans="1:16384" s="366" customFormat="1" ht="21.1" x14ac:dyDescent="0.35">
      <c r="A159" s="370"/>
      <c r="B159" s="371"/>
      <c r="C159" s="13"/>
      <c r="D159" s="13"/>
      <c r="E159" s="13"/>
      <c r="F159" s="361" t="s">
        <v>106</v>
      </c>
      <c r="G159" s="360"/>
      <c r="H159" s="360"/>
      <c r="I159" s="360"/>
      <c r="J159" s="13"/>
      <c r="K159" s="365"/>
      <c r="L159" s="365"/>
      <c r="M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W159" s="365"/>
      <c r="BX159" s="365"/>
      <c r="BY159" s="365"/>
      <c r="BZ159" s="365"/>
      <c r="CA159" s="365"/>
      <c r="CB159" s="365"/>
      <c r="CC159" s="365"/>
      <c r="CD159" s="365"/>
      <c r="CE159" s="365"/>
      <c r="CF159" s="365"/>
      <c r="CG159" s="365"/>
      <c r="CH159" s="365"/>
      <c r="CI159" s="365"/>
      <c r="CJ159" s="365"/>
      <c r="CK159" s="365"/>
      <c r="CL159" s="365"/>
      <c r="CM159" s="365"/>
      <c r="CN159" s="365"/>
      <c r="CO159" s="365"/>
      <c r="CP159" s="365"/>
      <c r="CQ159" s="365"/>
      <c r="CR159" s="365"/>
      <c r="CS159" s="365"/>
      <c r="CT159" s="365"/>
      <c r="CU159" s="365"/>
      <c r="CV159" s="365"/>
      <c r="CW159" s="365"/>
      <c r="CX159" s="365"/>
      <c r="CY159" s="365"/>
      <c r="CZ159" s="365"/>
      <c r="DA159" s="365"/>
      <c r="DB159" s="365"/>
      <c r="DC159" s="365"/>
      <c r="DD159" s="365"/>
      <c r="DE159" s="365"/>
      <c r="DF159" s="365"/>
      <c r="DG159" s="365"/>
      <c r="DH159" s="365"/>
      <c r="DI159" s="365"/>
      <c r="DJ159" s="365"/>
      <c r="DK159" s="365"/>
      <c r="DL159" s="365"/>
      <c r="DM159" s="365"/>
      <c r="DN159" s="365"/>
      <c r="DO159" s="365"/>
      <c r="DP159" s="365"/>
      <c r="DQ159" s="365"/>
      <c r="DR159" s="365"/>
      <c r="DS159" s="365"/>
      <c r="DT159" s="365"/>
      <c r="DU159" s="365"/>
      <c r="DV159" s="365"/>
      <c r="DW159" s="365"/>
      <c r="DX159" s="365"/>
      <c r="DY159" s="365"/>
      <c r="DZ159" s="365"/>
      <c r="EA159" s="365"/>
      <c r="EB159" s="365"/>
      <c r="EC159" s="365"/>
      <c r="ED159" s="365"/>
      <c r="EE159" s="365"/>
      <c r="EF159" s="365"/>
      <c r="EG159" s="365"/>
      <c r="EH159" s="365"/>
      <c r="EI159" s="365"/>
      <c r="EJ159" s="365"/>
      <c r="EK159" s="365"/>
      <c r="EL159" s="365"/>
      <c r="EM159" s="365"/>
      <c r="EN159" s="365"/>
      <c r="EO159" s="365"/>
      <c r="EP159" s="365"/>
      <c r="EQ159" s="365"/>
      <c r="ER159" s="365"/>
      <c r="ES159" s="365"/>
      <c r="ET159" s="365"/>
      <c r="EU159" s="365"/>
      <c r="EV159" s="365"/>
      <c r="EW159" s="365"/>
      <c r="EX159" s="365"/>
      <c r="EY159" s="365"/>
      <c r="EZ159" s="365"/>
      <c r="FA159" s="365"/>
      <c r="FB159" s="365"/>
      <c r="FC159" s="365"/>
      <c r="FD159" s="365"/>
      <c r="FE159" s="365"/>
      <c r="FF159" s="365"/>
      <c r="FG159" s="365"/>
      <c r="FH159" s="365"/>
      <c r="FI159" s="365"/>
      <c r="FJ159" s="365"/>
      <c r="FK159" s="365"/>
      <c r="FL159" s="365"/>
      <c r="FM159" s="365"/>
      <c r="FN159" s="365"/>
      <c r="FO159" s="365"/>
      <c r="FP159" s="365"/>
      <c r="FQ159" s="365"/>
      <c r="FR159" s="365"/>
      <c r="FS159" s="365"/>
      <c r="FT159" s="365"/>
      <c r="FU159" s="365"/>
      <c r="FV159" s="365"/>
      <c r="FW159" s="365"/>
      <c r="FX159" s="365"/>
      <c r="FY159" s="365"/>
      <c r="FZ159" s="365"/>
      <c r="GA159" s="365"/>
      <c r="GB159" s="365"/>
      <c r="GC159" s="365"/>
      <c r="GD159" s="365"/>
      <c r="GE159" s="365"/>
      <c r="GF159" s="365"/>
      <c r="GG159" s="365"/>
      <c r="GH159" s="365"/>
      <c r="GI159" s="365"/>
      <c r="GJ159" s="365"/>
      <c r="GK159" s="365"/>
      <c r="GL159" s="365"/>
      <c r="GM159" s="365"/>
      <c r="GN159" s="365"/>
      <c r="GO159" s="365"/>
      <c r="GP159" s="365"/>
      <c r="GQ159" s="365"/>
      <c r="GR159" s="365"/>
      <c r="GS159" s="365"/>
      <c r="GT159" s="365"/>
      <c r="GU159" s="365"/>
      <c r="GV159" s="365"/>
      <c r="GW159" s="365"/>
      <c r="GX159" s="365"/>
      <c r="GY159" s="365"/>
      <c r="GZ159" s="365"/>
      <c r="HA159" s="365"/>
      <c r="HB159" s="365"/>
      <c r="HC159" s="365"/>
      <c r="HD159" s="365"/>
      <c r="HE159" s="365"/>
      <c r="HF159" s="365"/>
      <c r="HG159" s="365"/>
      <c r="HH159" s="365"/>
      <c r="HI159" s="365"/>
      <c r="HJ159" s="365"/>
      <c r="HK159" s="365"/>
      <c r="HL159" s="365"/>
      <c r="HM159" s="365"/>
      <c r="HN159" s="365"/>
      <c r="HO159" s="365"/>
      <c r="HP159" s="365"/>
      <c r="HQ159" s="365"/>
      <c r="HR159" s="365"/>
      <c r="HS159" s="365"/>
      <c r="HT159" s="365"/>
      <c r="HU159" s="365"/>
      <c r="HV159" s="365"/>
      <c r="HW159" s="365"/>
      <c r="HX159" s="365"/>
      <c r="HY159" s="365"/>
      <c r="HZ159" s="365"/>
      <c r="IA159" s="365"/>
      <c r="IB159" s="365"/>
      <c r="IC159" s="365"/>
      <c r="ID159" s="365"/>
      <c r="IE159" s="365"/>
      <c r="IF159" s="365"/>
      <c r="IG159" s="365"/>
      <c r="IH159" s="365"/>
      <c r="II159" s="365"/>
      <c r="IJ159" s="365"/>
      <c r="IK159" s="365"/>
      <c r="IL159" s="365"/>
      <c r="IM159" s="365"/>
      <c r="IN159" s="365"/>
      <c r="IO159" s="365"/>
      <c r="IP159" s="365"/>
      <c r="IQ159" s="365"/>
      <c r="IR159" s="365"/>
      <c r="IS159" s="365"/>
      <c r="IT159" s="365"/>
      <c r="IU159" s="365"/>
      <c r="IV159" s="365"/>
      <c r="IW159" s="365"/>
      <c r="IX159" s="365"/>
      <c r="IY159" s="365"/>
      <c r="IZ159" s="365"/>
      <c r="JA159" s="365"/>
      <c r="JB159" s="365"/>
      <c r="JC159" s="365"/>
      <c r="JD159" s="365"/>
      <c r="JE159" s="365"/>
      <c r="JF159" s="365"/>
      <c r="JG159" s="365"/>
      <c r="JH159" s="365"/>
      <c r="JI159" s="365"/>
      <c r="JJ159" s="365"/>
      <c r="JK159" s="365"/>
      <c r="JL159" s="365"/>
      <c r="JM159" s="365"/>
      <c r="JN159" s="365"/>
      <c r="JO159" s="365"/>
      <c r="JP159" s="365"/>
      <c r="JQ159" s="365"/>
      <c r="JR159" s="365"/>
      <c r="JS159" s="365"/>
      <c r="JT159" s="365"/>
      <c r="JU159" s="365"/>
      <c r="JV159" s="365"/>
      <c r="JW159" s="365"/>
      <c r="JX159" s="365"/>
      <c r="JY159" s="365"/>
      <c r="JZ159" s="365"/>
      <c r="KA159" s="365"/>
      <c r="KB159" s="365"/>
      <c r="KC159" s="365"/>
      <c r="KD159" s="365"/>
      <c r="KE159" s="365"/>
      <c r="KF159" s="365"/>
      <c r="KG159" s="365"/>
      <c r="KH159" s="365"/>
      <c r="KI159" s="365"/>
      <c r="KJ159" s="365"/>
      <c r="KK159" s="365"/>
      <c r="KL159" s="365"/>
      <c r="KM159" s="365"/>
      <c r="KN159" s="365"/>
      <c r="KO159" s="365"/>
      <c r="KP159" s="365"/>
      <c r="KQ159" s="365"/>
      <c r="KR159" s="365"/>
      <c r="KS159" s="365"/>
      <c r="KT159" s="365"/>
      <c r="KU159" s="365"/>
      <c r="KV159" s="365"/>
      <c r="KW159" s="365"/>
      <c r="KX159" s="365"/>
      <c r="KY159" s="365"/>
      <c r="KZ159" s="365"/>
      <c r="LA159" s="365"/>
      <c r="LB159" s="365"/>
      <c r="LC159" s="365"/>
      <c r="LD159" s="365"/>
      <c r="LE159" s="365"/>
      <c r="LF159" s="365"/>
      <c r="LG159" s="365"/>
      <c r="LH159" s="365"/>
      <c r="LI159" s="365"/>
      <c r="LJ159" s="365"/>
      <c r="LK159" s="365"/>
      <c r="LL159" s="365"/>
      <c r="LM159" s="365"/>
      <c r="LN159" s="365"/>
      <c r="LO159" s="365"/>
      <c r="LP159" s="365"/>
      <c r="LQ159" s="365"/>
      <c r="LR159" s="365"/>
      <c r="LS159" s="365"/>
      <c r="LT159" s="365"/>
      <c r="LU159" s="365"/>
      <c r="LV159" s="365"/>
      <c r="LW159" s="365"/>
      <c r="LX159" s="365"/>
      <c r="LY159" s="365"/>
      <c r="LZ159" s="365"/>
      <c r="MA159" s="365"/>
      <c r="MB159" s="365"/>
      <c r="MC159" s="365"/>
      <c r="MD159" s="365"/>
      <c r="ME159" s="365"/>
      <c r="MF159" s="365"/>
      <c r="MG159" s="365"/>
      <c r="MH159" s="365"/>
      <c r="MI159" s="365"/>
      <c r="MJ159" s="365"/>
      <c r="MK159" s="365"/>
      <c r="ML159" s="365"/>
      <c r="MM159" s="365"/>
      <c r="MN159" s="365"/>
      <c r="MO159" s="365"/>
      <c r="MP159" s="365"/>
      <c r="MQ159" s="365"/>
      <c r="MR159" s="365"/>
      <c r="MS159" s="365"/>
      <c r="MT159" s="365"/>
      <c r="MU159" s="365"/>
      <c r="MV159" s="365"/>
      <c r="MW159" s="365"/>
      <c r="MX159" s="365"/>
      <c r="MY159" s="365"/>
      <c r="MZ159" s="365"/>
      <c r="NA159" s="365"/>
      <c r="NB159" s="365"/>
      <c r="NC159" s="365"/>
      <c r="ND159" s="365"/>
      <c r="NE159" s="365"/>
      <c r="NF159" s="365"/>
      <c r="NG159" s="365"/>
      <c r="NH159" s="365"/>
      <c r="NI159" s="365"/>
      <c r="NJ159" s="365"/>
      <c r="NK159" s="365"/>
      <c r="NL159" s="365"/>
      <c r="NM159" s="365"/>
      <c r="NN159" s="365"/>
      <c r="NO159" s="365"/>
      <c r="NP159" s="365"/>
      <c r="NQ159" s="365"/>
      <c r="NR159" s="365"/>
      <c r="NS159" s="365"/>
      <c r="NT159" s="365"/>
      <c r="NU159" s="365"/>
      <c r="NV159" s="365"/>
      <c r="NW159" s="365"/>
      <c r="NX159" s="365"/>
      <c r="NY159" s="365"/>
      <c r="NZ159" s="365"/>
      <c r="OA159" s="365"/>
      <c r="OB159" s="365"/>
      <c r="OC159" s="365"/>
      <c r="OD159" s="365"/>
      <c r="OE159" s="365"/>
      <c r="OF159" s="365"/>
      <c r="OG159" s="365"/>
      <c r="OH159" s="365"/>
      <c r="OI159" s="365"/>
      <c r="OJ159" s="365"/>
      <c r="OK159" s="365"/>
      <c r="OL159" s="365"/>
      <c r="OM159" s="365"/>
      <c r="ON159" s="365"/>
      <c r="OO159" s="365"/>
      <c r="OP159" s="365"/>
      <c r="OQ159" s="365"/>
      <c r="OR159" s="365"/>
      <c r="OS159" s="365"/>
      <c r="OT159" s="365"/>
      <c r="OU159" s="365"/>
      <c r="OV159" s="365"/>
      <c r="OW159" s="365"/>
      <c r="OX159" s="365"/>
      <c r="OY159" s="365"/>
      <c r="OZ159" s="365"/>
      <c r="PA159" s="365"/>
      <c r="PB159" s="365"/>
      <c r="PC159" s="365"/>
      <c r="PD159" s="365"/>
      <c r="PE159" s="365"/>
      <c r="PF159" s="365"/>
      <c r="PG159" s="365"/>
      <c r="PH159" s="365"/>
      <c r="PI159" s="365"/>
      <c r="PJ159" s="365"/>
      <c r="PK159" s="365"/>
      <c r="PL159" s="365"/>
      <c r="PM159" s="365"/>
      <c r="PN159" s="365"/>
      <c r="PO159" s="365"/>
      <c r="PP159" s="365"/>
      <c r="PQ159" s="365"/>
      <c r="PR159" s="365"/>
      <c r="PS159" s="365"/>
      <c r="PT159" s="365"/>
      <c r="PU159" s="365"/>
      <c r="PV159" s="365"/>
      <c r="PW159" s="365"/>
      <c r="PX159" s="365"/>
      <c r="PY159" s="365"/>
      <c r="PZ159" s="365"/>
      <c r="QA159" s="365"/>
      <c r="QB159" s="365"/>
      <c r="QC159" s="365"/>
      <c r="QD159" s="365"/>
      <c r="QE159" s="365"/>
      <c r="QF159" s="365"/>
      <c r="QG159" s="365"/>
      <c r="QH159" s="365"/>
      <c r="QI159" s="365"/>
      <c r="QJ159" s="365"/>
      <c r="QK159" s="365"/>
      <c r="QL159" s="365"/>
      <c r="QM159" s="365"/>
      <c r="QN159" s="365"/>
      <c r="QO159" s="365"/>
      <c r="QP159" s="365"/>
      <c r="QQ159" s="365"/>
      <c r="QR159" s="365"/>
      <c r="QS159" s="365"/>
      <c r="QT159" s="365"/>
      <c r="QU159" s="365"/>
      <c r="QV159" s="365"/>
      <c r="QW159" s="365"/>
      <c r="QX159" s="365"/>
      <c r="QY159" s="365"/>
      <c r="QZ159" s="365"/>
      <c r="RA159" s="365"/>
      <c r="RB159" s="365"/>
      <c r="RC159" s="365"/>
      <c r="RD159" s="365"/>
      <c r="RE159" s="365"/>
      <c r="RF159" s="365"/>
      <c r="RG159" s="365"/>
      <c r="RH159" s="365"/>
      <c r="RI159" s="365"/>
      <c r="RJ159" s="365"/>
      <c r="RK159" s="365"/>
      <c r="RL159" s="365"/>
      <c r="RM159" s="365"/>
      <c r="RN159" s="365"/>
      <c r="RO159" s="365"/>
      <c r="RP159" s="365"/>
      <c r="RQ159" s="365"/>
      <c r="RR159" s="365"/>
      <c r="RS159" s="365"/>
      <c r="RT159" s="365"/>
      <c r="RU159" s="365"/>
      <c r="RV159" s="365"/>
      <c r="RW159" s="365"/>
      <c r="RX159" s="365"/>
      <c r="RY159" s="365"/>
      <c r="RZ159" s="365"/>
      <c r="SA159" s="365"/>
      <c r="SB159" s="365"/>
      <c r="SC159" s="365"/>
      <c r="SD159" s="365"/>
      <c r="SE159" s="365"/>
      <c r="SF159" s="365"/>
      <c r="SG159" s="365"/>
      <c r="SH159" s="365"/>
      <c r="SI159" s="365"/>
      <c r="SJ159" s="365"/>
      <c r="SK159" s="365"/>
      <c r="SL159" s="365"/>
      <c r="SM159" s="365"/>
      <c r="SN159" s="365"/>
      <c r="SO159" s="365"/>
      <c r="SP159" s="365"/>
      <c r="SQ159" s="365"/>
      <c r="SR159" s="365"/>
      <c r="SS159" s="365"/>
      <c r="ST159" s="365"/>
      <c r="SU159" s="365"/>
      <c r="SV159" s="365"/>
      <c r="SW159" s="365"/>
      <c r="SX159" s="365"/>
      <c r="SY159" s="365"/>
      <c r="SZ159" s="365"/>
      <c r="TA159" s="365"/>
      <c r="TB159" s="365"/>
      <c r="TC159" s="365"/>
      <c r="TD159" s="365"/>
      <c r="TE159" s="365"/>
      <c r="TF159" s="365"/>
      <c r="TG159" s="365"/>
      <c r="TH159" s="365"/>
      <c r="TI159" s="365"/>
      <c r="TJ159" s="365"/>
      <c r="TK159" s="365"/>
      <c r="TL159" s="365"/>
      <c r="TM159" s="365"/>
      <c r="TN159" s="365"/>
      <c r="TO159" s="365"/>
      <c r="TP159" s="365"/>
      <c r="TQ159" s="365"/>
      <c r="TR159" s="365"/>
      <c r="TS159" s="365"/>
      <c r="TT159" s="365"/>
      <c r="TU159" s="365"/>
      <c r="TV159" s="365"/>
      <c r="TW159" s="365"/>
      <c r="TX159" s="365"/>
      <c r="TY159" s="365"/>
      <c r="TZ159" s="365"/>
      <c r="UA159" s="365"/>
      <c r="UB159" s="365"/>
      <c r="UC159" s="365"/>
      <c r="UD159" s="365"/>
      <c r="UE159" s="365"/>
      <c r="UF159" s="365"/>
      <c r="UG159" s="365"/>
      <c r="UH159" s="365"/>
      <c r="UI159" s="365"/>
      <c r="UJ159" s="365"/>
      <c r="UK159" s="365"/>
      <c r="UL159" s="365"/>
      <c r="UM159" s="365"/>
      <c r="UN159" s="365"/>
      <c r="UO159" s="365"/>
      <c r="UP159" s="365"/>
      <c r="UQ159" s="365"/>
      <c r="UR159" s="365"/>
      <c r="US159" s="365"/>
      <c r="UT159" s="365"/>
      <c r="UU159" s="365"/>
      <c r="UV159" s="365"/>
      <c r="UW159" s="365"/>
      <c r="UX159" s="365"/>
      <c r="UY159" s="365"/>
      <c r="UZ159" s="365"/>
      <c r="VA159" s="365"/>
      <c r="VB159" s="365"/>
      <c r="VC159" s="365"/>
      <c r="VD159" s="365"/>
      <c r="VE159" s="365"/>
      <c r="VF159" s="365"/>
      <c r="VG159" s="365"/>
      <c r="VH159" s="365"/>
      <c r="VI159" s="365"/>
      <c r="VJ159" s="365"/>
      <c r="VK159" s="365"/>
      <c r="VL159" s="365"/>
      <c r="VM159" s="365"/>
      <c r="VN159" s="365"/>
      <c r="VO159" s="365"/>
      <c r="VP159" s="365"/>
      <c r="VQ159" s="365"/>
      <c r="VR159" s="365"/>
      <c r="VS159" s="365"/>
      <c r="VT159" s="365"/>
      <c r="VU159" s="365"/>
      <c r="VV159" s="365"/>
      <c r="VW159" s="365"/>
      <c r="VX159" s="365"/>
      <c r="VY159" s="365"/>
      <c r="VZ159" s="365"/>
      <c r="WA159" s="365"/>
      <c r="WB159" s="365"/>
      <c r="WC159" s="365"/>
      <c r="WD159" s="365"/>
      <c r="WE159" s="365"/>
      <c r="WF159" s="365"/>
      <c r="WG159" s="365"/>
      <c r="WH159" s="365"/>
      <c r="WI159" s="365"/>
      <c r="WJ159" s="365"/>
      <c r="WK159" s="365"/>
      <c r="WL159" s="365"/>
      <c r="WM159" s="365"/>
      <c r="WN159" s="365"/>
      <c r="WO159" s="365"/>
      <c r="WP159" s="365"/>
      <c r="WQ159" s="365"/>
      <c r="WR159" s="365"/>
      <c r="WS159" s="365"/>
      <c r="WT159" s="365"/>
      <c r="WU159" s="365"/>
      <c r="WV159" s="365"/>
      <c r="WW159" s="365"/>
      <c r="WX159" s="365"/>
      <c r="WY159" s="365"/>
      <c r="WZ159" s="365"/>
      <c r="XA159" s="365"/>
      <c r="XB159" s="365"/>
      <c r="XC159" s="365"/>
      <c r="XD159" s="365"/>
      <c r="XE159" s="365"/>
      <c r="XF159" s="365"/>
      <c r="XG159" s="365"/>
      <c r="XH159" s="365"/>
      <c r="XI159" s="365"/>
      <c r="XJ159" s="365"/>
      <c r="XK159" s="365"/>
      <c r="XL159" s="365"/>
      <c r="XM159" s="365"/>
      <c r="XN159" s="365"/>
      <c r="XO159" s="365"/>
      <c r="XP159" s="365"/>
      <c r="XQ159" s="365"/>
      <c r="XR159" s="365"/>
      <c r="XS159" s="365"/>
      <c r="XT159" s="365"/>
      <c r="XU159" s="365"/>
      <c r="XV159" s="365"/>
      <c r="XW159" s="365"/>
      <c r="XX159" s="365"/>
      <c r="XY159" s="365"/>
      <c r="XZ159" s="365"/>
      <c r="YA159" s="365"/>
      <c r="YB159" s="365"/>
      <c r="YC159" s="365"/>
      <c r="YD159" s="365"/>
      <c r="YE159" s="365"/>
      <c r="YF159" s="365"/>
      <c r="YG159" s="365"/>
      <c r="YH159" s="365"/>
      <c r="YI159" s="365"/>
      <c r="YJ159" s="365"/>
      <c r="YK159" s="365"/>
      <c r="YL159" s="365"/>
      <c r="YM159" s="365"/>
      <c r="YN159" s="365"/>
      <c r="YO159" s="365"/>
      <c r="YP159" s="365"/>
      <c r="YQ159" s="365"/>
      <c r="YR159" s="365"/>
      <c r="YS159" s="365"/>
      <c r="YT159" s="365"/>
      <c r="YU159" s="365"/>
      <c r="YV159" s="365"/>
      <c r="YW159" s="365"/>
      <c r="YX159" s="365"/>
      <c r="YY159" s="365"/>
      <c r="YZ159" s="365"/>
      <c r="ZA159" s="365"/>
      <c r="ZB159" s="365"/>
      <c r="ZC159" s="365"/>
      <c r="ZD159" s="365"/>
      <c r="ZE159" s="365"/>
      <c r="ZF159" s="365"/>
      <c r="ZG159" s="365"/>
      <c r="ZH159" s="365"/>
      <c r="ZI159" s="365"/>
      <c r="ZJ159" s="365"/>
      <c r="ZK159" s="365"/>
      <c r="ZL159" s="365"/>
      <c r="ZM159" s="365"/>
      <c r="ZN159" s="365"/>
      <c r="ZO159" s="365"/>
      <c r="ZP159" s="365"/>
      <c r="ZQ159" s="365"/>
      <c r="ZR159" s="365"/>
      <c r="ZS159" s="365"/>
      <c r="ZT159" s="365"/>
      <c r="ZU159" s="365"/>
      <c r="ZV159" s="365"/>
      <c r="ZW159" s="365"/>
      <c r="ZX159" s="365"/>
      <c r="ZY159" s="365"/>
      <c r="ZZ159" s="365"/>
      <c r="AAA159" s="365"/>
      <c r="AAB159" s="365"/>
      <c r="AAC159" s="365"/>
      <c r="AAD159" s="365"/>
      <c r="AAE159" s="365"/>
      <c r="AAF159" s="365"/>
      <c r="AAG159" s="365"/>
      <c r="AAH159" s="365"/>
      <c r="AAI159" s="365"/>
      <c r="AAJ159" s="365"/>
      <c r="AAK159" s="365"/>
      <c r="AAL159" s="365"/>
      <c r="AAM159" s="365"/>
      <c r="AAN159" s="365"/>
      <c r="AAO159" s="365"/>
      <c r="AAP159" s="365"/>
      <c r="AAQ159" s="365"/>
      <c r="AAR159" s="365"/>
      <c r="AAS159" s="365"/>
      <c r="AAT159" s="365"/>
      <c r="AAU159" s="365"/>
      <c r="AAV159" s="365"/>
      <c r="AAW159" s="365"/>
      <c r="AAX159" s="365"/>
      <c r="AAY159" s="365"/>
      <c r="AAZ159" s="365"/>
      <c r="ABA159" s="365"/>
      <c r="ABB159" s="365"/>
      <c r="ABC159" s="365"/>
      <c r="ABD159" s="365"/>
      <c r="ABE159" s="365"/>
      <c r="ABF159" s="365"/>
      <c r="ABG159" s="365"/>
      <c r="ABH159" s="365"/>
      <c r="ABI159" s="365"/>
      <c r="ABJ159" s="365"/>
      <c r="ABK159" s="365"/>
      <c r="ABL159" s="365"/>
      <c r="ABM159" s="365"/>
      <c r="ABN159" s="365"/>
      <c r="ABO159" s="365"/>
      <c r="ABP159" s="365"/>
      <c r="ABQ159" s="365"/>
      <c r="ABR159" s="365"/>
      <c r="ABS159" s="365"/>
      <c r="ABT159" s="365"/>
      <c r="ABU159" s="365"/>
      <c r="ABV159" s="365"/>
      <c r="ABW159" s="365"/>
      <c r="ABX159" s="365"/>
      <c r="ABY159" s="365"/>
      <c r="ABZ159" s="365"/>
      <c r="ACA159" s="365"/>
      <c r="ACB159" s="365"/>
      <c r="ACC159" s="365"/>
      <c r="ACD159" s="365"/>
      <c r="ACE159" s="365"/>
      <c r="ACF159" s="365"/>
      <c r="ACG159" s="365"/>
      <c r="ACH159" s="365"/>
      <c r="ACI159" s="365"/>
      <c r="ACJ159" s="365"/>
      <c r="ACK159" s="365"/>
      <c r="ACL159" s="365"/>
      <c r="ACM159" s="365"/>
      <c r="ACN159" s="365"/>
      <c r="ACO159" s="365"/>
      <c r="ACP159" s="365"/>
      <c r="ACQ159" s="365"/>
      <c r="ACR159" s="365"/>
      <c r="ACS159" s="365"/>
      <c r="ACT159" s="365"/>
      <c r="ACU159" s="365"/>
      <c r="ACV159" s="365"/>
      <c r="ACW159" s="365"/>
      <c r="ACX159" s="365"/>
      <c r="ACY159" s="365"/>
      <c r="ACZ159" s="365"/>
      <c r="ADA159" s="365"/>
      <c r="ADB159" s="365"/>
      <c r="ADC159" s="365"/>
      <c r="ADD159" s="365"/>
      <c r="ADE159" s="365"/>
      <c r="ADF159" s="365"/>
      <c r="ADG159" s="365"/>
      <c r="ADH159" s="365"/>
      <c r="ADI159" s="365"/>
      <c r="ADJ159" s="365"/>
      <c r="ADK159" s="365"/>
      <c r="ADL159" s="365"/>
      <c r="ADM159" s="365"/>
      <c r="ADN159" s="365"/>
      <c r="ADO159" s="365"/>
      <c r="ADP159" s="365"/>
      <c r="ADQ159" s="365"/>
      <c r="ADR159" s="365"/>
      <c r="ADS159" s="365"/>
      <c r="ADT159" s="365"/>
      <c r="ADU159" s="365"/>
      <c r="ADV159" s="365"/>
      <c r="ADW159" s="365"/>
      <c r="ADX159" s="365"/>
      <c r="ADY159" s="365"/>
      <c r="ADZ159" s="365"/>
      <c r="AEA159" s="365"/>
      <c r="AEB159" s="365"/>
      <c r="AEC159" s="365"/>
      <c r="AED159" s="365"/>
      <c r="AEE159" s="365"/>
      <c r="AEF159" s="365"/>
      <c r="AEG159" s="365"/>
      <c r="AEH159" s="365"/>
      <c r="AEI159" s="365"/>
      <c r="AEJ159" s="365"/>
      <c r="AEK159" s="365"/>
      <c r="AEL159" s="365"/>
      <c r="AEM159" s="365"/>
      <c r="AEN159" s="365"/>
      <c r="AEO159" s="365"/>
      <c r="AEP159" s="365"/>
      <c r="AEQ159" s="365"/>
      <c r="AER159" s="365"/>
      <c r="AES159" s="365"/>
      <c r="AET159" s="365"/>
      <c r="AEU159" s="365"/>
      <c r="AEV159" s="365"/>
      <c r="AEW159" s="365"/>
      <c r="AEX159" s="365"/>
      <c r="AEY159" s="365"/>
      <c r="AEZ159" s="365"/>
      <c r="AFA159" s="365"/>
      <c r="AFB159" s="365"/>
      <c r="AFC159" s="365"/>
      <c r="AFD159" s="365"/>
      <c r="AFE159" s="365"/>
      <c r="AFF159" s="365"/>
      <c r="AFG159" s="365"/>
      <c r="AFH159" s="365"/>
      <c r="AFI159" s="365"/>
      <c r="AFJ159" s="365"/>
      <c r="AFK159" s="365"/>
      <c r="AFL159" s="365"/>
      <c r="AFM159" s="365"/>
      <c r="AFN159" s="365"/>
      <c r="AFO159" s="365"/>
      <c r="AFP159" s="365"/>
      <c r="AFQ159" s="365"/>
      <c r="AFR159" s="365"/>
      <c r="AFS159" s="365"/>
      <c r="AFT159" s="365"/>
      <c r="AFU159" s="365"/>
      <c r="AFV159" s="365"/>
      <c r="AFW159" s="365"/>
      <c r="AFX159" s="365"/>
      <c r="AFY159" s="365"/>
      <c r="AFZ159" s="365"/>
      <c r="AGA159" s="365"/>
      <c r="AGB159" s="365"/>
      <c r="AGC159" s="365"/>
      <c r="AGD159" s="365"/>
      <c r="AGE159" s="365"/>
      <c r="AGF159" s="365"/>
      <c r="AGG159" s="365"/>
      <c r="AGH159" s="365"/>
      <c r="AGI159" s="365"/>
      <c r="AGJ159" s="365"/>
      <c r="AGK159" s="365"/>
      <c r="AGL159" s="365"/>
      <c r="AGM159" s="365"/>
      <c r="AGN159" s="365"/>
      <c r="AGO159" s="365"/>
      <c r="AGP159" s="365"/>
      <c r="AGQ159" s="365"/>
      <c r="AGR159" s="365"/>
      <c r="AGS159" s="365"/>
      <c r="AGT159" s="365"/>
      <c r="AGU159" s="365"/>
      <c r="AGV159" s="365"/>
      <c r="AGW159" s="365"/>
      <c r="AGX159" s="365"/>
      <c r="AGY159" s="365"/>
      <c r="AGZ159" s="365"/>
      <c r="AHA159" s="365"/>
      <c r="AHB159" s="365"/>
      <c r="AHC159" s="365"/>
      <c r="AHD159" s="365"/>
      <c r="AHE159" s="365"/>
      <c r="AHF159" s="365"/>
      <c r="AHG159" s="365"/>
      <c r="AHH159" s="365"/>
      <c r="AHI159" s="365"/>
      <c r="AHJ159" s="365"/>
      <c r="AHK159" s="365"/>
      <c r="AHL159" s="365"/>
      <c r="AHM159" s="365"/>
      <c r="AHN159" s="365"/>
      <c r="AHO159" s="365"/>
      <c r="AHP159" s="365"/>
      <c r="AHQ159" s="365"/>
      <c r="AHR159" s="365"/>
      <c r="AHS159" s="365"/>
      <c r="AHT159" s="365"/>
      <c r="AHU159" s="365"/>
      <c r="AHV159" s="365"/>
      <c r="AHW159" s="365"/>
      <c r="AHX159" s="365"/>
      <c r="AHY159" s="365"/>
      <c r="AHZ159" s="365"/>
      <c r="AIA159" s="365"/>
      <c r="AIB159" s="365"/>
      <c r="AIC159" s="365"/>
      <c r="AID159" s="365"/>
      <c r="AIE159" s="365"/>
      <c r="AIF159" s="365"/>
      <c r="AIG159" s="365"/>
      <c r="AIH159" s="365"/>
      <c r="AII159" s="365"/>
      <c r="AIJ159" s="365"/>
      <c r="AIK159" s="365"/>
      <c r="AIL159" s="365"/>
      <c r="AIM159" s="365"/>
      <c r="AIN159" s="365"/>
      <c r="AIO159" s="365"/>
      <c r="AIP159" s="365"/>
      <c r="AIQ159" s="365"/>
      <c r="AIR159" s="365"/>
      <c r="AIS159" s="365"/>
      <c r="AIT159" s="365"/>
      <c r="AIU159" s="365"/>
      <c r="AIV159" s="365"/>
      <c r="AIW159" s="365"/>
      <c r="AIX159" s="365"/>
      <c r="AIY159" s="365"/>
      <c r="AIZ159" s="365"/>
      <c r="AJA159" s="365"/>
      <c r="AJB159" s="365"/>
      <c r="AJC159" s="365"/>
      <c r="AJD159" s="365"/>
      <c r="AJE159" s="365"/>
      <c r="AJF159" s="365"/>
      <c r="AJG159" s="365"/>
      <c r="AJH159" s="365"/>
      <c r="AJI159" s="365"/>
      <c r="AJJ159" s="365"/>
      <c r="AJK159" s="365"/>
      <c r="AJL159" s="365"/>
      <c r="AJM159" s="365"/>
      <c r="AJN159" s="365"/>
      <c r="AJO159" s="365"/>
      <c r="AJP159" s="365"/>
      <c r="AJQ159" s="365"/>
      <c r="AJR159" s="365"/>
      <c r="AJS159" s="365"/>
      <c r="AJT159" s="365"/>
      <c r="AJU159" s="365"/>
      <c r="AJV159" s="365"/>
      <c r="AJW159" s="365"/>
      <c r="AJX159" s="365"/>
      <c r="AJY159" s="365"/>
      <c r="AJZ159" s="365"/>
      <c r="AKA159" s="365"/>
      <c r="AKB159" s="365"/>
      <c r="AKC159" s="365"/>
      <c r="AKD159" s="365"/>
      <c r="AKE159" s="365"/>
      <c r="AKF159" s="365"/>
      <c r="AKG159" s="365"/>
      <c r="AKH159" s="365"/>
      <c r="AKI159" s="365"/>
      <c r="AKJ159" s="365"/>
      <c r="AKK159" s="365"/>
      <c r="AKL159" s="365"/>
      <c r="AKM159" s="365"/>
      <c r="AKN159" s="365"/>
      <c r="AKO159" s="365"/>
      <c r="AKP159" s="365"/>
      <c r="AKQ159" s="365"/>
      <c r="AKR159" s="365"/>
      <c r="AKS159" s="365"/>
      <c r="AKT159" s="365"/>
      <c r="AKU159" s="365"/>
      <c r="AKV159" s="365"/>
      <c r="AKW159" s="365"/>
      <c r="AKX159" s="365"/>
      <c r="AKY159" s="365"/>
      <c r="AKZ159" s="365"/>
      <c r="ALA159" s="365"/>
      <c r="ALB159" s="365"/>
      <c r="ALC159" s="365"/>
      <c r="ALD159" s="365"/>
      <c r="ALE159" s="365"/>
      <c r="ALF159" s="365"/>
      <c r="ALG159" s="365"/>
      <c r="ALH159" s="365"/>
      <c r="ALI159" s="365"/>
      <c r="ALJ159" s="365"/>
      <c r="ALK159" s="365"/>
      <c r="ALL159" s="365"/>
      <c r="ALM159" s="365"/>
      <c r="ALN159" s="365"/>
      <c r="ALO159" s="365"/>
      <c r="ALP159" s="365"/>
      <c r="ALQ159" s="365"/>
      <c r="ALR159" s="365"/>
      <c r="ALS159" s="365"/>
      <c r="ALT159" s="365"/>
      <c r="ALU159" s="365"/>
      <c r="ALV159" s="365"/>
      <c r="ALW159" s="365"/>
      <c r="ALX159" s="365"/>
      <c r="ALY159" s="365"/>
      <c r="ALZ159" s="365"/>
      <c r="AMA159" s="365"/>
      <c r="AMB159" s="365"/>
      <c r="AMC159" s="365"/>
      <c r="AMD159" s="365"/>
      <c r="AME159" s="365"/>
      <c r="AMF159" s="365"/>
      <c r="AMG159" s="365"/>
      <c r="AMH159" s="365"/>
      <c r="AMI159" s="365"/>
      <c r="AMJ159" s="365"/>
      <c r="AMK159" s="365"/>
      <c r="AML159" s="365"/>
      <c r="AMM159" s="365"/>
      <c r="AMN159" s="365"/>
      <c r="AMO159" s="365"/>
      <c r="AMP159" s="365"/>
      <c r="AMQ159" s="365"/>
      <c r="AMR159" s="365"/>
      <c r="AMS159" s="365"/>
      <c r="AMT159" s="365"/>
      <c r="AMU159" s="365"/>
      <c r="AMV159" s="365"/>
      <c r="AMW159" s="365"/>
      <c r="AMX159" s="365"/>
      <c r="AMY159" s="365"/>
      <c r="AMZ159" s="365"/>
      <c r="ANA159" s="365"/>
      <c r="ANB159" s="365"/>
      <c r="ANC159" s="365"/>
      <c r="AND159" s="365"/>
      <c r="ANE159" s="365"/>
      <c r="ANF159" s="365"/>
      <c r="ANG159" s="365"/>
      <c r="ANH159" s="365"/>
      <c r="ANI159" s="365"/>
      <c r="ANJ159" s="365"/>
      <c r="ANK159" s="365"/>
      <c r="ANL159" s="365"/>
      <c r="ANM159" s="365"/>
      <c r="ANN159" s="365"/>
      <c r="ANO159" s="365"/>
      <c r="ANP159" s="365"/>
      <c r="ANQ159" s="365"/>
      <c r="ANR159" s="365"/>
      <c r="ANS159" s="365"/>
      <c r="ANT159" s="365"/>
      <c r="ANU159" s="365"/>
      <c r="ANV159" s="365"/>
      <c r="ANW159" s="365"/>
      <c r="ANX159" s="365"/>
      <c r="ANY159" s="365"/>
      <c r="ANZ159" s="365"/>
      <c r="AOA159" s="365"/>
      <c r="AOB159" s="365"/>
      <c r="AOC159" s="365"/>
      <c r="AOD159" s="365"/>
      <c r="AOE159" s="365"/>
      <c r="AOF159" s="365"/>
      <c r="AOG159" s="365"/>
      <c r="AOH159" s="365"/>
      <c r="AOI159" s="365"/>
      <c r="AOJ159" s="365"/>
      <c r="AOK159" s="365"/>
      <c r="AOL159" s="365"/>
      <c r="AOM159" s="365"/>
      <c r="AON159" s="365"/>
      <c r="AOO159" s="365"/>
      <c r="AOP159" s="365"/>
      <c r="AOQ159" s="365"/>
      <c r="AOR159" s="365"/>
      <c r="AOS159" s="365"/>
      <c r="AOT159" s="365"/>
      <c r="AOU159" s="365"/>
      <c r="AOV159" s="365"/>
      <c r="AOW159" s="365"/>
      <c r="AOX159" s="365"/>
      <c r="AOY159" s="365"/>
      <c r="AOZ159" s="365"/>
      <c r="APA159" s="365"/>
      <c r="APB159" s="365"/>
      <c r="APC159" s="365"/>
      <c r="APD159" s="365"/>
      <c r="APE159" s="365"/>
      <c r="APF159" s="365"/>
      <c r="APG159" s="365"/>
      <c r="APH159" s="365"/>
      <c r="API159" s="365"/>
      <c r="APJ159" s="365"/>
      <c r="APK159" s="365"/>
      <c r="APL159" s="365"/>
      <c r="APM159" s="365"/>
      <c r="APN159" s="365"/>
      <c r="APO159" s="365"/>
      <c r="APP159" s="365"/>
      <c r="APQ159" s="365"/>
      <c r="APR159" s="365"/>
      <c r="APS159" s="365"/>
      <c r="APT159" s="365"/>
      <c r="APU159" s="365"/>
      <c r="APV159" s="365"/>
      <c r="APW159" s="365"/>
      <c r="APX159" s="365"/>
      <c r="APY159" s="365"/>
      <c r="APZ159" s="365"/>
      <c r="AQA159" s="365"/>
      <c r="AQB159" s="365"/>
      <c r="AQC159" s="365"/>
      <c r="AQD159" s="365"/>
      <c r="AQE159" s="365"/>
      <c r="AQF159" s="365"/>
      <c r="AQG159" s="365"/>
      <c r="AQH159" s="365"/>
      <c r="AQI159" s="365"/>
      <c r="AQJ159" s="365"/>
      <c r="AQK159" s="365"/>
      <c r="AQL159" s="365"/>
      <c r="AQM159" s="365"/>
      <c r="AQN159" s="365"/>
      <c r="AQO159" s="365"/>
      <c r="AQP159" s="365"/>
      <c r="AQQ159" s="365"/>
      <c r="AQR159" s="365"/>
      <c r="AQS159" s="365"/>
      <c r="AQT159" s="365"/>
      <c r="AQU159" s="365"/>
      <c r="AQV159" s="365"/>
      <c r="AQW159" s="365"/>
      <c r="AQX159" s="365"/>
      <c r="AQY159" s="365"/>
      <c r="AQZ159" s="365"/>
      <c r="ARA159" s="365"/>
      <c r="ARB159" s="365"/>
      <c r="ARC159" s="365"/>
      <c r="ARD159" s="365"/>
      <c r="ARE159" s="365"/>
      <c r="ARF159" s="365"/>
      <c r="ARG159" s="365"/>
      <c r="ARH159" s="365"/>
      <c r="ARI159" s="365"/>
      <c r="ARJ159" s="365"/>
      <c r="ARK159" s="365"/>
      <c r="ARL159" s="365"/>
      <c r="ARM159" s="365"/>
      <c r="ARN159" s="365"/>
      <c r="ARO159" s="365"/>
      <c r="ARP159" s="365"/>
      <c r="ARQ159" s="365"/>
      <c r="ARR159" s="365"/>
      <c r="ARS159" s="365"/>
      <c r="ART159" s="365"/>
      <c r="ARU159" s="365"/>
      <c r="ARV159" s="365"/>
      <c r="ARW159" s="365"/>
      <c r="ARX159" s="365"/>
      <c r="ARY159" s="365"/>
      <c r="ARZ159" s="365"/>
      <c r="ASA159" s="365"/>
      <c r="ASB159" s="365"/>
      <c r="ASC159" s="365"/>
      <c r="ASD159" s="365"/>
      <c r="ASE159" s="365"/>
      <c r="ASF159" s="365"/>
      <c r="ASG159" s="365"/>
      <c r="ASH159" s="365"/>
      <c r="ASI159" s="365"/>
      <c r="ASJ159" s="365"/>
      <c r="ASK159" s="365"/>
      <c r="ASL159" s="365"/>
      <c r="ASM159" s="365"/>
      <c r="ASN159" s="365"/>
      <c r="ASO159" s="365"/>
      <c r="ASP159" s="365"/>
      <c r="ASQ159" s="365"/>
      <c r="ASR159" s="365"/>
      <c r="ASS159" s="365"/>
      <c r="AST159" s="365"/>
      <c r="ASU159" s="365"/>
      <c r="ASV159" s="365"/>
      <c r="ASW159" s="365"/>
      <c r="ASX159" s="365"/>
      <c r="ASY159" s="365"/>
      <c r="ASZ159" s="365"/>
      <c r="ATA159" s="365"/>
      <c r="ATB159" s="365"/>
      <c r="ATC159" s="365"/>
      <c r="ATD159" s="365"/>
      <c r="ATE159" s="365"/>
      <c r="ATF159" s="365"/>
      <c r="ATG159" s="365"/>
      <c r="ATH159" s="365"/>
      <c r="ATI159" s="365"/>
      <c r="ATJ159" s="365"/>
      <c r="ATK159" s="365"/>
      <c r="ATL159" s="365"/>
      <c r="ATM159" s="365"/>
      <c r="ATN159" s="365"/>
      <c r="ATO159" s="365"/>
      <c r="ATP159" s="365"/>
      <c r="ATQ159" s="365"/>
      <c r="ATR159" s="365"/>
      <c r="ATS159" s="365"/>
      <c r="ATT159" s="365"/>
      <c r="ATU159" s="365"/>
      <c r="ATV159" s="365"/>
      <c r="ATW159" s="365"/>
      <c r="ATX159" s="365"/>
      <c r="ATY159" s="365"/>
      <c r="ATZ159" s="365"/>
      <c r="AUA159" s="365"/>
      <c r="AUB159" s="365"/>
      <c r="AUC159" s="365"/>
      <c r="AUD159" s="365"/>
      <c r="AUE159" s="365"/>
      <c r="AUF159" s="365"/>
      <c r="AUG159" s="365"/>
      <c r="AUH159" s="365"/>
      <c r="AUI159" s="365"/>
      <c r="AUJ159" s="365"/>
      <c r="AUK159" s="365"/>
      <c r="AUL159" s="365"/>
      <c r="AUM159" s="365"/>
      <c r="AUN159" s="365"/>
      <c r="AUO159" s="365"/>
      <c r="AUP159" s="365"/>
      <c r="AUQ159" s="365"/>
      <c r="AUR159" s="365"/>
      <c r="AUS159" s="365"/>
      <c r="AUT159" s="365"/>
      <c r="AUU159" s="365"/>
      <c r="AUV159" s="365"/>
      <c r="AUW159" s="365"/>
      <c r="AUX159" s="365"/>
      <c r="AUY159" s="365"/>
      <c r="AUZ159" s="365"/>
      <c r="AVA159" s="365"/>
      <c r="AVB159" s="365"/>
      <c r="AVC159" s="365"/>
      <c r="AVD159" s="365"/>
      <c r="AVE159" s="365"/>
      <c r="AVF159" s="365"/>
      <c r="AVG159" s="365"/>
      <c r="AVH159" s="365"/>
      <c r="AVI159" s="365"/>
      <c r="AVJ159" s="365"/>
      <c r="AVK159" s="365"/>
      <c r="AVL159" s="365"/>
      <c r="AVM159" s="365"/>
      <c r="AVN159" s="365"/>
      <c r="AVO159" s="365"/>
      <c r="AVP159" s="365"/>
      <c r="AVQ159" s="365"/>
      <c r="AVR159" s="365"/>
      <c r="AVS159" s="365"/>
      <c r="AVT159" s="365"/>
      <c r="AVU159" s="365"/>
      <c r="AVV159" s="365"/>
      <c r="AVW159" s="365"/>
      <c r="AVX159" s="365"/>
      <c r="AVY159" s="365"/>
      <c r="AVZ159" s="365"/>
      <c r="AWA159" s="365"/>
      <c r="AWB159" s="365"/>
      <c r="AWC159" s="365"/>
      <c r="AWD159" s="365"/>
      <c r="AWE159" s="365"/>
      <c r="AWF159" s="365"/>
      <c r="AWG159" s="365"/>
      <c r="AWH159" s="365"/>
      <c r="AWI159" s="365"/>
      <c r="AWJ159" s="365"/>
      <c r="AWK159" s="365"/>
      <c r="AWL159" s="365"/>
      <c r="AWM159" s="365"/>
      <c r="AWN159" s="365"/>
      <c r="AWO159" s="365"/>
      <c r="AWP159" s="365"/>
      <c r="AWQ159" s="365"/>
      <c r="AWR159" s="365"/>
      <c r="AWS159" s="365"/>
      <c r="AWT159" s="365"/>
      <c r="AWU159" s="365"/>
      <c r="AWV159" s="365"/>
      <c r="AWW159" s="365"/>
      <c r="AWX159" s="365"/>
      <c r="AWY159" s="365"/>
      <c r="AWZ159" s="365"/>
      <c r="AXA159" s="365"/>
      <c r="AXB159" s="365"/>
      <c r="AXC159" s="365"/>
      <c r="AXD159" s="365"/>
      <c r="AXE159" s="365"/>
      <c r="AXF159" s="365"/>
      <c r="AXG159" s="365"/>
      <c r="AXH159" s="365"/>
      <c r="AXI159" s="365"/>
      <c r="AXJ159" s="365"/>
      <c r="AXK159" s="365"/>
      <c r="AXL159" s="365"/>
      <c r="AXM159" s="365"/>
      <c r="AXN159" s="365"/>
      <c r="AXO159" s="365"/>
      <c r="AXP159" s="365"/>
      <c r="AXQ159" s="365"/>
      <c r="AXR159" s="365"/>
      <c r="AXS159" s="365"/>
      <c r="AXT159" s="365"/>
      <c r="AXU159" s="365"/>
      <c r="AXV159" s="365"/>
      <c r="AXW159" s="365"/>
      <c r="AXX159" s="365"/>
      <c r="AXY159" s="365"/>
      <c r="AXZ159" s="365"/>
      <c r="AYA159" s="365"/>
      <c r="AYB159" s="365"/>
      <c r="AYC159" s="365"/>
      <c r="AYD159" s="365"/>
      <c r="AYE159" s="365"/>
      <c r="AYF159" s="365"/>
      <c r="AYG159" s="365"/>
      <c r="AYH159" s="365"/>
      <c r="AYI159" s="365"/>
      <c r="AYJ159" s="365"/>
      <c r="AYK159" s="365"/>
      <c r="AYL159" s="365"/>
      <c r="AYM159" s="365"/>
      <c r="AYN159" s="365"/>
      <c r="AYO159" s="365"/>
      <c r="AYP159" s="365"/>
      <c r="AYQ159" s="365"/>
      <c r="AYR159" s="365"/>
      <c r="AYS159" s="365"/>
      <c r="AYT159" s="365"/>
      <c r="AYU159" s="365"/>
      <c r="AYV159" s="365"/>
      <c r="AYW159" s="365"/>
      <c r="AYX159" s="365"/>
      <c r="AYY159" s="365"/>
      <c r="AYZ159" s="365"/>
      <c r="AZA159" s="365"/>
      <c r="AZB159" s="365"/>
      <c r="AZC159" s="365"/>
      <c r="AZD159" s="365"/>
      <c r="AZE159" s="365"/>
      <c r="AZF159" s="365"/>
      <c r="AZG159" s="365"/>
      <c r="AZH159" s="365"/>
      <c r="AZI159" s="365"/>
      <c r="AZJ159" s="365"/>
      <c r="AZK159" s="365"/>
      <c r="AZL159" s="365"/>
      <c r="AZM159" s="365"/>
      <c r="AZN159" s="365"/>
      <c r="AZO159" s="365"/>
      <c r="AZP159" s="365"/>
      <c r="AZQ159" s="365"/>
      <c r="AZR159" s="365"/>
      <c r="AZS159" s="365"/>
      <c r="AZT159" s="365"/>
      <c r="AZU159" s="365"/>
      <c r="AZV159" s="365"/>
      <c r="AZW159" s="365"/>
      <c r="AZX159" s="365"/>
      <c r="AZY159" s="365"/>
      <c r="AZZ159" s="365"/>
      <c r="BAA159" s="365"/>
      <c r="BAB159" s="365"/>
      <c r="BAC159" s="365"/>
      <c r="BAD159" s="365"/>
      <c r="BAE159" s="365"/>
      <c r="BAF159" s="365"/>
      <c r="BAG159" s="365"/>
      <c r="BAH159" s="365"/>
      <c r="BAI159" s="365"/>
      <c r="BAJ159" s="365"/>
      <c r="BAK159" s="365"/>
      <c r="BAL159" s="365"/>
      <c r="BAM159" s="365"/>
      <c r="BAN159" s="365"/>
      <c r="BAO159" s="365"/>
      <c r="BAP159" s="365"/>
      <c r="BAQ159" s="365"/>
      <c r="BAR159" s="365"/>
      <c r="BAS159" s="365"/>
      <c r="BAT159" s="365"/>
      <c r="BAU159" s="365"/>
      <c r="BAV159" s="365"/>
      <c r="BAW159" s="365"/>
      <c r="BAX159" s="365"/>
      <c r="BAY159" s="365"/>
      <c r="BAZ159" s="365"/>
      <c r="BBA159" s="365"/>
      <c r="BBB159" s="365"/>
      <c r="BBC159" s="365"/>
      <c r="BBD159" s="365"/>
      <c r="BBE159" s="365"/>
      <c r="BBF159" s="365"/>
      <c r="BBG159" s="365"/>
      <c r="BBH159" s="365"/>
      <c r="BBI159" s="365"/>
      <c r="BBJ159" s="365"/>
      <c r="BBK159" s="365"/>
      <c r="BBL159" s="365"/>
      <c r="BBM159" s="365"/>
      <c r="BBN159" s="365"/>
      <c r="BBO159" s="365"/>
      <c r="BBP159" s="365"/>
      <c r="BBQ159" s="365"/>
      <c r="BBR159" s="365"/>
      <c r="BBS159" s="365"/>
      <c r="BBT159" s="365"/>
      <c r="BBU159" s="365"/>
      <c r="BBV159" s="365"/>
      <c r="BBW159" s="365"/>
      <c r="BBX159" s="365"/>
      <c r="BBY159" s="365"/>
      <c r="BBZ159" s="365"/>
      <c r="BCA159" s="365"/>
      <c r="BCB159" s="365"/>
      <c r="BCC159" s="365"/>
      <c r="BCD159" s="365"/>
      <c r="BCE159" s="365"/>
      <c r="BCF159" s="365"/>
      <c r="BCG159" s="365"/>
      <c r="BCH159" s="365"/>
      <c r="BCI159" s="365"/>
      <c r="BCJ159" s="365"/>
      <c r="BCK159" s="365"/>
      <c r="BCL159" s="365"/>
      <c r="BCM159" s="365"/>
      <c r="BCN159" s="365"/>
      <c r="BCO159" s="365"/>
      <c r="BCP159" s="365"/>
      <c r="BCQ159" s="365"/>
      <c r="BCR159" s="365"/>
      <c r="BCS159" s="365"/>
      <c r="BCT159" s="365"/>
      <c r="BCU159" s="365"/>
      <c r="BCV159" s="365"/>
      <c r="BCW159" s="365"/>
      <c r="BCX159" s="365"/>
      <c r="BCY159" s="365"/>
      <c r="BCZ159" s="365"/>
      <c r="BDA159" s="365"/>
      <c r="BDB159" s="365"/>
      <c r="BDC159" s="365"/>
      <c r="BDD159" s="365"/>
      <c r="BDE159" s="365"/>
      <c r="BDF159" s="365"/>
      <c r="BDG159" s="365"/>
      <c r="BDH159" s="365"/>
      <c r="BDI159" s="365"/>
      <c r="BDJ159" s="365"/>
      <c r="BDK159" s="365"/>
      <c r="BDL159" s="365"/>
      <c r="BDM159" s="365"/>
      <c r="BDN159" s="365"/>
      <c r="BDO159" s="365"/>
      <c r="BDP159" s="365"/>
      <c r="BDQ159" s="365"/>
      <c r="BDR159" s="365"/>
      <c r="BDS159" s="365"/>
      <c r="BDT159" s="365"/>
      <c r="BDU159" s="365"/>
      <c r="BDV159" s="365"/>
      <c r="BDW159" s="365"/>
      <c r="BDX159" s="365"/>
      <c r="BDY159" s="365"/>
      <c r="BDZ159" s="365"/>
      <c r="BEA159" s="365"/>
      <c r="BEB159" s="365"/>
      <c r="BEC159" s="365"/>
      <c r="BED159" s="365"/>
      <c r="BEE159" s="365"/>
      <c r="BEF159" s="365"/>
      <c r="BEG159" s="365"/>
      <c r="BEH159" s="365"/>
      <c r="BEI159" s="365"/>
      <c r="BEJ159" s="365"/>
      <c r="BEK159" s="365"/>
      <c r="BEL159" s="365"/>
      <c r="BEM159" s="365"/>
      <c r="BEN159" s="365"/>
      <c r="BEO159" s="365"/>
      <c r="BEP159" s="365"/>
      <c r="BEQ159" s="365"/>
      <c r="BER159" s="365"/>
      <c r="BES159" s="365"/>
      <c r="BET159" s="365"/>
      <c r="BEU159" s="365"/>
      <c r="BEV159" s="365"/>
      <c r="BEW159" s="365"/>
      <c r="BEX159" s="365"/>
      <c r="BEY159" s="365"/>
      <c r="BEZ159" s="365"/>
      <c r="BFA159" s="365"/>
      <c r="BFB159" s="365"/>
      <c r="BFC159" s="365"/>
      <c r="BFD159" s="365"/>
      <c r="BFE159" s="365"/>
      <c r="BFF159" s="365"/>
      <c r="BFG159" s="365"/>
      <c r="BFH159" s="365"/>
      <c r="BFI159" s="365"/>
      <c r="BFJ159" s="365"/>
      <c r="BFK159" s="365"/>
      <c r="BFL159" s="365"/>
      <c r="BFM159" s="365"/>
      <c r="BFN159" s="365"/>
      <c r="BFO159" s="365"/>
      <c r="BFP159" s="365"/>
      <c r="BFQ159" s="365"/>
      <c r="BFR159" s="365"/>
      <c r="BFS159" s="365"/>
      <c r="BFT159" s="365"/>
      <c r="BFU159" s="365"/>
      <c r="BFV159" s="365"/>
      <c r="BFW159" s="365"/>
      <c r="BFX159" s="365"/>
      <c r="BFY159" s="365"/>
      <c r="BFZ159" s="365"/>
      <c r="BGA159" s="365"/>
      <c r="BGB159" s="365"/>
      <c r="BGC159" s="365"/>
      <c r="BGD159" s="365"/>
      <c r="BGE159" s="365"/>
      <c r="BGF159" s="365"/>
      <c r="BGG159" s="365"/>
      <c r="BGH159" s="365"/>
      <c r="BGI159" s="365"/>
      <c r="BGJ159" s="365"/>
      <c r="BGK159" s="365"/>
      <c r="BGL159" s="365"/>
      <c r="BGM159" s="365"/>
      <c r="BGN159" s="365"/>
      <c r="BGO159" s="365"/>
      <c r="BGP159" s="365"/>
      <c r="BGQ159" s="365"/>
      <c r="BGR159" s="365"/>
      <c r="BGS159" s="365"/>
      <c r="BGT159" s="365"/>
      <c r="BGU159" s="365"/>
      <c r="BGV159" s="365"/>
      <c r="BGW159" s="365"/>
      <c r="BGX159" s="365"/>
      <c r="BGY159" s="365"/>
      <c r="BGZ159" s="365"/>
      <c r="BHA159" s="365"/>
      <c r="BHB159" s="365"/>
      <c r="BHC159" s="365"/>
      <c r="BHD159" s="365"/>
      <c r="BHE159" s="365"/>
      <c r="BHF159" s="365"/>
      <c r="BHG159" s="365"/>
      <c r="BHH159" s="365"/>
      <c r="BHI159" s="365"/>
      <c r="BHJ159" s="365"/>
      <c r="BHK159" s="365"/>
      <c r="BHL159" s="365"/>
      <c r="BHM159" s="365"/>
      <c r="BHN159" s="365"/>
      <c r="BHO159" s="365"/>
      <c r="BHP159" s="365"/>
      <c r="BHQ159" s="365"/>
      <c r="BHR159" s="365"/>
      <c r="BHS159" s="365"/>
      <c r="BHT159" s="365"/>
      <c r="BHU159" s="365"/>
      <c r="BHV159" s="365"/>
      <c r="BHW159" s="365"/>
      <c r="BHX159" s="365"/>
      <c r="BHY159" s="365"/>
      <c r="BHZ159" s="365"/>
      <c r="BIA159" s="365"/>
      <c r="BIB159" s="365"/>
      <c r="BIC159" s="365"/>
      <c r="BID159" s="365"/>
      <c r="BIE159" s="365"/>
      <c r="BIF159" s="365"/>
      <c r="BIG159" s="365"/>
      <c r="BIH159" s="365"/>
      <c r="BII159" s="365"/>
      <c r="BIJ159" s="365"/>
      <c r="BIK159" s="365"/>
      <c r="BIL159" s="365"/>
      <c r="BIM159" s="365"/>
      <c r="BIN159" s="365"/>
      <c r="BIO159" s="365"/>
      <c r="BIP159" s="365"/>
      <c r="BIQ159" s="365"/>
      <c r="BIR159" s="365"/>
      <c r="BIS159" s="365"/>
      <c r="BIT159" s="365"/>
      <c r="BIU159" s="365"/>
      <c r="BIV159" s="365"/>
      <c r="BIW159" s="365"/>
      <c r="BIX159" s="365"/>
      <c r="BIY159" s="365"/>
      <c r="BIZ159" s="365"/>
      <c r="BJA159" s="365"/>
      <c r="BJB159" s="365"/>
      <c r="BJC159" s="365"/>
      <c r="BJD159" s="365"/>
      <c r="BJE159" s="365"/>
      <c r="BJF159" s="365"/>
      <c r="BJG159" s="365"/>
      <c r="BJH159" s="365"/>
      <c r="BJI159" s="365"/>
      <c r="BJJ159" s="365"/>
      <c r="BJK159" s="365"/>
      <c r="BJL159" s="365"/>
      <c r="BJM159" s="365"/>
      <c r="BJN159" s="365"/>
      <c r="BJO159" s="365"/>
      <c r="BJP159" s="365"/>
      <c r="BJQ159" s="365"/>
      <c r="BJR159" s="365"/>
      <c r="BJS159" s="365"/>
      <c r="BJT159" s="365"/>
      <c r="BJU159" s="365"/>
      <c r="BJV159" s="365"/>
      <c r="BJW159" s="365"/>
      <c r="BJX159" s="365"/>
      <c r="BJY159" s="365"/>
      <c r="BJZ159" s="365"/>
      <c r="BKA159" s="365"/>
      <c r="BKB159" s="365"/>
      <c r="BKC159" s="365"/>
      <c r="BKD159" s="365"/>
      <c r="BKE159" s="365"/>
      <c r="BKF159" s="365"/>
      <c r="BKG159" s="365"/>
      <c r="BKH159" s="365"/>
      <c r="BKI159" s="365"/>
      <c r="BKJ159" s="365"/>
      <c r="BKK159" s="365"/>
      <c r="BKL159" s="365"/>
      <c r="BKM159" s="365"/>
      <c r="BKN159" s="365"/>
      <c r="BKO159" s="365"/>
      <c r="BKP159" s="365"/>
      <c r="BKQ159" s="365"/>
      <c r="BKR159" s="365"/>
      <c r="BKS159" s="365"/>
      <c r="BKT159" s="365"/>
      <c r="BKU159" s="365"/>
      <c r="BKV159" s="365"/>
      <c r="BKW159" s="365"/>
      <c r="BKX159" s="365"/>
      <c r="BKY159" s="365"/>
      <c r="BKZ159" s="365"/>
      <c r="BLA159" s="365"/>
      <c r="BLB159" s="365"/>
      <c r="BLC159" s="365"/>
      <c r="BLD159" s="365"/>
      <c r="BLE159" s="365"/>
      <c r="BLF159" s="365"/>
      <c r="BLG159" s="365"/>
      <c r="BLH159" s="365"/>
      <c r="BLI159" s="365"/>
      <c r="BLJ159" s="365"/>
      <c r="BLK159" s="365"/>
      <c r="BLL159" s="365"/>
      <c r="BLM159" s="365"/>
      <c r="BLN159" s="365"/>
      <c r="BLO159" s="365"/>
      <c r="BLP159" s="365"/>
      <c r="BLQ159" s="365"/>
      <c r="BLR159" s="365"/>
      <c r="BLS159" s="365"/>
      <c r="BLT159" s="365"/>
      <c r="BLU159" s="365"/>
      <c r="BLV159" s="365"/>
      <c r="BLW159" s="365"/>
      <c r="BLX159" s="365"/>
      <c r="BLY159" s="365"/>
      <c r="BLZ159" s="365"/>
      <c r="BMA159" s="365"/>
      <c r="BMB159" s="365"/>
      <c r="BMC159" s="365"/>
      <c r="BMD159" s="365"/>
      <c r="BME159" s="365"/>
      <c r="BMF159" s="365"/>
      <c r="BMG159" s="365"/>
      <c r="BMH159" s="365"/>
      <c r="BMI159" s="365"/>
      <c r="BMJ159" s="365"/>
      <c r="BMK159" s="365"/>
      <c r="BML159" s="365"/>
      <c r="BMM159" s="365"/>
      <c r="BMN159" s="365"/>
      <c r="BMO159" s="365"/>
      <c r="BMP159" s="365"/>
      <c r="BMQ159" s="365"/>
      <c r="BMR159" s="365"/>
      <c r="BMS159" s="365"/>
      <c r="BMT159" s="365"/>
      <c r="BMU159" s="365"/>
      <c r="BMV159" s="365"/>
      <c r="BMW159" s="365"/>
      <c r="BMX159" s="365"/>
      <c r="BMY159" s="365"/>
      <c r="BMZ159" s="365"/>
      <c r="BNA159" s="365"/>
      <c r="BNB159" s="365"/>
      <c r="BNC159" s="365"/>
      <c r="BND159" s="365"/>
      <c r="BNE159" s="365"/>
      <c r="BNF159" s="365"/>
      <c r="BNG159" s="365"/>
      <c r="BNH159" s="365"/>
      <c r="BNI159" s="365"/>
      <c r="BNJ159" s="365"/>
      <c r="BNK159" s="365"/>
      <c r="BNL159" s="365"/>
      <c r="BNM159" s="365"/>
      <c r="BNN159" s="365"/>
      <c r="BNO159" s="365"/>
      <c r="BNP159" s="365"/>
      <c r="BNQ159" s="365"/>
      <c r="BNR159" s="365"/>
      <c r="BNS159" s="365"/>
      <c r="BNT159" s="365"/>
      <c r="BNU159" s="365"/>
      <c r="BNV159" s="365"/>
      <c r="BNW159" s="365"/>
      <c r="BNX159" s="365"/>
      <c r="BNY159" s="365"/>
      <c r="BNZ159" s="365"/>
      <c r="BOA159" s="365"/>
      <c r="BOB159" s="365"/>
      <c r="BOC159" s="365"/>
      <c r="BOD159" s="365"/>
      <c r="BOE159" s="365"/>
      <c r="BOF159" s="365"/>
      <c r="BOG159" s="365"/>
      <c r="BOH159" s="365"/>
      <c r="BOI159" s="365"/>
      <c r="BOJ159" s="365"/>
      <c r="BOK159" s="365"/>
      <c r="BOL159" s="365"/>
      <c r="BOM159" s="365"/>
      <c r="BON159" s="365"/>
      <c r="BOO159" s="365"/>
      <c r="BOP159" s="365"/>
      <c r="BOQ159" s="365"/>
      <c r="BOR159" s="365"/>
      <c r="BOS159" s="365"/>
      <c r="BOT159" s="365"/>
      <c r="BOU159" s="365"/>
      <c r="BOV159" s="365"/>
      <c r="BOW159" s="365"/>
      <c r="BOX159" s="365"/>
      <c r="BOY159" s="365"/>
      <c r="BOZ159" s="365"/>
      <c r="BPA159" s="365"/>
      <c r="BPB159" s="365"/>
      <c r="BPC159" s="365"/>
      <c r="BPD159" s="365"/>
      <c r="BPE159" s="365"/>
      <c r="BPF159" s="365"/>
      <c r="BPG159" s="365"/>
      <c r="BPH159" s="365"/>
      <c r="BPI159" s="365"/>
      <c r="BPJ159" s="365"/>
      <c r="BPK159" s="365"/>
      <c r="BPL159" s="365"/>
      <c r="BPM159" s="365"/>
      <c r="BPN159" s="365"/>
      <c r="BPO159" s="365"/>
      <c r="BPP159" s="365"/>
      <c r="BPQ159" s="365"/>
      <c r="BPR159" s="365"/>
      <c r="BPS159" s="365"/>
      <c r="BPT159" s="365"/>
      <c r="BPU159" s="365"/>
      <c r="BPV159" s="365"/>
      <c r="BPW159" s="365"/>
      <c r="BPX159" s="365"/>
      <c r="BPY159" s="365"/>
      <c r="BPZ159" s="365"/>
      <c r="BQA159" s="365"/>
      <c r="BQB159" s="365"/>
      <c r="BQC159" s="365"/>
      <c r="BQD159" s="365"/>
      <c r="BQE159" s="365"/>
      <c r="BQF159" s="365"/>
      <c r="BQG159" s="365"/>
      <c r="BQH159" s="365"/>
      <c r="BQI159" s="365"/>
      <c r="BQJ159" s="365"/>
      <c r="BQK159" s="365"/>
      <c r="BQL159" s="365"/>
      <c r="BQM159" s="365"/>
      <c r="BQN159" s="365"/>
      <c r="BQO159" s="365"/>
      <c r="BQP159" s="365"/>
      <c r="BQQ159" s="365"/>
      <c r="BQR159" s="365"/>
      <c r="BQS159" s="365"/>
      <c r="BQT159" s="365"/>
      <c r="BQU159" s="365"/>
      <c r="BQV159" s="365"/>
      <c r="BQW159" s="365"/>
      <c r="BQX159" s="365"/>
      <c r="BQY159" s="365"/>
      <c r="BQZ159" s="365"/>
      <c r="BRA159" s="365"/>
      <c r="BRB159" s="365"/>
      <c r="BRC159" s="365"/>
      <c r="BRD159" s="365"/>
      <c r="BRE159" s="365"/>
      <c r="BRF159" s="365"/>
      <c r="BRG159" s="365"/>
      <c r="BRH159" s="365"/>
      <c r="BRI159" s="365"/>
      <c r="BRJ159" s="365"/>
      <c r="BRK159" s="365"/>
      <c r="BRL159" s="365"/>
      <c r="BRM159" s="365"/>
      <c r="BRN159" s="365"/>
      <c r="BRO159" s="365"/>
      <c r="BRP159" s="365"/>
      <c r="BRQ159" s="365"/>
      <c r="BRR159" s="365"/>
      <c r="BRS159" s="365"/>
      <c r="BRT159" s="365"/>
      <c r="BRU159" s="365"/>
      <c r="BRV159" s="365"/>
      <c r="BRW159" s="365"/>
      <c r="BRX159" s="365"/>
      <c r="BRY159" s="365"/>
      <c r="BRZ159" s="365"/>
      <c r="BSA159" s="365"/>
      <c r="BSB159" s="365"/>
      <c r="BSC159" s="365"/>
      <c r="BSD159" s="365"/>
      <c r="BSE159" s="365"/>
      <c r="BSF159" s="365"/>
      <c r="BSG159" s="365"/>
      <c r="BSH159" s="365"/>
      <c r="BSI159" s="365"/>
      <c r="BSJ159" s="365"/>
      <c r="BSK159" s="365"/>
      <c r="BSL159" s="365"/>
      <c r="BSM159" s="365"/>
      <c r="BSN159" s="365"/>
      <c r="BSO159" s="365"/>
      <c r="BSP159" s="365"/>
      <c r="BSQ159" s="365"/>
      <c r="BSR159" s="365"/>
      <c r="BSS159" s="365"/>
      <c r="BST159" s="365"/>
      <c r="BSU159" s="365"/>
      <c r="BSV159" s="365"/>
      <c r="BSW159" s="365"/>
      <c r="BSX159" s="365"/>
      <c r="BSY159" s="365"/>
      <c r="BSZ159" s="365"/>
      <c r="BTA159" s="365"/>
      <c r="BTB159" s="365"/>
      <c r="BTC159" s="365"/>
      <c r="BTD159" s="365"/>
      <c r="BTE159" s="365"/>
      <c r="BTF159" s="365"/>
      <c r="BTG159" s="365"/>
      <c r="BTH159" s="365"/>
      <c r="BTI159" s="365"/>
      <c r="BTJ159" s="365"/>
      <c r="BTK159" s="365"/>
      <c r="BTL159" s="365"/>
      <c r="BTM159" s="365"/>
      <c r="BTN159" s="365"/>
      <c r="BTO159" s="365"/>
      <c r="BTP159" s="365"/>
      <c r="BTQ159" s="365"/>
      <c r="BTR159" s="365"/>
      <c r="BTS159" s="365"/>
      <c r="BTT159" s="365"/>
      <c r="BTU159" s="365"/>
      <c r="BTV159" s="365"/>
      <c r="BTW159" s="365"/>
      <c r="BTX159" s="365"/>
      <c r="BTY159" s="365"/>
      <c r="BTZ159" s="365"/>
      <c r="BUA159" s="365"/>
      <c r="BUB159" s="365"/>
      <c r="BUC159" s="365"/>
      <c r="BUD159" s="365"/>
      <c r="BUE159" s="365"/>
      <c r="BUF159" s="365"/>
      <c r="BUG159" s="365"/>
      <c r="BUH159" s="365"/>
      <c r="BUI159" s="365"/>
      <c r="BUJ159" s="365"/>
      <c r="BUK159" s="365"/>
      <c r="BUL159" s="365"/>
      <c r="BUM159" s="365"/>
      <c r="BUN159" s="365"/>
      <c r="BUO159" s="365"/>
      <c r="BUP159" s="365"/>
      <c r="BUQ159" s="365"/>
      <c r="BUR159" s="365"/>
      <c r="BUS159" s="365"/>
      <c r="BUT159" s="365"/>
      <c r="BUU159" s="365"/>
      <c r="BUV159" s="365"/>
      <c r="BUW159" s="365"/>
      <c r="BUX159" s="365"/>
      <c r="BUY159" s="365"/>
      <c r="BUZ159" s="365"/>
      <c r="BVA159" s="365"/>
      <c r="BVB159" s="365"/>
      <c r="BVC159" s="365"/>
      <c r="BVD159" s="365"/>
      <c r="BVE159" s="365"/>
      <c r="BVF159" s="365"/>
      <c r="BVG159" s="365"/>
      <c r="BVH159" s="365"/>
      <c r="BVI159" s="365"/>
      <c r="BVJ159" s="365"/>
      <c r="BVK159" s="365"/>
      <c r="BVL159" s="365"/>
      <c r="BVM159" s="365"/>
      <c r="BVN159" s="365"/>
      <c r="BVO159" s="365"/>
      <c r="BVP159" s="365"/>
      <c r="BVQ159" s="365"/>
      <c r="BVR159" s="365"/>
      <c r="BVS159" s="365"/>
      <c r="BVT159" s="365"/>
      <c r="BVU159" s="365"/>
      <c r="BVV159" s="365"/>
      <c r="BVW159" s="365"/>
      <c r="BVX159" s="365"/>
      <c r="BVY159" s="365"/>
      <c r="BVZ159" s="365"/>
      <c r="BWA159" s="365"/>
      <c r="BWB159" s="365"/>
      <c r="BWC159" s="365"/>
      <c r="BWD159" s="365"/>
      <c r="BWE159" s="365"/>
      <c r="BWF159" s="365"/>
      <c r="BWG159" s="365"/>
      <c r="BWH159" s="365"/>
      <c r="BWI159" s="365"/>
      <c r="BWJ159" s="365"/>
      <c r="BWK159" s="365"/>
      <c r="BWL159" s="365"/>
      <c r="BWM159" s="365"/>
      <c r="BWN159" s="365"/>
      <c r="BWO159" s="365"/>
      <c r="BWP159" s="365"/>
      <c r="BWQ159" s="365"/>
      <c r="BWR159" s="365"/>
      <c r="BWS159" s="365"/>
      <c r="BWT159" s="365"/>
      <c r="BWU159" s="365"/>
      <c r="BWV159" s="365"/>
      <c r="BWW159" s="365"/>
      <c r="BWX159" s="365"/>
      <c r="BWY159" s="365"/>
      <c r="BWZ159" s="365"/>
      <c r="BXA159" s="365"/>
      <c r="BXB159" s="365"/>
      <c r="BXC159" s="365"/>
      <c r="BXD159" s="365"/>
      <c r="BXE159" s="365"/>
      <c r="BXF159" s="365"/>
      <c r="BXG159" s="365"/>
      <c r="BXH159" s="365"/>
      <c r="BXI159" s="365"/>
      <c r="BXJ159" s="365"/>
      <c r="BXK159" s="365"/>
      <c r="BXL159" s="365"/>
      <c r="BXM159" s="365"/>
      <c r="BXN159" s="365"/>
      <c r="BXO159" s="365"/>
      <c r="BXP159" s="365"/>
      <c r="BXQ159" s="365"/>
      <c r="BXR159" s="365"/>
      <c r="BXS159" s="365"/>
      <c r="BXT159" s="365"/>
      <c r="BXU159" s="365"/>
      <c r="BXV159" s="365"/>
      <c r="BXW159" s="365"/>
      <c r="BXX159" s="365"/>
      <c r="BXY159" s="365"/>
      <c r="BXZ159" s="365"/>
      <c r="BYA159" s="365"/>
      <c r="BYB159" s="365"/>
      <c r="BYC159" s="365"/>
      <c r="BYD159" s="365"/>
      <c r="BYE159" s="365"/>
      <c r="BYF159" s="365"/>
      <c r="BYG159" s="365"/>
      <c r="BYH159" s="365"/>
      <c r="BYI159" s="365"/>
      <c r="BYJ159" s="365"/>
      <c r="BYK159" s="365"/>
      <c r="BYL159" s="365"/>
      <c r="BYM159" s="365"/>
      <c r="BYN159" s="365"/>
      <c r="BYO159" s="365"/>
      <c r="BYP159" s="365"/>
      <c r="BYQ159" s="365"/>
      <c r="BYR159" s="365"/>
      <c r="BYS159" s="365"/>
      <c r="BYT159" s="365"/>
      <c r="BYU159" s="365"/>
      <c r="BYV159" s="365"/>
      <c r="BYW159" s="365"/>
      <c r="BYX159" s="365"/>
      <c r="BYY159" s="365"/>
      <c r="BYZ159" s="365"/>
      <c r="BZA159" s="365"/>
      <c r="BZB159" s="365"/>
      <c r="BZC159" s="365"/>
      <c r="BZD159" s="365"/>
      <c r="BZE159" s="365"/>
      <c r="BZF159" s="365"/>
      <c r="BZG159" s="365"/>
      <c r="BZH159" s="365"/>
      <c r="BZI159" s="365"/>
      <c r="BZJ159" s="365"/>
      <c r="BZK159" s="365"/>
      <c r="BZL159" s="365"/>
      <c r="BZM159" s="365"/>
      <c r="BZN159" s="365"/>
      <c r="BZO159" s="365"/>
      <c r="BZP159" s="365"/>
      <c r="BZQ159" s="365"/>
      <c r="BZR159" s="365"/>
      <c r="BZS159" s="365"/>
      <c r="BZT159" s="365"/>
      <c r="BZU159" s="365"/>
      <c r="BZV159" s="365"/>
      <c r="BZW159" s="365"/>
      <c r="BZX159" s="365"/>
      <c r="BZY159" s="365"/>
      <c r="BZZ159" s="365"/>
      <c r="CAA159" s="365"/>
      <c r="CAB159" s="365"/>
      <c r="CAC159" s="365"/>
      <c r="CAD159" s="365"/>
      <c r="CAE159" s="365"/>
      <c r="CAF159" s="365"/>
      <c r="CAG159" s="365"/>
      <c r="CAH159" s="365"/>
      <c r="CAI159" s="365"/>
      <c r="CAJ159" s="365"/>
      <c r="CAK159" s="365"/>
      <c r="CAL159" s="365"/>
      <c r="CAM159" s="365"/>
      <c r="CAN159" s="365"/>
      <c r="CAO159" s="365"/>
      <c r="CAP159" s="365"/>
      <c r="CAQ159" s="365"/>
      <c r="CAR159" s="365"/>
      <c r="CAS159" s="365"/>
      <c r="CAT159" s="365"/>
      <c r="CAU159" s="365"/>
      <c r="CAV159" s="365"/>
      <c r="CAW159" s="365"/>
      <c r="CAX159" s="365"/>
      <c r="CAY159" s="365"/>
      <c r="CAZ159" s="365"/>
      <c r="CBA159" s="365"/>
      <c r="CBB159" s="365"/>
      <c r="CBC159" s="365"/>
      <c r="CBD159" s="365"/>
      <c r="CBE159" s="365"/>
      <c r="CBF159" s="365"/>
      <c r="CBG159" s="365"/>
      <c r="CBH159" s="365"/>
      <c r="CBI159" s="365"/>
      <c r="CBJ159" s="365"/>
      <c r="CBK159" s="365"/>
      <c r="CBL159" s="365"/>
      <c r="CBM159" s="365"/>
      <c r="CBN159" s="365"/>
      <c r="CBO159" s="365"/>
      <c r="CBP159" s="365"/>
      <c r="CBQ159" s="365"/>
      <c r="CBR159" s="365"/>
      <c r="CBS159" s="365"/>
      <c r="CBT159" s="365"/>
      <c r="CBU159" s="365"/>
      <c r="CBV159" s="365"/>
      <c r="CBW159" s="365"/>
      <c r="CBX159" s="365"/>
      <c r="CBY159" s="365"/>
      <c r="CBZ159" s="365"/>
      <c r="CCA159" s="365"/>
      <c r="CCB159" s="365"/>
      <c r="CCC159" s="365"/>
      <c r="CCD159" s="365"/>
      <c r="CCE159" s="365"/>
      <c r="CCF159" s="365"/>
      <c r="CCG159" s="365"/>
      <c r="CCH159" s="365"/>
      <c r="CCI159" s="365"/>
      <c r="CCJ159" s="365"/>
      <c r="CCK159" s="365"/>
      <c r="CCL159" s="365"/>
      <c r="CCM159" s="365"/>
      <c r="CCN159" s="365"/>
      <c r="CCO159" s="365"/>
      <c r="CCP159" s="365"/>
      <c r="CCQ159" s="365"/>
      <c r="CCR159" s="365"/>
      <c r="CCS159" s="365"/>
      <c r="CCT159" s="365"/>
      <c r="CCU159" s="365"/>
      <c r="CCV159" s="365"/>
      <c r="CCW159" s="365"/>
      <c r="CCX159" s="365"/>
      <c r="CCY159" s="365"/>
      <c r="CCZ159" s="365"/>
      <c r="CDA159" s="365"/>
      <c r="CDB159" s="365"/>
      <c r="CDC159" s="365"/>
      <c r="CDD159" s="365"/>
      <c r="CDE159" s="365"/>
      <c r="CDF159" s="365"/>
      <c r="CDG159" s="365"/>
      <c r="CDH159" s="365"/>
      <c r="CDI159" s="365"/>
      <c r="CDJ159" s="365"/>
      <c r="CDK159" s="365"/>
      <c r="CDL159" s="365"/>
      <c r="CDM159" s="365"/>
      <c r="CDN159" s="365"/>
      <c r="CDO159" s="365"/>
      <c r="CDP159" s="365"/>
      <c r="CDQ159" s="365"/>
      <c r="CDR159" s="365"/>
      <c r="CDS159" s="365"/>
      <c r="CDT159" s="365"/>
      <c r="CDU159" s="365"/>
      <c r="CDV159" s="365"/>
      <c r="CDW159" s="365"/>
      <c r="CDX159" s="365"/>
      <c r="CDY159" s="365"/>
      <c r="CDZ159" s="365"/>
      <c r="CEA159" s="365"/>
      <c r="CEB159" s="365"/>
      <c r="CEC159" s="365"/>
      <c r="CED159" s="365"/>
      <c r="CEE159" s="365"/>
      <c r="CEF159" s="365"/>
      <c r="CEG159" s="365"/>
      <c r="CEH159" s="365"/>
      <c r="CEI159" s="365"/>
      <c r="CEJ159" s="365"/>
      <c r="CEK159" s="365"/>
      <c r="CEL159" s="365"/>
      <c r="CEM159" s="365"/>
      <c r="CEN159" s="365"/>
      <c r="CEO159" s="365"/>
      <c r="CEP159" s="365"/>
      <c r="CEQ159" s="365"/>
      <c r="CER159" s="365"/>
      <c r="CES159" s="365"/>
      <c r="CET159" s="365"/>
      <c r="CEU159" s="365"/>
      <c r="CEV159" s="365"/>
      <c r="CEW159" s="365"/>
      <c r="CEX159" s="365"/>
      <c r="CEY159" s="365"/>
      <c r="CEZ159" s="365"/>
      <c r="CFA159" s="365"/>
      <c r="CFB159" s="365"/>
      <c r="CFC159" s="365"/>
      <c r="CFD159" s="365"/>
      <c r="CFE159" s="365"/>
      <c r="CFF159" s="365"/>
      <c r="CFG159" s="365"/>
      <c r="CFH159" s="365"/>
      <c r="CFI159" s="365"/>
      <c r="CFJ159" s="365"/>
      <c r="CFK159" s="365"/>
      <c r="CFL159" s="365"/>
      <c r="CFM159" s="365"/>
      <c r="CFN159" s="365"/>
      <c r="CFO159" s="365"/>
      <c r="CFP159" s="365"/>
      <c r="CFQ159" s="365"/>
      <c r="CFR159" s="365"/>
      <c r="CFS159" s="365"/>
      <c r="CFT159" s="365"/>
      <c r="CFU159" s="365"/>
      <c r="CFV159" s="365"/>
      <c r="CFW159" s="365"/>
      <c r="CFX159" s="365"/>
      <c r="CFY159" s="365"/>
      <c r="CFZ159" s="365"/>
      <c r="CGA159" s="365"/>
      <c r="CGB159" s="365"/>
      <c r="CGC159" s="365"/>
      <c r="CGD159" s="365"/>
      <c r="CGE159" s="365"/>
      <c r="CGF159" s="365"/>
      <c r="CGG159" s="365"/>
      <c r="CGH159" s="365"/>
      <c r="CGI159" s="365"/>
      <c r="CGJ159" s="365"/>
      <c r="CGK159" s="365"/>
      <c r="CGL159" s="365"/>
      <c r="CGM159" s="365"/>
      <c r="CGN159" s="365"/>
      <c r="CGO159" s="365"/>
      <c r="CGP159" s="365"/>
      <c r="CGQ159" s="365"/>
      <c r="CGR159" s="365"/>
      <c r="CGS159" s="365"/>
      <c r="CGT159" s="365"/>
      <c r="CGU159" s="365"/>
      <c r="CGV159" s="365"/>
      <c r="CGW159" s="365"/>
      <c r="CGX159" s="365"/>
      <c r="CGY159" s="365"/>
      <c r="CGZ159" s="365"/>
      <c r="CHA159" s="365"/>
      <c r="CHB159" s="365"/>
      <c r="CHC159" s="365"/>
      <c r="CHD159" s="365"/>
      <c r="CHE159" s="365"/>
      <c r="CHF159" s="365"/>
      <c r="CHG159" s="365"/>
      <c r="CHH159" s="365"/>
      <c r="CHI159" s="365"/>
      <c r="CHJ159" s="365"/>
      <c r="CHK159" s="365"/>
      <c r="CHL159" s="365"/>
      <c r="CHM159" s="365"/>
      <c r="CHN159" s="365"/>
      <c r="CHO159" s="365"/>
      <c r="CHP159" s="365"/>
      <c r="CHQ159" s="365"/>
      <c r="CHR159" s="365"/>
      <c r="CHS159" s="365"/>
      <c r="CHT159" s="365"/>
      <c r="CHU159" s="365"/>
      <c r="CHV159" s="365"/>
      <c r="CHW159" s="365"/>
      <c r="CHX159" s="365"/>
      <c r="CHY159" s="365"/>
      <c r="CHZ159" s="365"/>
      <c r="CIA159" s="365"/>
      <c r="CIB159" s="365"/>
      <c r="CIC159" s="365"/>
      <c r="CID159" s="365"/>
      <c r="CIE159" s="365"/>
      <c r="CIF159" s="365"/>
      <c r="CIG159" s="365"/>
      <c r="CIH159" s="365"/>
      <c r="CII159" s="365"/>
      <c r="CIJ159" s="365"/>
      <c r="CIK159" s="365"/>
      <c r="CIL159" s="365"/>
      <c r="CIM159" s="365"/>
      <c r="CIN159" s="365"/>
      <c r="CIO159" s="365"/>
      <c r="CIP159" s="365"/>
      <c r="CIQ159" s="365"/>
      <c r="CIR159" s="365"/>
      <c r="CIS159" s="365"/>
      <c r="CIT159" s="365"/>
      <c r="CIU159" s="365"/>
      <c r="CIV159" s="365"/>
      <c r="CIW159" s="365"/>
      <c r="CIX159" s="365"/>
      <c r="CIY159" s="365"/>
      <c r="CIZ159" s="365"/>
      <c r="CJA159" s="365"/>
      <c r="CJB159" s="365"/>
      <c r="CJC159" s="365"/>
      <c r="CJD159" s="365"/>
      <c r="CJE159" s="365"/>
      <c r="CJF159" s="365"/>
      <c r="CJG159" s="365"/>
      <c r="CJH159" s="365"/>
      <c r="CJI159" s="365"/>
      <c r="CJJ159" s="365"/>
      <c r="CJK159" s="365"/>
      <c r="CJL159" s="365"/>
      <c r="CJM159" s="365"/>
      <c r="CJN159" s="365"/>
      <c r="CJO159" s="365"/>
      <c r="CJP159" s="365"/>
      <c r="CJQ159" s="365"/>
      <c r="CJR159" s="365"/>
      <c r="CJS159" s="365"/>
      <c r="CJT159" s="365"/>
      <c r="CJU159" s="365"/>
      <c r="CJV159" s="365"/>
      <c r="CJW159" s="365"/>
      <c r="CJX159" s="365"/>
      <c r="CJY159" s="365"/>
      <c r="CJZ159" s="365"/>
      <c r="CKA159" s="365"/>
      <c r="CKB159" s="365"/>
      <c r="CKC159" s="365"/>
      <c r="CKD159" s="365"/>
      <c r="CKE159" s="365"/>
      <c r="CKF159" s="365"/>
      <c r="CKG159" s="365"/>
      <c r="CKH159" s="365"/>
      <c r="CKI159" s="365"/>
      <c r="CKJ159" s="365"/>
      <c r="CKK159" s="365"/>
      <c r="CKL159" s="365"/>
      <c r="CKM159" s="365"/>
      <c r="CKN159" s="365"/>
      <c r="CKO159" s="365"/>
      <c r="CKP159" s="365"/>
      <c r="CKQ159" s="365"/>
      <c r="CKR159" s="365"/>
      <c r="CKS159" s="365"/>
      <c r="CKT159" s="365"/>
      <c r="CKU159" s="365"/>
      <c r="CKV159" s="365"/>
      <c r="CKW159" s="365"/>
      <c r="CKX159" s="365"/>
      <c r="CKY159" s="365"/>
      <c r="CKZ159" s="365"/>
      <c r="CLA159" s="365"/>
      <c r="CLB159" s="365"/>
      <c r="CLC159" s="365"/>
      <c r="CLD159" s="365"/>
      <c r="CLE159" s="365"/>
      <c r="CLF159" s="365"/>
      <c r="CLG159" s="365"/>
      <c r="CLH159" s="365"/>
      <c r="CLI159" s="365"/>
      <c r="CLJ159" s="365"/>
      <c r="CLK159" s="365"/>
      <c r="CLL159" s="365"/>
      <c r="CLM159" s="365"/>
      <c r="CLN159" s="365"/>
      <c r="CLO159" s="365"/>
      <c r="CLP159" s="365"/>
      <c r="CLQ159" s="365"/>
      <c r="CLR159" s="365"/>
      <c r="CLS159" s="365"/>
      <c r="CLT159" s="365"/>
      <c r="CLU159" s="365"/>
      <c r="CLV159" s="365"/>
      <c r="CLW159" s="365"/>
      <c r="CLX159" s="365"/>
      <c r="CLY159" s="365"/>
      <c r="CLZ159" s="365"/>
      <c r="CMA159" s="365"/>
      <c r="CMB159" s="365"/>
      <c r="CMC159" s="365"/>
      <c r="CMD159" s="365"/>
      <c r="CME159" s="365"/>
      <c r="CMF159" s="365"/>
      <c r="CMG159" s="365"/>
      <c r="CMH159" s="365"/>
      <c r="CMI159" s="365"/>
      <c r="CMJ159" s="365"/>
      <c r="CMK159" s="365"/>
      <c r="CML159" s="365"/>
      <c r="CMM159" s="365"/>
      <c r="CMN159" s="365"/>
      <c r="CMO159" s="365"/>
      <c r="CMP159" s="365"/>
      <c r="CMQ159" s="365"/>
      <c r="CMR159" s="365"/>
      <c r="CMS159" s="365"/>
      <c r="CMT159" s="365"/>
      <c r="CMU159" s="365"/>
      <c r="CMV159" s="365"/>
      <c r="CMW159" s="365"/>
      <c r="CMX159" s="365"/>
      <c r="CMY159" s="365"/>
      <c r="CMZ159" s="365"/>
      <c r="CNA159" s="365"/>
      <c r="CNB159" s="365"/>
      <c r="CNC159" s="365"/>
      <c r="CND159" s="365"/>
      <c r="CNE159" s="365"/>
      <c r="CNF159" s="365"/>
      <c r="CNG159" s="365"/>
      <c r="CNH159" s="365"/>
      <c r="CNI159" s="365"/>
      <c r="CNJ159" s="365"/>
      <c r="CNK159" s="365"/>
      <c r="CNL159" s="365"/>
      <c r="CNM159" s="365"/>
      <c r="CNN159" s="365"/>
      <c r="CNO159" s="365"/>
      <c r="CNP159" s="365"/>
      <c r="CNQ159" s="365"/>
      <c r="CNR159" s="365"/>
      <c r="CNS159" s="365"/>
      <c r="CNT159" s="365"/>
      <c r="CNU159" s="365"/>
      <c r="CNV159" s="365"/>
      <c r="CNW159" s="365"/>
      <c r="CNX159" s="365"/>
      <c r="CNY159" s="365"/>
      <c r="CNZ159" s="365"/>
      <c r="COA159" s="365"/>
      <c r="COB159" s="365"/>
      <c r="COC159" s="365"/>
      <c r="COD159" s="365"/>
      <c r="COE159" s="365"/>
      <c r="COF159" s="365"/>
      <c r="COG159" s="365"/>
      <c r="COH159" s="365"/>
      <c r="COI159" s="365"/>
      <c r="COJ159" s="365"/>
      <c r="COK159" s="365"/>
      <c r="COL159" s="365"/>
      <c r="COM159" s="365"/>
      <c r="CON159" s="365"/>
      <c r="COO159" s="365"/>
      <c r="COP159" s="365"/>
      <c r="COQ159" s="365"/>
      <c r="COR159" s="365"/>
      <c r="COS159" s="365"/>
      <c r="COT159" s="365"/>
      <c r="COU159" s="365"/>
      <c r="COV159" s="365"/>
      <c r="COW159" s="365"/>
      <c r="COX159" s="365"/>
      <c r="COY159" s="365"/>
      <c r="COZ159" s="365"/>
      <c r="CPA159" s="365"/>
      <c r="CPB159" s="365"/>
      <c r="CPC159" s="365"/>
      <c r="CPD159" s="365"/>
      <c r="CPE159" s="365"/>
      <c r="CPF159" s="365"/>
      <c r="CPG159" s="365"/>
      <c r="CPH159" s="365"/>
      <c r="CPI159" s="365"/>
      <c r="CPJ159" s="365"/>
      <c r="CPK159" s="365"/>
      <c r="CPL159" s="365"/>
      <c r="CPM159" s="365"/>
      <c r="CPN159" s="365"/>
      <c r="CPO159" s="365"/>
      <c r="CPP159" s="365"/>
      <c r="CPQ159" s="365"/>
      <c r="CPR159" s="365"/>
      <c r="CPS159" s="365"/>
      <c r="CPT159" s="365"/>
      <c r="CPU159" s="365"/>
      <c r="CPV159" s="365"/>
      <c r="CPW159" s="365"/>
      <c r="CPX159" s="365"/>
      <c r="CPY159" s="365"/>
      <c r="CPZ159" s="365"/>
      <c r="CQA159" s="365"/>
      <c r="CQB159" s="365"/>
      <c r="CQC159" s="365"/>
      <c r="CQD159" s="365"/>
      <c r="CQE159" s="365"/>
      <c r="CQF159" s="365"/>
      <c r="CQG159" s="365"/>
      <c r="CQH159" s="365"/>
      <c r="CQI159" s="365"/>
      <c r="CQJ159" s="365"/>
      <c r="CQK159" s="365"/>
      <c r="CQL159" s="365"/>
      <c r="CQM159" s="365"/>
      <c r="CQN159" s="365"/>
      <c r="CQO159" s="365"/>
      <c r="CQP159" s="365"/>
      <c r="CQQ159" s="365"/>
      <c r="CQR159" s="365"/>
      <c r="CQS159" s="365"/>
      <c r="CQT159" s="365"/>
      <c r="CQU159" s="365"/>
      <c r="CQV159" s="365"/>
      <c r="CQW159" s="365"/>
      <c r="CQX159" s="365"/>
      <c r="CQY159" s="365"/>
      <c r="CQZ159" s="365"/>
      <c r="CRA159" s="365"/>
      <c r="CRB159" s="365"/>
      <c r="CRC159" s="365"/>
      <c r="CRD159" s="365"/>
      <c r="CRE159" s="365"/>
      <c r="CRF159" s="365"/>
      <c r="CRG159" s="365"/>
      <c r="CRH159" s="365"/>
      <c r="CRI159" s="365"/>
      <c r="CRJ159" s="365"/>
      <c r="CRK159" s="365"/>
      <c r="CRL159" s="365"/>
      <c r="CRM159" s="365"/>
      <c r="CRN159" s="365"/>
      <c r="CRO159" s="365"/>
      <c r="CRP159" s="365"/>
      <c r="CRQ159" s="365"/>
      <c r="CRR159" s="365"/>
      <c r="CRS159" s="365"/>
      <c r="CRT159" s="365"/>
      <c r="CRU159" s="365"/>
      <c r="CRV159" s="365"/>
      <c r="CRW159" s="365"/>
      <c r="CRX159" s="365"/>
      <c r="CRY159" s="365"/>
      <c r="CRZ159" s="365"/>
      <c r="CSA159" s="365"/>
      <c r="CSB159" s="365"/>
      <c r="CSC159" s="365"/>
      <c r="CSD159" s="365"/>
      <c r="CSE159" s="365"/>
      <c r="CSF159" s="365"/>
      <c r="CSG159" s="365"/>
      <c r="CSH159" s="365"/>
      <c r="CSI159" s="365"/>
      <c r="CSJ159" s="365"/>
      <c r="CSK159" s="365"/>
      <c r="CSL159" s="365"/>
      <c r="CSM159" s="365"/>
      <c r="CSN159" s="365"/>
      <c r="CSO159" s="365"/>
      <c r="CSP159" s="365"/>
      <c r="CSQ159" s="365"/>
      <c r="CSR159" s="365"/>
      <c r="CSS159" s="365"/>
      <c r="CST159" s="365"/>
      <c r="CSU159" s="365"/>
      <c r="CSV159" s="365"/>
      <c r="CSW159" s="365"/>
      <c r="CSX159" s="365"/>
      <c r="CSY159" s="365"/>
      <c r="CSZ159" s="365"/>
      <c r="CTA159" s="365"/>
      <c r="CTB159" s="365"/>
      <c r="CTC159" s="365"/>
      <c r="CTD159" s="365"/>
      <c r="CTE159" s="365"/>
      <c r="CTF159" s="365"/>
      <c r="CTG159" s="365"/>
      <c r="CTH159" s="365"/>
      <c r="CTI159" s="365"/>
      <c r="CTJ159" s="365"/>
      <c r="CTK159" s="365"/>
      <c r="CTL159" s="365"/>
      <c r="CTM159" s="365"/>
      <c r="CTN159" s="365"/>
      <c r="CTO159" s="365"/>
      <c r="CTP159" s="365"/>
      <c r="CTQ159" s="365"/>
      <c r="CTR159" s="365"/>
      <c r="CTS159" s="365"/>
      <c r="CTT159" s="365"/>
      <c r="CTU159" s="365"/>
      <c r="CTV159" s="365"/>
      <c r="CTW159" s="365"/>
      <c r="CTX159" s="365"/>
      <c r="CTY159" s="365"/>
      <c r="CTZ159" s="365"/>
      <c r="CUA159" s="365"/>
      <c r="CUB159" s="365"/>
      <c r="CUC159" s="365"/>
      <c r="CUD159" s="365"/>
      <c r="CUE159" s="365"/>
      <c r="CUF159" s="365"/>
      <c r="CUG159" s="365"/>
      <c r="CUH159" s="365"/>
      <c r="CUI159" s="365"/>
      <c r="CUJ159" s="365"/>
      <c r="CUK159" s="365"/>
      <c r="CUL159" s="365"/>
      <c r="CUM159" s="365"/>
      <c r="CUN159" s="365"/>
      <c r="CUO159" s="365"/>
      <c r="CUP159" s="365"/>
      <c r="CUQ159" s="365"/>
      <c r="CUR159" s="365"/>
      <c r="CUS159" s="365"/>
      <c r="CUT159" s="365"/>
      <c r="CUU159" s="365"/>
      <c r="CUV159" s="365"/>
      <c r="CUW159" s="365"/>
      <c r="CUX159" s="365"/>
      <c r="CUY159" s="365"/>
      <c r="CUZ159" s="365"/>
      <c r="CVA159" s="365"/>
      <c r="CVB159" s="365"/>
      <c r="CVC159" s="365"/>
      <c r="CVD159" s="365"/>
      <c r="CVE159" s="365"/>
      <c r="CVF159" s="365"/>
      <c r="CVG159" s="365"/>
      <c r="CVH159" s="365"/>
      <c r="CVI159" s="365"/>
      <c r="CVJ159" s="365"/>
      <c r="CVK159" s="365"/>
      <c r="CVL159" s="365"/>
      <c r="CVM159" s="365"/>
      <c r="CVN159" s="365"/>
      <c r="CVO159" s="365"/>
      <c r="CVP159" s="365"/>
      <c r="CVQ159" s="365"/>
      <c r="CVR159" s="365"/>
      <c r="CVS159" s="365"/>
      <c r="CVT159" s="365"/>
      <c r="CVU159" s="365"/>
      <c r="CVV159" s="365"/>
      <c r="CVW159" s="365"/>
      <c r="CVX159" s="365"/>
      <c r="CVY159" s="365"/>
      <c r="CVZ159" s="365"/>
      <c r="CWA159" s="365"/>
      <c r="CWB159" s="365"/>
      <c r="CWC159" s="365"/>
      <c r="CWD159" s="365"/>
      <c r="CWE159" s="365"/>
      <c r="CWF159" s="365"/>
      <c r="CWG159" s="365"/>
      <c r="CWH159" s="365"/>
      <c r="CWI159" s="365"/>
      <c r="CWJ159" s="365"/>
      <c r="CWK159" s="365"/>
      <c r="CWL159" s="365"/>
      <c r="CWM159" s="365"/>
      <c r="CWN159" s="365"/>
      <c r="CWO159" s="365"/>
      <c r="CWP159" s="365"/>
      <c r="CWQ159" s="365"/>
      <c r="CWR159" s="365"/>
      <c r="CWS159" s="365"/>
      <c r="CWT159" s="365"/>
      <c r="CWU159" s="365"/>
      <c r="CWV159" s="365"/>
      <c r="CWW159" s="365"/>
      <c r="CWX159" s="365"/>
      <c r="CWY159" s="365"/>
      <c r="CWZ159" s="365"/>
      <c r="CXA159" s="365"/>
      <c r="CXB159" s="365"/>
      <c r="CXC159" s="365"/>
      <c r="CXD159" s="365"/>
      <c r="CXE159" s="365"/>
      <c r="CXF159" s="365"/>
      <c r="CXG159" s="365"/>
      <c r="CXH159" s="365"/>
      <c r="CXI159" s="365"/>
      <c r="CXJ159" s="365"/>
      <c r="CXK159" s="365"/>
      <c r="CXL159" s="365"/>
      <c r="CXM159" s="365"/>
      <c r="CXN159" s="365"/>
      <c r="CXO159" s="365"/>
      <c r="CXP159" s="365"/>
      <c r="CXQ159" s="365"/>
      <c r="CXR159" s="365"/>
      <c r="CXS159" s="365"/>
      <c r="CXT159" s="365"/>
      <c r="CXU159" s="365"/>
      <c r="CXV159" s="365"/>
      <c r="CXW159" s="365"/>
      <c r="CXX159" s="365"/>
      <c r="CXY159" s="365"/>
      <c r="CXZ159" s="365"/>
      <c r="CYA159" s="365"/>
      <c r="CYB159" s="365"/>
      <c r="CYC159" s="365"/>
      <c r="CYD159" s="365"/>
      <c r="CYE159" s="365"/>
      <c r="CYF159" s="365"/>
      <c r="CYG159" s="365"/>
      <c r="CYH159" s="365"/>
      <c r="CYI159" s="365"/>
      <c r="CYJ159" s="365"/>
      <c r="CYK159" s="365"/>
      <c r="CYL159" s="365"/>
      <c r="CYM159" s="365"/>
      <c r="CYN159" s="365"/>
      <c r="CYO159" s="365"/>
      <c r="CYP159" s="365"/>
      <c r="CYQ159" s="365"/>
      <c r="CYR159" s="365"/>
      <c r="CYS159" s="365"/>
      <c r="CYT159" s="365"/>
      <c r="CYU159" s="365"/>
      <c r="CYV159" s="365"/>
      <c r="CYW159" s="365"/>
      <c r="CYX159" s="365"/>
      <c r="CYY159" s="365"/>
      <c r="CYZ159" s="365"/>
      <c r="CZA159" s="365"/>
      <c r="CZB159" s="365"/>
      <c r="CZC159" s="365"/>
      <c r="CZD159" s="365"/>
      <c r="CZE159" s="365"/>
      <c r="CZF159" s="365"/>
      <c r="CZG159" s="365"/>
      <c r="CZH159" s="365"/>
      <c r="CZI159" s="365"/>
      <c r="CZJ159" s="365"/>
      <c r="CZK159" s="365"/>
      <c r="CZL159" s="365"/>
      <c r="CZM159" s="365"/>
      <c r="CZN159" s="365"/>
      <c r="CZO159" s="365"/>
      <c r="CZP159" s="365"/>
      <c r="CZQ159" s="365"/>
      <c r="CZR159" s="365"/>
      <c r="CZS159" s="365"/>
      <c r="CZT159" s="365"/>
      <c r="CZU159" s="365"/>
      <c r="CZV159" s="365"/>
      <c r="CZW159" s="365"/>
      <c r="CZX159" s="365"/>
      <c r="CZY159" s="365"/>
      <c r="CZZ159" s="365"/>
      <c r="DAA159" s="365"/>
      <c r="DAB159" s="365"/>
      <c r="DAC159" s="365"/>
      <c r="DAD159" s="365"/>
      <c r="DAE159" s="365"/>
      <c r="DAF159" s="365"/>
      <c r="DAG159" s="365"/>
      <c r="DAH159" s="365"/>
      <c r="DAI159" s="365"/>
      <c r="DAJ159" s="365"/>
      <c r="DAK159" s="365"/>
      <c r="DAL159" s="365"/>
      <c r="DAM159" s="365"/>
      <c r="DAN159" s="365"/>
      <c r="DAO159" s="365"/>
      <c r="DAP159" s="365"/>
      <c r="DAQ159" s="365"/>
      <c r="DAR159" s="365"/>
      <c r="DAS159" s="365"/>
      <c r="DAT159" s="365"/>
      <c r="DAU159" s="365"/>
      <c r="DAV159" s="365"/>
      <c r="DAW159" s="365"/>
      <c r="DAX159" s="365"/>
      <c r="DAY159" s="365"/>
      <c r="DAZ159" s="365"/>
      <c r="DBA159" s="365"/>
      <c r="DBB159" s="365"/>
      <c r="DBC159" s="365"/>
      <c r="DBD159" s="365"/>
      <c r="DBE159" s="365"/>
      <c r="DBF159" s="365"/>
      <c r="DBG159" s="365"/>
      <c r="DBH159" s="365"/>
      <c r="DBI159" s="365"/>
      <c r="DBJ159" s="365"/>
      <c r="DBK159" s="365"/>
      <c r="DBL159" s="365"/>
      <c r="DBM159" s="365"/>
      <c r="DBN159" s="365"/>
      <c r="DBO159" s="365"/>
      <c r="DBP159" s="365"/>
      <c r="DBQ159" s="365"/>
      <c r="DBR159" s="365"/>
      <c r="DBS159" s="365"/>
      <c r="DBT159" s="365"/>
      <c r="DBU159" s="365"/>
      <c r="DBV159" s="365"/>
      <c r="DBW159" s="365"/>
      <c r="DBX159" s="365"/>
      <c r="DBY159" s="365"/>
      <c r="DBZ159" s="365"/>
      <c r="DCA159" s="365"/>
      <c r="DCB159" s="365"/>
      <c r="DCC159" s="365"/>
      <c r="DCD159" s="365"/>
      <c r="DCE159" s="365"/>
      <c r="DCF159" s="365"/>
      <c r="DCG159" s="365"/>
      <c r="DCH159" s="365"/>
      <c r="DCI159" s="365"/>
      <c r="DCJ159" s="365"/>
      <c r="DCK159" s="365"/>
      <c r="DCL159" s="365"/>
      <c r="DCM159" s="365"/>
      <c r="DCN159" s="365"/>
      <c r="DCO159" s="365"/>
      <c r="DCP159" s="365"/>
      <c r="DCQ159" s="365"/>
      <c r="DCR159" s="365"/>
      <c r="DCS159" s="365"/>
      <c r="DCT159" s="365"/>
      <c r="DCU159" s="365"/>
      <c r="DCV159" s="365"/>
      <c r="DCW159" s="365"/>
      <c r="DCX159" s="365"/>
      <c r="DCY159" s="365"/>
      <c r="DCZ159" s="365"/>
      <c r="DDA159" s="365"/>
      <c r="DDB159" s="365"/>
      <c r="DDC159" s="365"/>
      <c r="DDD159" s="365"/>
      <c r="DDE159" s="365"/>
      <c r="DDF159" s="365"/>
      <c r="DDG159" s="365"/>
      <c r="DDH159" s="365"/>
      <c r="DDI159" s="365"/>
      <c r="DDJ159" s="365"/>
      <c r="DDK159" s="365"/>
      <c r="DDL159" s="365"/>
      <c r="DDM159" s="365"/>
      <c r="DDN159" s="365"/>
      <c r="DDO159" s="365"/>
      <c r="DDP159" s="365"/>
      <c r="DDQ159" s="365"/>
      <c r="DDR159" s="365"/>
      <c r="DDS159" s="365"/>
      <c r="DDT159" s="365"/>
      <c r="DDU159" s="365"/>
      <c r="DDV159" s="365"/>
      <c r="DDW159" s="365"/>
      <c r="DDX159" s="365"/>
      <c r="DDY159" s="365"/>
      <c r="DDZ159" s="365"/>
      <c r="DEA159" s="365"/>
      <c r="DEB159" s="365"/>
      <c r="DEC159" s="365"/>
      <c r="DED159" s="365"/>
      <c r="DEE159" s="365"/>
      <c r="DEF159" s="365"/>
      <c r="DEG159" s="365"/>
      <c r="DEH159" s="365"/>
      <c r="DEI159" s="365"/>
      <c r="DEJ159" s="365"/>
      <c r="DEK159" s="365"/>
      <c r="DEL159" s="365"/>
      <c r="DEM159" s="365"/>
      <c r="DEN159" s="365"/>
      <c r="DEO159" s="365"/>
      <c r="DEP159" s="365"/>
      <c r="DEQ159" s="365"/>
      <c r="DER159" s="365"/>
      <c r="DES159" s="365"/>
      <c r="DET159" s="365"/>
      <c r="DEU159" s="365"/>
      <c r="DEV159" s="365"/>
      <c r="DEW159" s="365"/>
      <c r="DEX159" s="365"/>
      <c r="DEY159" s="365"/>
      <c r="DEZ159" s="365"/>
      <c r="DFA159" s="365"/>
      <c r="DFB159" s="365"/>
      <c r="DFC159" s="365"/>
      <c r="DFD159" s="365"/>
      <c r="DFE159" s="365"/>
      <c r="DFF159" s="365"/>
      <c r="DFG159" s="365"/>
      <c r="DFH159" s="365"/>
      <c r="DFI159" s="365"/>
      <c r="DFJ159" s="365"/>
      <c r="DFK159" s="365"/>
      <c r="DFL159" s="365"/>
      <c r="DFM159" s="365"/>
      <c r="DFN159" s="365"/>
      <c r="DFO159" s="365"/>
      <c r="DFP159" s="365"/>
      <c r="DFQ159" s="365"/>
      <c r="DFR159" s="365"/>
      <c r="DFS159" s="365"/>
      <c r="DFT159" s="365"/>
      <c r="DFU159" s="365"/>
      <c r="DFV159" s="365"/>
      <c r="DFW159" s="365"/>
      <c r="DFX159" s="365"/>
      <c r="DFY159" s="365"/>
      <c r="DFZ159" s="365"/>
      <c r="DGA159" s="365"/>
      <c r="DGB159" s="365"/>
      <c r="DGC159" s="365"/>
      <c r="DGD159" s="365"/>
      <c r="DGE159" s="365"/>
      <c r="DGF159" s="365"/>
      <c r="DGG159" s="365"/>
      <c r="DGH159" s="365"/>
      <c r="DGI159" s="365"/>
      <c r="DGJ159" s="365"/>
      <c r="DGK159" s="365"/>
      <c r="DGL159" s="365"/>
      <c r="DGM159" s="365"/>
      <c r="DGN159" s="365"/>
      <c r="DGO159" s="365"/>
      <c r="DGP159" s="365"/>
      <c r="DGQ159" s="365"/>
      <c r="DGR159" s="365"/>
      <c r="DGS159" s="365"/>
      <c r="DGT159" s="365"/>
      <c r="DGU159" s="365"/>
      <c r="DGV159" s="365"/>
      <c r="DGW159" s="365"/>
      <c r="DGX159" s="365"/>
      <c r="DGY159" s="365"/>
      <c r="DGZ159" s="365"/>
      <c r="DHA159" s="365"/>
      <c r="DHB159" s="365"/>
      <c r="DHC159" s="365"/>
      <c r="DHD159" s="365"/>
      <c r="DHE159" s="365"/>
      <c r="DHF159" s="365"/>
      <c r="DHG159" s="365"/>
      <c r="DHH159" s="365"/>
      <c r="DHI159" s="365"/>
      <c r="DHJ159" s="365"/>
      <c r="DHK159" s="365"/>
      <c r="DHL159" s="365"/>
      <c r="DHM159" s="365"/>
      <c r="DHN159" s="365"/>
      <c r="DHO159" s="365"/>
      <c r="DHP159" s="365"/>
      <c r="DHQ159" s="365"/>
      <c r="DHR159" s="365"/>
      <c r="DHS159" s="365"/>
      <c r="DHT159" s="365"/>
      <c r="DHU159" s="365"/>
      <c r="DHV159" s="365"/>
      <c r="DHW159" s="365"/>
      <c r="DHX159" s="365"/>
      <c r="DHY159" s="365"/>
      <c r="DHZ159" s="365"/>
      <c r="DIA159" s="365"/>
      <c r="DIB159" s="365"/>
      <c r="DIC159" s="365"/>
      <c r="DID159" s="365"/>
      <c r="DIE159" s="365"/>
      <c r="DIF159" s="365"/>
      <c r="DIG159" s="365"/>
      <c r="DIH159" s="365"/>
      <c r="DII159" s="365"/>
      <c r="DIJ159" s="365"/>
      <c r="DIK159" s="365"/>
      <c r="DIL159" s="365"/>
      <c r="DIM159" s="365"/>
      <c r="DIN159" s="365"/>
      <c r="DIO159" s="365"/>
      <c r="DIP159" s="365"/>
      <c r="DIQ159" s="365"/>
      <c r="DIR159" s="365"/>
      <c r="DIS159" s="365"/>
      <c r="DIT159" s="365"/>
      <c r="DIU159" s="365"/>
      <c r="DIV159" s="365"/>
      <c r="DIW159" s="365"/>
      <c r="DIX159" s="365"/>
      <c r="DIY159" s="365"/>
      <c r="DIZ159" s="365"/>
      <c r="DJA159" s="365"/>
      <c r="DJB159" s="365"/>
      <c r="DJC159" s="365"/>
      <c r="DJD159" s="365"/>
      <c r="DJE159" s="365"/>
      <c r="DJF159" s="365"/>
      <c r="DJG159" s="365"/>
      <c r="DJH159" s="365"/>
      <c r="DJI159" s="365"/>
      <c r="DJJ159" s="365"/>
      <c r="DJK159" s="365"/>
      <c r="DJL159" s="365"/>
      <c r="DJM159" s="365"/>
      <c r="DJN159" s="365"/>
      <c r="DJO159" s="365"/>
      <c r="DJP159" s="365"/>
      <c r="DJQ159" s="365"/>
      <c r="DJR159" s="365"/>
      <c r="DJS159" s="365"/>
      <c r="DJT159" s="365"/>
      <c r="DJU159" s="365"/>
      <c r="DJV159" s="365"/>
      <c r="DJW159" s="365"/>
      <c r="DJX159" s="365"/>
      <c r="DJY159" s="365"/>
      <c r="DJZ159" s="365"/>
      <c r="DKA159" s="365"/>
      <c r="DKB159" s="365"/>
      <c r="DKC159" s="365"/>
      <c r="DKD159" s="365"/>
      <c r="DKE159" s="365"/>
      <c r="DKF159" s="365"/>
      <c r="DKG159" s="365"/>
      <c r="DKH159" s="365"/>
      <c r="DKI159" s="365"/>
      <c r="DKJ159" s="365"/>
      <c r="DKK159" s="365"/>
      <c r="DKL159" s="365"/>
      <c r="DKM159" s="365"/>
      <c r="DKN159" s="365"/>
      <c r="DKO159" s="365"/>
      <c r="DKP159" s="365"/>
      <c r="DKQ159" s="365"/>
      <c r="DKR159" s="365"/>
      <c r="DKS159" s="365"/>
      <c r="DKT159" s="365"/>
      <c r="DKU159" s="365"/>
      <c r="DKV159" s="365"/>
      <c r="DKW159" s="365"/>
      <c r="DKX159" s="365"/>
      <c r="DKY159" s="365"/>
      <c r="DKZ159" s="365"/>
      <c r="DLA159" s="365"/>
      <c r="DLB159" s="365"/>
      <c r="DLC159" s="365"/>
      <c r="DLD159" s="365"/>
      <c r="DLE159" s="365"/>
      <c r="DLF159" s="365"/>
      <c r="DLG159" s="365"/>
      <c r="DLH159" s="365"/>
      <c r="DLI159" s="365"/>
      <c r="DLJ159" s="365"/>
      <c r="DLK159" s="365"/>
      <c r="DLL159" s="365"/>
      <c r="DLM159" s="365"/>
      <c r="DLN159" s="365"/>
      <c r="DLO159" s="365"/>
      <c r="DLP159" s="365"/>
      <c r="DLQ159" s="365"/>
      <c r="DLR159" s="365"/>
      <c r="DLS159" s="365"/>
      <c r="DLT159" s="365"/>
      <c r="DLU159" s="365"/>
      <c r="DLV159" s="365"/>
      <c r="DLW159" s="365"/>
      <c r="DLX159" s="365"/>
      <c r="DLY159" s="365"/>
      <c r="DLZ159" s="365"/>
      <c r="DMA159" s="365"/>
      <c r="DMB159" s="365"/>
      <c r="DMC159" s="365"/>
      <c r="DMD159" s="365"/>
      <c r="DME159" s="365"/>
      <c r="DMF159" s="365"/>
      <c r="DMG159" s="365"/>
      <c r="DMH159" s="365"/>
      <c r="DMI159" s="365"/>
      <c r="DMJ159" s="365"/>
      <c r="DMK159" s="365"/>
      <c r="DML159" s="365"/>
      <c r="DMM159" s="365"/>
      <c r="DMN159" s="365"/>
      <c r="DMO159" s="365"/>
      <c r="DMP159" s="365"/>
      <c r="DMQ159" s="365"/>
      <c r="DMR159" s="365"/>
      <c r="DMS159" s="365"/>
      <c r="DMT159" s="365"/>
      <c r="DMU159" s="365"/>
      <c r="DMV159" s="365"/>
      <c r="DMW159" s="365"/>
      <c r="DMX159" s="365"/>
      <c r="DMY159" s="365"/>
      <c r="DMZ159" s="365"/>
      <c r="DNA159" s="365"/>
      <c r="DNB159" s="365"/>
      <c r="DNC159" s="365"/>
      <c r="DND159" s="365"/>
      <c r="DNE159" s="365"/>
      <c r="DNF159" s="365"/>
      <c r="DNG159" s="365"/>
      <c r="DNH159" s="365"/>
      <c r="DNI159" s="365"/>
      <c r="DNJ159" s="365"/>
      <c r="DNK159" s="365"/>
      <c r="DNL159" s="365"/>
      <c r="DNM159" s="365"/>
      <c r="DNN159" s="365"/>
      <c r="DNO159" s="365"/>
      <c r="DNP159" s="365"/>
      <c r="DNQ159" s="365"/>
      <c r="DNR159" s="365"/>
      <c r="DNS159" s="365"/>
      <c r="DNT159" s="365"/>
      <c r="DNU159" s="365"/>
      <c r="DNV159" s="365"/>
      <c r="DNW159" s="365"/>
      <c r="DNX159" s="365"/>
      <c r="DNY159" s="365"/>
      <c r="DNZ159" s="365"/>
      <c r="DOA159" s="365"/>
      <c r="DOB159" s="365"/>
      <c r="DOC159" s="365"/>
      <c r="DOD159" s="365"/>
      <c r="DOE159" s="365"/>
      <c r="DOF159" s="365"/>
      <c r="DOG159" s="365"/>
      <c r="DOH159" s="365"/>
      <c r="DOI159" s="365"/>
      <c r="DOJ159" s="365"/>
      <c r="DOK159" s="365"/>
      <c r="DOL159" s="365"/>
      <c r="DOM159" s="365"/>
      <c r="DON159" s="365"/>
      <c r="DOO159" s="365"/>
      <c r="DOP159" s="365"/>
      <c r="DOQ159" s="365"/>
      <c r="DOR159" s="365"/>
      <c r="DOS159" s="365"/>
      <c r="DOT159" s="365"/>
      <c r="DOU159" s="365"/>
      <c r="DOV159" s="365"/>
      <c r="DOW159" s="365"/>
      <c r="DOX159" s="365"/>
      <c r="DOY159" s="365"/>
      <c r="DOZ159" s="365"/>
      <c r="DPA159" s="365"/>
      <c r="DPB159" s="365"/>
      <c r="DPC159" s="365"/>
      <c r="DPD159" s="365"/>
      <c r="DPE159" s="365"/>
      <c r="DPF159" s="365"/>
      <c r="DPG159" s="365"/>
      <c r="DPH159" s="365"/>
      <c r="DPI159" s="365"/>
      <c r="DPJ159" s="365"/>
      <c r="DPK159" s="365"/>
      <c r="DPL159" s="365"/>
      <c r="DPM159" s="365"/>
      <c r="DPN159" s="365"/>
      <c r="DPO159" s="365"/>
      <c r="DPP159" s="365"/>
      <c r="DPQ159" s="365"/>
      <c r="DPR159" s="365"/>
      <c r="DPS159" s="365"/>
      <c r="DPT159" s="365"/>
      <c r="DPU159" s="365"/>
      <c r="DPV159" s="365"/>
      <c r="DPW159" s="365"/>
      <c r="DPX159" s="365"/>
      <c r="DPY159" s="365"/>
      <c r="DPZ159" s="365"/>
      <c r="DQA159" s="365"/>
      <c r="DQB159" s="365"/>
      <c r="DQC159" s="365"/>
      <c r="DQD159" s="365"/>
      <c r="DQE159" s="365"/>
      <c r="DQF159" s="365"/>
      <c r="DQG159" s="365"/>
      <c r="DQH159" s="365"/>
      <c r="DQI159" s="365"/>
      <c r="DQJ159" s="365"/>
      <c r="DQK159" s="365"/>
      <c r="DQL159" s="365"/>
      <c r="DQM159" s="365"/>
      <c r="DQN159" s="365"/>
      <c r="DQO159" s="365"/>
      <c r="DQP159" s="365"/>
      <c r="DQQ159" s="365"/>
      <c r="DQR159" s="365"/>
      <c r="DQS159" s="365"/>
      <c r="DQT159" s="365"/>
      <c r="DQU159" s="365"/>
      <c r="DQV159" s="365"/>
      <c r="DQW159" s="365"/>
      <c r="DQX159" s="365"/>
      <c r="DQY159" s="365"/>
      <c r="DQZ159" s="365"/>
      <c r="DRA159" s="365"/>
      <c r="DRB159" s="365"/>
      <c r="DRC159" s="365"/>
      <c r="DRD159" s="365"/>
      <c r="DRE159" s="365"/>
      <c r="DRF159" s="365"/>
      <c r="DRG159" s="365"/>
      <c r="DRH159" s="365"/>
      <c r="DRI159" s="365"/>
      <c r="DRJ159" s="365"/>
      <c r="DRK159" s="365"/>
      <c r="DRL159" s="365"/>
      <c r="DRM159" s="365"/>
      <c r="DRN159" s="365"/>
      <c r="DRO159" s="365"/>
      <c r="DRP159" s="365"/>
      <c r="DRQ159" s="365"/>
      <c r="DRR159" s="365"/>
      <c r="DRS159" s="365"/>
      <c r="DRT159" s="365"/>
      <c r="DRU159" s="365"/>
      <c r="DRV159" s="365"/>
      <c r="DRW159" s="365"/>
      <c r="DRX159" s="365"/>
      <c r="DRY159" s="365"/>
      <c r="DRZ159" s="365"/>
      <c r="DSA159" s="365"/>
      <c r="DSB159" s="365"/>
      <c r="DSC159" s="365"/>
      <c r="DSD159" s="365"/>
      <c r="DSE159" s="365"/>
      <c r="DSF159" s="365"/>
      <c r="DSG159" s="365"/>
      <c r="DSH159" s="365"/>
      <c r="DSI159" s="365"/>
      <c r="DSJ159" s="365"/>
      <c r="DSK159" s="365"/>
      <c r="DSL159" s="365"/>
      <c r="DSM159" s="365"/>
      <c r="DSN159" s="365"/>
      <c r="DSO159" s="365"/>
      <c r="DSP159" s="365"/>
      <c r="DSQ159" s="365"/>
      <c r="DSR159" s="365"/>
      <c r="DSS159" s="365"/>
      <c r="DST159" s="365"/>
      <c r="DSU159" s="365"/>
      <c r="DSV159" s="365"/>
      <c r="DSW159" s="365"/>
      <c r="DSX159" s="365"/>
      <c r="DSY159" s="365"/>
      <c r="DSZ159" s="365"/>
      <c r="DTA159" s="365"/>
      <c r="DTB159" s="365"/>
      <c r="DTC159" s="365"/>
      <c r="DTD159" s="365"/>
      <c r="DTE159" s="365"/>
      <c r="DTF159" s="365"/>
      <c r="DTG159" s="365"/>
      <c r="DTH159" s="365"/>
      <c r="DTI159" s="365"/>
      <c r="DTJ159" s="365"/>
      <c r="DTK159" s="365"/>
      <c r="DTL159" s="365"/>
      <c r="DTM159" s="365"/>
      <c r="DTN159" s="365"/>
      <c r="DTO159" s="365"/>
      <c r="DTP159" s="365"/>
      <c r="DTQ159" s="365"/>
      <c r="DTR159" s="365"/>
      <c r="DTS159" s="365"/>
      <c r="DTT159" s="365"/>
      <c r="DTU159" s="365"/>
      <c r="DTV159" s="365"/>
      <c r="DTW159" s="365"/>
      <c r="DTX159" s="365"/>
      <c r="DTY159" s="365"/>
      <c r="DTZ159" s="365"/>
      <c r="DUA159" s="365"/>
      <c r="DUB159" s="365"/>
      <c r="DUC159" s="365"/>
      <c r="DUD159" s="365"/>
      <c r="DUE159" s="365"/>
      <c r="DUF159" s="365"/>
      <c r="DUG159" s="365"/>
      <c r="DUH159" s="365"/>
      <c r="DUI159" s="365"/>
      <c r="DUJ159" s="365"/>
      <c r="DUK159" s="365"/>
      <c r="DUL159" s="365"/>
      <c r="DUM159" s="365"/>
      <c r="DUN159" s="365"/>
      <c r="DUO159" s="365"/>
      <c r="DUP159" s="365"/>
      <c r="DUQ159" s="365"/>
      <c r="DUR159" s="365"/>
      <c r="DUS159" s="365"/>
      <c r="DUT159" s="365"/>
      <c r="DUU159" s="365"/>
      <c r="DUV159" s="365"/>
      <c r="DUW159" s="365"/>
      <c r="DUX159" s="365"/>
      <c r="DUY159" s="365"/>
      <c r="DUZ159" s="365"/>
      <c r="DVA159" s="365"/>
      <c r="DVB159" s="365"/>
      <c r="DVC159" s="365"/>
      <c r="DVD159" s="365"/>
      <c r="DVE159" s="365"/>
      <c r="DVF159" s="365"/>
      <c r="DVG159" s="365"/>
      <c r="DVH159" s="365"/>
      <c r="DVI159" s="365"/>
      <c r="DVJ159" s="365"/>
      <c r="DVK159" s="365"/>
      <c r="DVL159" s="365"/>
      <c r="DVM159" s="365"/>
      <c r="DVN159" s="365"/>
      <c r="DVO159" s="365"/>
      <c r="DVP159" s="365"/>
      <c r="DVQ159" s="365"/>
      <c r="DVR159" s="365"/>
      <c r="DVS159" s="365"/>
      <c r="DVT159" s="365"/>
      <c r="DVU159" s="365"/>
      <c r="DVV159" s="365"/>
      <c r="DVW159" s="365"/>
      <c r="DVX159" s="365"/>
      <c r="DVY159" s="365"/>
      <c r="DVZ159" s="365"/>
      <c r="DWA159" s="365"/>
      <c r="DWB159" s="365"/>
      <c r="DWC159" s="365"/>
      <c r="DWD159" s="365"/>
      <c r="DWE159" s="365"/>
      <c r="DWF159" s="365"/>
      <c r="DWG159" s="365"/>
      <c r="DWH159" s="365"/>
      <c r="DWI159" s="365"/>
      <c r="DWJ159" s="365"/>
      <c r="DWK159" s="365"/>
      <c r="DWL159" s="365"/>
      <c r="DWM159" s="365"/>
      <c r="DWN159" s="365"/>
      <c r="DWO159" s="365"/>
      <c r="DWP159" s="365"/>
      <c r="DWQ159" s="365"/>
      <c r="DWR159" s="365"/>
      <c r="DWS159" s="365"/>
      <c r="DWT159" s="365"/>
      <c r="DWU159" s="365"/>
      <c r="DWV159" s="365"/>
      <c r="DWW159" s="365"/>
      <c r="DWX159" s="365"/>
      <c r="DWY159" s="365"/>
      <c r="DWZ159" s="365"/>
      <c r="DXA159" s="365"/>
      <c r="DXB159" s="365"/>
      <c r="DXC159" s="365"/>
      <c r="DXD159" s="365"/>
      <c r="DXE159" s="365"/>
      <c r="DXF159" s="365"/>
      <c r="DXG159" s="365"/>
      <c r="DXH159" s="365"/>
      <c r="DXI159" s="365"/>
      <c r="DXJ159" s="365"/>
      <c r="DXK159" s="365"/>
      <c r="DXL159" s="365"/>
      <c r="DXM159" s="365"/>
      <c r="DXN159" s="365"/>
      <c r="DXO159" s="365"/>
      <c r="DXP159" s="365"/>
      <c r="DXQ159" s="365"/>
      <c r="DXR159" s="365"/>
      <c r="DXS159" s="365"/>
      <c r="DXT159" s="365"/>
      <c r="DXU159" s="365"/>
      <c r="DXV159" s="365"/>
      <c r="DXW159" s="365"/>
      <c r="DXX159" s="365"/>
      <c r="DXY159" s="365"/>
      <c r="DXZ159" s="365"/>
      <c r="DYA159" s="365"/>
      <c r="DYB159" s="365"/>
      <c r="DYC159" s="365"/>
      <c r="DYD159" s="365"/>
      <c r="DYE159" s="365"/>
      <c r="DYF159" s="365"/>
      <c r="DYG159" s="365"/>
      <c r="DYH159" s="365"/>
      <c r="DYI159" s="365"/>
      <c r="DYJ159" s="365"/>
      <c r="DYK159" s="365"/>
      <c r="DYL159" s="365"/>
      <c r="DYM159" s="365"/>
      <c r="DYN159" s="365"/>
      <c r="DYO159" s="365"/>
      <c r="DYP159" s="365"/>
      <c r="DYQ159" s="365"/>
      <c r="DYR159" s="365"/>
      <c r="DYS159" s="365"/>
      <c r="DYT159" s="365"/>
      <c r="DYU159" s="365"/>
      <c r="DYV159" s="365"/>
      <c r="DYW159" s="365"/>
      <c r="DYX159" s="365"/>
      <c r="DYY159" s="365"/>
      <c r="DYZ159" s="365"/>
      <c r="DZA159" s="365"/>
      <c r="DZB159" s="365"/>
      <c r="DZC159" s="365"/>
      <c r="DZD159" s="365"/>
      <c r="DZE159" s="365"/>
      <c r="DZF159" s="365"/>
      <c r="DZG159" s="365"/>
      <c r="DZH159" s="365"/>
      <c r="DZI159" s="365"/>
      <c r="DZJ159" s="365"/>
      <c r="DZK159" s="365"/>
      <c r="DZL159" s="365"/>
      <c r="DZM159" s="365"/>
      <c r="DZN159" s="365"/>
      <c r="DZO159" s="365"/>
      <c r="DZP159" s="365"/>
      <c r="DZQ159" s="365"/>
      <c r="DZR159" s="365"/>
      <c r="DZS159" s="365"/>
      <c r="DZT159" s="365"/>
      <c r="DZU159" s="365"/>
      <c r="DZV159" s="365"/>
      <c r="DZW159" s="365"/>
      <c r="DZX159" s="365"/>
      <c r="DZY159" s="365"/>
      <c r="DZZ159" s="365"/>
      <c r="EAA159" s="365"/>
      <c r="EAB159" s="365"/>
      <c r="EAC159" s="365"/>
      <c r="EAD159" s="365"/>
      <c r="EAE159" s="365"/>
      <c r="EAF159" s="365"/>
      <c r="EAG159" s="365"/>
      <c r="EAH159" s="365"/>
      <c r="EAI159" s="365"/>
      <c r="EAJ159" s="365"/>
      <c r="EAK159" s="365"/>
      <c r="EAL159" s="365"/>
      <c r="EAM159" s="365"/>
      <c r="EAN159" s="365"/>
      <c r="EAO159" s="365"/>
      <c r="EAP159" s="365"/>
      <c r="EAQ159" s="365"/>
      <c r="EAR159" s="365"/>
      <c r="EAS159" s="365"/>
      <c r="EAT159" s="365"/>
      <c r="EAU159" s="365"/>
      <c r="EAV159" s="365"/>
      <c r="EAW159" s="365"/>
      <c r="EAX159" s="365"/>
      <c r="EAY159" s="365"/>
      <c r="EAZ159" s="365"/>
      <c r="EBA159" s="365"/>
      <c r="EBB159" s="365"/>
      <c r="EBC159" s="365"/>
      <c r="EBD159" s="365"/>
      <c r="EBE159" s="365"/>
      <c r="EBF159" s="365"/>
      <c r="EBG159" s="365"/>
      <c r="EBH159" s="365"/>
      <c r="EBI159" s="365"/>
      <c r="EBJ159" s="365"/>
      <c r="EBK159" s="365"/>
      <c r="EBL159" s="365"/>
      <c r="EBM159" s="365"/>
      <c r="EBN159" s="365"/>
      <c r="EBO159" s="365"/>
      <c r="EBP159" s="365"/>
      <c r="EBQ159" s="365"/>
      <c r="EBR159" s="365"/>
      <c r="EBS159" s="365"/>
      <c r="EBT159" s="365"/>
      <c r="EBU159" s="365"/>
      <c r="EBV159" s="365"/>
      <c r="EBW159" s="365"/>
      <c r="EBX159" s="365"/>
      <c r="EBY159" s="365"/>
      <c r="EBZ159" s="365"/>
      <c r="ECA159" s="365"/>
      <c r="ECB159" s="365"/>
      <c r="ECC159" s="365"/>
      <c r="ECD159" s="365"/>
      <c r="ECE159" s="365"/>
      <c r="ECF159" s="365"/>
      <c r="ECG159" s="365"/>
      <c r="ECH159" s="365"/>
      <c r="ECI159" s="365"/>
      <c r="ECJ159" s="365"/>
      <c r="ECK159" s="365"/>
      <c r="ECL159" s="365"/>
      <c r="ECM159" s="365"/>
      <c r="ECN159" s="365"/>
      <c r="ECO159" s="365"/>
      <c r="ECP159" s="365"/>
      <c r="ECQ159" s="365"/>
      <c r="ECR159" s="365"/>
      <c r="ECS159" s="365"/>
      <c r="ECT159" s="365"/>
      <c r="ECU159" s="365"/>
      <c r="ECV159" s="365"/>
      <c r="ECW159" s="365"/>
      <c r="ECX159" s="365"/>
      <c r="ECY159" s="365"/>
      <c r="ECZ159" s="365"/>
      <c r="EDA159" s="365"/>
      <c r="EDB159" s="365"/>
      <c r="EDC159" s="365"/>
      <c r="EDD159" s="365"/>
      <c r="EDE159" s="365"/>
      <c r="EDF159" s="365"/>
      <c r="EDG159" s="365"/>
      <c r="EDH159" s="365"/>
      <c r="EDI159" s="365"/>
      <c r="EDJ159" s="365"/>
      <c r="EDK159" s="365"/>
      <c r="EDL159" s="365"/>
      <c r="EDM159" s="365"/>
      <c r="EDN159" s="365"/>
      <c r="EDO159" s="365"/>
      <c r="EDP159" s="365"/>
      <c r="EDQ159" s="365"/>
      <c r="EDR159" s="365"/>
      <c r="EDS159" s="365"/>
      <c r="EDT159" s="365"/>
      <c r="EDU159" s="365"/>
      <c r="EDV159" s="365"/>
      <c r="EDW159" s="365"/>
      <c r="EDX159" s="365"/>
      <c r="EDY159" s="365"/>
      <c r="EDZ159" s="365"/>
      <c r="EEA159" s="365"/>
      <c r="EEB159" s="365"/>
      <c r="EEC159" s="365"/>
      <c r="EED159" s="365"/>
      <c r="EEE159" s="365"/>
      <c r="EEF159" s="365"/>
      <c r="EEG159" s="365"/>
      <c r="EEH159" s="365"/>
      <c r="EEI159" s="365"/>
      <c r="EEJ159" s="365"/>
      <c r="EEK159" s="365"/>
      <c r="EEL159" s="365"/>
      <c r="EEM159" s="365"/>
      <c r="EEN159" s="365"/>
      <c r="EEO159" s="365"/>
      <c r="EEP159" s="365"/>
      <c r="EEQ159" s="365"/>
      <c r="EER159" s="365"/>
      <c r="EES159" s="365"/>
      <c r="EET159" s="365"/>
      <c r="EEU159" s="365"/>
      <c r="EEV159" s="365"/>
      <c r="EEW159" s="365"/>
      <c r="EEX159" s="365"/>
      <c r="EEY159" s="365"/>
      <c r="EEZ159" s="365"/>
      <c r="EFA159" s="365"/>
      <c r="EFB159" s="365"/>
      <c r="EFC159" s="365"/>
      <c r="EFD159" s="365"/>
      <c r="EFE159" s="365"/>
      <c r="EFF159" s="365"/>
      <c r="EFG159" s="365"/>
      <c r="EFH159" s="365"/>
      <c r="EFI159" s="365"/>
      <c r="EFJ159" s="365"/>
      <c r="EFK159" s="365"/>
      <c r="EFL159" s="365"/>
      <c r="EFM159" s="365"/>
      <c r="EFN159" s="365"/>
      <c r="EFO159" s="365"/>
      <c r="EFP159" s="365"/>
      <c r="EFQ159" s="365"/>
      <c r="EFR159" s="365"/>
      <c r="EFS159" s="365"/>
      <c r="EFT159" s="365"/>
      <c r="EFU159" s="365"/>
      <c r="EFV159" s="365"/>
      <c r="EFW159" s="365"/>
      <c r="EFX159" s="365"/>
      <c r="EFY159" s="365"/>
      <c r="EFZ159" s="365"/>
      <c r="EGA159" s="365"/>
      <c r="EGB159" s="365"/>
      <c r="EGC159" s="365"/>
      <c r="EGD159" s="365"/>
      <c r="EGE159" s="365"/>
      <c r="EGF159" s="365"/>
      <c r="EGG159" s="365"/>
      <c r="EGH159" s="365"/>
      <c r="EGI159" s="365"/>
      <c r="EGJ159" s="365"/>
      <c r="EGK159" s="365"/>
      <c r="EGL159" s="365"/>
      <c r="EGM159" s="365"/>
      <c r="EGN159" s="365"/>
      <c r="EGO159" s="365"/>
      <c r="EGP159" s="365"/>
      <c r="EGQ159" s="365"/>
      <c r="EGR159" s="365"/>
      <c r="EGS159" s="365"/>
      <c r="EGT159" s="365"/>
      <c r="EGU159" s="365"/>
      <c r="EGV159" s="365"/>
      <c r="EGW159" s="365"/>
      <c r="EGX159" s="365"/>
      <c r="EGY159" s="365"/>
      <c r="EGZ159" s="365"/>
      <c r="EHA159" s="365"/>
      <c r="EHB159" s="365"/>
      <c r="EHC159" s="365"/>
      <c r="EHD159" s="365"/>
      <c r="EHE159" s="365"/>
      <c r="EHF159" s="365"/>
      <c r="EHG159" s="365"/>
      <c r="EHH159" s="365"/>
      <c r="EHI159" s="365"/>
      <c r="EHJ159" s="365"/>
      <c r="EHK159" s="365"/>
      <c r="EHL159" s="365"/>
      <c r="EHM159" s="365"/>
      <c r="EHN159" s="365"/>
      <c r="EHO159" s="365"/>
      <c r="EHP159" s="365"/>
      <c r="EHQ159" s="365"/>
      <c r="EHR159" s="365"/>
      <c r="EHS159" s="365"/>
      <c r="EHT159" s="365"/>
      <c r="EHU159" s="365"/>
      <c r="EHV159" s="365"/>
      <c r="EHW159" s="365"/>
      <c r="EHX159" s="365"/>
      <c r="EHY159" s="365"/>
      <c r="EHZ159" s="365"/>
      <c r="EIA159" s="365"/>
      <c r="EIB159" s="365"/>
      <c r="EIC159" s="365"/>
      <c r="EID159" s="365"/>
      <c r="EIE159" s="365"/>
      <c r="EIF159" s="365"/>
      <c r="EIG159" s="365"/>
      <c r="EIH159" s="365"/>
      <c r="EII159" s="365"/>
      <c r="EIJ159" s="365"/>
      <c r="EIK159" s="365"/>
      <c r="EIL159" s="365"/>
      <c r="EIM159" s="365"/>
      <c r="EIN159" s="365"/>
      <c r="EIO159" s="365"/>
      <c r="EIP159" s="365"/>
      <c r="EIQ159" s="365"/>
      <c r="EIR159" s="365"/>
      <c r="EIS159" s="365"/>
      <c r="EIT159" s="365"/>
      <c r="EIU159" s="365"/>
      <c r="EIV159" s="365"/>
      <c r="EIW159" s="365"/>
      <c r="EIX159" s="365"/>
      <c r="EIY159" s="365"/>
      <c r="EIZ159" s="365"/>
      <c r="EJA159" s="365"/>
      <c r="EJB159" s="365"/>
      <c r="EJC159" s="365"/>
      <c r="EJD159" s="365"/>
      <c r="EJE159" s="365"/>
      <c r="EJF159" s="365"/>
      <c r="EJG159" s="365"/>
      <c r="EJH159" s="365"/>
      <c r="EJI159" s="365"/>
      <c r="EJJ159" s="365"/>
      <c r="EJK159" s="365"/>
      <c r="EJL159" s="365"/>
      <c r="EJM159" s="365"/>
      <c r="EJN159" s="365"/>
      <c r="EJO159" s="365"/>
      <c r="EJP159" s="365"/>
      <c r="EJQ159" s="365"/>
      <c r="EJR159" s="365"/>
      <c r="EJS159" s="365"/>
      <c r="EJT159" s="365"/>
      <c r="EJU159" s="365"/>
      <c r="EJV159" s="365"/>
      <c r="EJW159" s="365"/>
      <c r="EJX159" s="365"/>
      <c r="EJY159" s="365"/>
      <c r="EJZ159" s="365"/>
      <c r="EKA159" s="365"/>
      <c r="EKB159" s="365"/>
      <c r="EKC159" s="365"/>
      <c r="EKD159" s="365"/>
      <c r="EKE159" s="365"/>
      <c r="EKF159" s="365"/>
      <c r="EKG159" s="365"/>
      <c r="EKH159" s="365"/>
      <c r="EKI159" s="365"/>
      <c r="EKJ159" s="365"/>
      <c r="EKK159" s="365"/>
      <c r="EKL159" s="365"/>
      <c r="EKM159" s="365"/>
      <c r="EKN159" s="365"/>
      <c r="EKO159" s="365"/>
      <c r="EKP159" s="365"/>
      <c r="EKQ159" s="365"/>
      <c r="EKR159" s="365"/>
      <c r="EKS159" s="365"/>
      <c r="EKT159" s="365"/>
      <c r="EKU159" s="365"/>
      <c r="EKV159" s="365"/>
      <c r="EKW159" s="365"/>
      <c r="EKX159" s="365"/>
      <c r="EKY159" s="365"/>
      <c r="EKZ159" s="365"/>
      <c r="ELA159" s="365"/>
      <c r="ELB159" s="365"/>
      <c r="ELC159" s="365"/>
      <c r="ELD159" s="365"/>
      <c r="ELE159" s="365"/>
      <c r="ELF159" s="365"/>
      <c r="ELG159" s="365"/>
      <c r="ELH159" s="365"/>
      <c r="ELI159" s="365"/>
      <c r="ELJ159" s="365"/>
      <c r="ELK159" s="365"/>
      <c r="ELL159" s="365"/>
      <c r="ELM159" s="365"/>
      <c r="ELN159" s="365"/>
      <c r="ELO159" s="365"/>
      <c r="ELP159" s="365"/>
      <c r="ELQ159" s="365"/>
      <c r="ELR159" s="365"/>
      <c r="ELS159" s="365"/>
      <c r="ELT159" s="365"/>
      <c r="ELU159" s="365"/>
      <c r="ELV159" s="365"/>
      <c r="ELW159" s="365"/>
      <c r="ELX159" s="365"/>
      <c r="ELY159" s="365"/>
      <c r="ELZ159" s="365"/>
      <c r="EMA159" s="365"/>
      <c r="EMB159" s="365"/>
      <c r="EMC159" s="365"/>
      <c r="EMD159" s="365"/>
      <c r="EME159" s="365"/>
      <c r="EMF159" s="365"/>
      <c r="EMG159" s="365"/>
      <c r="EMH159" s="365"/>
      <c r="EMI159" s="365"/>
      <c r="EMJ159" s="365"/>
      <c r="EMK159" s="365"/>
      <c r="EML159" s="365"/>
      <c r="EMM159" s="365"/>
      <c r="EMN159" s="365"/>
      <c r="EMO159" s="365"/>
      <c r="EMP159" s="365"/>
      <c r="EMQ159" s="365"/>
      <c r="EMR159" s="365"/>
      <c r="EMS159" s="365"/>
      <c r="EMT159" s="365"/>
      <c r="EMU159" s="365"/>
      <c r="EMV159" s="365"/>
      <c r="EMW159" s="365"/>
      <c r="EMX159" s="365"/>
      <c r="EMY159" s="365"/>
      <c r="EMZ159" s="365"/>
      <c r="ENA159" s="365"/>
      <c r="ENB159" s="365"/>
      <c r="ENC159" s="365"/>
      <c r="END159" s="365"/>
      <c r="ENE159" s="365"/>
      <c r="ENF159" s="365"/>
      <c r="ENG159" s="365"/>
      <c r="ENH159" s="365"/>
      <c r="ENI159" s="365"/>
      <c r="ENJ159" s="365"/>
      <c r="ENK159" s="365"/>
      <c r="ENL159" s="365"/>
      <c r="ENM159" s="365"/>
      <c r="ENN159" s="365"/>
      <c r="ENO159" s="365"/>
      <c r="ENP159" s="365"/>
      <c r="ENQ159" s="365"/>
      <c r="ENR159" s="365"/>
      <c r="ENS159" s="365"/>
      <c r="ENT159" s="365"/>
      <c r="ENU159" s="365"/>
      <c r="ENV159" s="365"/>
      <c r="ENW159" s="365"/>
      <c r="ENX159" s="365"/>
      <c r="ENY159" s="365"/>
      <c r="ENZ159" s="365"/>
      <c r="EOA159" s="365"/>
      <c r="EOB159" s="365"/>
      <c r="EOC159" s="365"/>
      <c r="EOD159" s="365"/>
      <c r="EOE159" s="365"/>
      <c r="EOF159" s="365"/>
      <c r="EOG159" s="365"/>
      <c r="EOH159" s="365"/>
      <c r="EOI159" s="365"/>
      <c r="EOJ159" s="365"/>
      <c r="EOK159" s="365"/>
      <c r="EOL159" s="365"/>
      <c r="EOM159" s="365"/>
      <c r="EON159" s="365"/>
      <c r="EOO159" s="365"/>
      <c r="EOP159" s="365"/>
      <c r="EOQ159" s="365"/>
      <c r="EOR159" s="365"/>
      <c r="EOS159" s="365"/>
      <c r="EOT159" s="365"/>
      <c r="EOU159" s="365"/>
      <c r="EOV159" s="365"/>
      <c r="EOW159" s="365"/>
      <c r="EOX159" s="365"/>
      <c r="EOY159" s="365"/>
      <c r="EOZ159" s="365"/>
      <c r="EPA159" s="365"/>
      <c r="EPB159" s="365"/>
      <c r="EPC159" s="365"/>
      <c r="EPD159" s="365"/>
      <c r="EPE159" s="365"/>
      <c r="EPF159" s="365"/>
      <c r="EPG159" s="365"/>
      <c r="EPH159" s="365"/>
      <c r="EPI159" s="365"/>
      <c r="EPJ159" s="365"/>
      <c r="EPK159" s="365"/>
      <c r="EPL159" s="365"/>
      <c r="EPM159" s="365"/>
      <c r="EPN159" s="365"/>
      <c r="EPO159" s="365"/>
      <c r="EPP159" s="365"/>
      <c r="EPQ159" s="365"/>
      <c r="EPR159" s="365"/>
      <c r="EPS159" s="365"/>
      <c r="EPT159" s="365"/>
      <c r="EPU159" s="365"/>
      <c r="EPV159" s="365"/>
      <c r="EPW159" s="365"/>
      <c r="EPX159" s="365"/>
      <c r="EPY159" s="365"/>
      <c r="EPZ159" s="365"/>
      <c r="EQA159" s="365"/>
      <c r="EQB159" s="365"/>
      <c r="EQC159" s="365"/>
      <c r="EQD159" s="365"/>
      <c r="EQE159" s="365"/>
      <c r="EQF159" s="365"/>
      <c r="EQG159" s="365"/>
      <c r="EQH159" s="365"/>
      <c r="EQI159" s="365"/>
      <c r="EQJ159" s="365"/>
      <c r="EQK159" s="365"/>
      <c r="EQL159" s="365"/>
      <c r="EQM159" s="365"/>
      <c r="EQN159" s="365"/>
      <c r="EQO159" s="365"/>
      <c r="EQP159" s="365"/>
      <c r="EQQ159" s="365"/>
      <c r="EQR159" s="365"/>
      <c r="EQS159" s="365"/>
      <c r="EQT159" s="365"/>
      <c r="EQU159" s="365"/>
      <c r="EQV159" s="365"/>
      <c r="EQW159" s="365"/>
      <c r="EQX159" s="365"/>
      <c r="EQY159" s="365"/>
      <c r="EQZ159" s="365"/>
      <c r="ERA159" s="365"/>
      <c r="ERB159" s="365"/>
      <c r="ERC159" s="365"/>
      <c r="ERD159" s="365"/>
      <c r="ERE159" s="365"/>
      <c r="ERF159" s="365"/>
      <c r="ERG159" s="365"/>
      <c r="ERH159" s="365"/>
      <c r="ERI159" s="365"/>
      <c r="ERJ159" s="365"/>
      <c r="ERK159" s="365"/>
      <c r="ERL159" s="365"/>
      <c r="ERM159" s="365"/>
      <c r="ERN159" s="365"/>
      <c r="ERO159" s="365"/>
      <c r="ERP159" s="365"/>
      <c r="ERQ159" s="365"/>
      <c r="ERR159" s="365"/>
      <c r="ERS159" s="365"/>
      <c r="ERT159" s="365"/>
      <c r="ERU159" s="365"/>
      <c r="ERV159" s="365"/>
      <c r="ERW159" s="365"/>
      <c r="ERX159" s="365"/>
      <c r="ERY159" s="365"/>
      <c r="ERZ159" s="365"/>
      <c r="ESA159" s="365"/>
      <c r="ESB159" s="365"/>
      <c r="ESC159" s="365"/>
      <c r="ESD159" s="365"/>
      <c r="ESE159" s="365"/>
      <c r="ESF159" s="365"/>
      <c r="ESG159" s="365"/>
      <c r="ESH159" s="365"/>
      <c r="ESI159" s="365"/>
      <c r="ESJ159" s="365"/>
      <c r="ESK159" s="365"/>
      <c r="ESL159" s="365"/>
      <c r="ESM159" s="365"/>
      <c r="ESN159" s="365"/>
      <c r="ESO159" s="365"/>
      <c r="ESP159" s="365"/>
      <c r="ESQ159" s="365"/>
      <c r="ESR159" s="365"/>
      <c r="ESS159" s="365"/>
      <c r="EST159" s="365"/>
      <c r="ESU159" s="365"/>
      <c r="ESV159" s="365"/>
      <c r="ESW159" s="365"/>
      <c r="ESX159" s="365"/>
      <c r="ESY159" s="365"/>
      <c r="ESZ159" s="365"/>
      <c r="ETA159" s="365"/>
      <c r="ETB159" s="365"/>
      <c r="ETC159" s="365"/>
      <c r="ETD159" s="365"/>
      <c r="ETE159" s="365"/>
      <c r="ETF159" s="365"/>
      <c r="ETG159" s="365"/>
      <c r="ETH159" s="365"/>
      <c r="ETI159" s="365"/>
      <c r="ETJ159" s="365"/>
      <c r="ETK159" s="365"/>
      <c r="ETL159" s="365"/>
      <c r="ETM159" s="365"/>
      <c r="ETN159" s="365"/>
      <c r="ETO159" s="365"/>
      <c r="ETP159" s="365"/>
      <c r="ETQ159" s="365"/>
      <c r="ETR159" s="365"/>
      <c r="ETS159" s="365"/>
      <c r="ETT159" s="365"/>
      <c r="ETU159" s="365"/>
      <c r="ETV159" s="365"/>
      <c r="ETW159" s="365"/>
      <c r="ETX159" s="365"/>
      <c r="ETY159" s="365"/>
      <c r="ETZ159" s="365"/>
      <c r="EUA159" s="365"/>
      <c r="EUB159" s="365"/>
      <c r="EUC159" s="365"/>
      <c r="EUD159" s="365"/>
      <c r="EUE159" s="365"/>
      <c r="EUF159" s="365"/>
      <c r="EUG159" s="365"/>
      <c r="EUH159" s="365"/>
      <c r="EUI159" s="365"/>
      <c r="EUJ159" s="365"/>
      <c r="EUK159" s="365"/>
      <c r="EUL159" s="365"/>
      <c r="EUM159" s="365"/>
      <c r="EUN159" s="365"/>
      <c r="EUO159" s="365"/>
      <c r="EUP159" s="365"/>
      <c r="EUQ159" s="365"/>
      <c r="EUR159" s="365"/>
      <c r="EUS159" s="365"/>
      <c r="EUT159" s="365"/>
      <c r="EUU159" s="365"/>
      <c r="EUV159" s="365"/>
      <c r="EUW159" s="365"/>
      <c r="EUX159" s="365"/>
      <c r="EUY159" s="365"/>
      <c r="EUZ159" s="365"/>
      <c r="EVA159" s="365"/>
      <c r="EVB159" s="365"/>
      <c r="EVC159" s="365"/>
      <c r="EVD159" s="365"/>
      <c r="EVE159" s="365"/>
      <c r="EVF159" s="365"/>
      <c r="EVG159" s="365"/>
      <c r="EVH159" s="365"/>
      <c r="EVI159" s="365"/>
      <c r="EVJ159" s="365"/>
      <c r="EVK159" s="365"/>
      <c r="EVL159" s="365"/>
      <c r="EVM159" s="365"/>
      <c r="EVN159" s="365"/>
      <c r="EVO159" s="365"/>
      <c r="EVP159" s="365"/>
      <c r="EVQ159" s="365"/>
      <c r="EVR159" s="365"/>
      <c r="EVS159" s="365"/>
      <c r="EVT159" s="365"/>
      <c r="EVU159" s="365"/>
      <c r="EVV159" s="365"/>
      <c r="EVW159" s="365"/>
      <c r="EVX159" s="365"/>
      <c r="EVY159" s="365"/>
      <c r="EVZ159" s="365"/>
      <c r="EWA159" s="365"/>
      <c r="EWB159" s="365"/>
      <c r="EWC159" s="365"/>
      <c r="EWD159" s="365"/>
      <c r="EWE159" s="365"/>
      <c r="EWF159" s="365"/>
      <c r="EWG159" s="365"/>
      <c r="EWH159" s="365"/>
      <c r="EWI159" s="365"/>
      <c r="EWJ159" s="365"/>
      <c r="EWK159" s="365"/>
      <c r="EWL159" s="365"/>
      <c r="EWM159" s="365"/>
      <c r="EWN159" s="365"/>
      <c r="EWO159" s="365"/>
      <c r="EWP159" s="365"/>
      <c r="EWQ159" s="365"/>
      <c r="EWR159" s="365"/>
      <c r="EWS159" s="365"/>
      <c r="EWT159" s="365"/>
      <c r="EWU159" s="365"/>
      <c r="EWV159" s="365"/>
      <c r="EWW159" s="365"/>
      <c r="EWX159" s="365"/>
      <c r="EWY159" s="365"/>
      <c r="EWZ159" s="365"/>
      <c r="EXA159" s="365"/>
      <c r="EXB159" s="365"/>
      <c r="EXC159" s="365"/>
      <c r="EXD159" s="365"/>
      <c r="EXE159" s="365"/>
      <c r="EXF159" s="365"/>
      <c r="EXG159" s="365"/>
      <c r="EXH159" s="365"/>
      <c r="EXI159" s="365"/>
      <c r="EXJ159" s="365"/>
      <c r="EXK159" s="365"/>
      <c r="EXL159" s="365"/>
      <c r="EXM159" s="365"/>
      <c r="EXN159" s="365"/>
      <c r="EXO159" s="365"/>
      <c r="EXP159" s="365"/>
      <c r="EXQ159" s="365"/>
      <c r="EXR159" s="365"/>
      <c r="EXS159" s="365"/>
      <c r="EXT159" s="365"/>
      <c r="EXU159" s="365"/>
      <c r="EXV159" s="365"/>
      <c r="EXW159" s="365"/>
      <c r="EXX159" s="365"/>
      <c r="EXY159" s="365"/>
      <c r="EXZ159" s="365"/>
      <c r="EYA159" s="365"/>
      <c r="EYB159" s="365"/>
      <c r="EYC159" s="365"/>
      <c r="EYD159" s="365"/>
      <c r="EYE159" s="365"/>
      <c r="EYF159" s="365"/>
      <c r="EYG159" s="365"/>
      <c r="EYH159" s="365"/>
      <c r="EYI159" s="365"/>
      <c r="EYJ159" s="365"/>
      <c r="EYK159" s="365"/>
      <c r="EYL159" s="365"/>
      <c r="EYM159" s="365"/>
      <c r="EYN159" s="365"/>
      <c r="EYO159" s="365"/>
      <c r="EYP159" s="365"/>
      <c r="EYQ159" s="365"/>
      <c r="EYR159" s="365"/>
      <c r="EYS159" s="365"/>
      <c r="EYT159" s="365"/>
      <c r="EYU159" s="365"/>
      <c r="EYV159" s="365"/>
      <c r="EYW159" s="365"/>
      <c r="EYX159" s="365"/>
      <c r="EYY159" s="365"/>
      <c r="EYZ159" s="365"/>
      <c r="EZA159" s="365"/>
      <c r="EZB159" s="365"/>
      <c r="EZC159" s="365"/>
      <c r="EZD159" s="365"/>
      <c r="EZE159" s="365"/>
      <c r="EZF159" s="365"/>
      <c r="EZG159" s="365"/>
      <c r="EZH159" s="365"/>
      <c r="EZI159" s="365"/>
      <c r="EZJ159" s="365"/>
      <c r="EZK159" s="365"/>
      <c r="EZL159" s="365"/>
      <c r="EZM159" s="365"/>
      <c r="EZN159" s="365"/>
      <c r="EZO159" s="365"/>
      <c r="EZP159" s="365"/>
      <c r="EZQ159" s="365"/>
      <c r="EZR159" s="365"/>
      <c r="EZS159" s="365"/>
      <c r="EZT159" s="365"/>
      <c r="EZU159" s="365"/>
      <c r="EZV159" s="365"/>
      <c r="EZW159" s="365"/>
      <c r="EZX159" s="365"/>
      <c r="EZY159" s="365"/>
      <c r="EZZ159" s="365"/>
      <c r="FAA159" s="365"/>
      <c r="FAB159" s="365"/>
      <c r="FAC159" s="365"/>
      <c r="FAD159" s="365"/>
      <c r="FAE159" s="365"/>
      <c r="FAF159" s="365"/>
      <c r="FAG159" s="365"/>
      <c r="FAH159" s="365"/>
      <c r="FAI159" s="365"/>
      <c r="FAJ159" s="365"/>
      <c r="FAK159" s="365"/>
      <c r="FAL159" s="365"/>
      <c r="FAM159" s="365"/>
      <c r="FAN159" s="365"/>
      <c r="FAO159" s="365"/>
      <c r="FAP159" s="365"/>
      <c r="FAQ159" s="365"/>
      <c r="FAR159" s="365"/>
      <c r="FAS159" s="365"/>
      <c r="FAT159" s="365"/>
      <c r="FAU159" s="365"/>
      <c r="FAV159" s="365"/>
      <c r="FAW159" s="365"/>
      <c r="FAX159" s="365"/>
      <c r="FAY159" s="365"/>
      <c r="FAZ159" s="365"/>
      <c r="FBA159" s="365"/>
      <c r="FBB159" s="365"/>
      <c r="FBC159" s="365"/>
      <c r="FBD159" s="365"/>
      <c r="FBE159" s="365"/>
      <c r="FBF159" s="365"/>
      <c r="FBG159" s="365"/>
      <c r="FBH159" s="365"/>
      <c r="FBI159" s="365"/>
      <c r="FBJ159" s="365"/>
      <c r="FBK159" s="365"/>
      <c r="FBL159" s="365"/>
      <c r="FBM159" s="365"/>
      <c r="FBN159" s="365"/>
      <c r="FBO159" s="365"/>
      <c r="FBP159" s="365"/>
      <c r="FBQ159" s="365"/>
      <c r="FBR159" s="365"/>
      <c r="FBS159" s="365"/>
      <c r="FBT159" s="365"/>
      <c r="FBU159" s="365"/>
      <c r="FBV159" s="365"/>
      <c r="FBW159" s="365"/>
      <c r="FBX159" s="365"/>
      <c r="FBY159" s="365"/>
      <c r="FBZ159" s="365"/>
      <c r="FCA159" s="365"/>
      <c r="FCB159" s="365"/>
      <c r="FCC159" s="365"/>
      <c r="FCD159" s="365"/>
      <c r="FCE159" s="365"/>
      <c r="FCF159" s="365"/>
      <c r="FCG159" s="365"/>
      <c r="FCH159" s="365"/>
      <c r="FCI159" s="365"/>
      <c r="FCJ159" s="365"/>
      <c r="FCK159" s="365"/>
      <c r="FCL159" s="365"/>
      <c r="FCM159" s="365"/>
      <c r="FCN159" s="365"/>
      <c r="FCO159" s="365"/>
      <c r="FCP159" s="365"/>
      <c r="FCQ159" s="365"/>
      <c r="FCR159" s="365"/>
      <c r="FCS159" s="365"/>
      <c r="FCT159" s="365"/>
      <c r="FCU159" s="365"/>
      <c r="FCV159" s="365"/>
      <c r="FCW159" s="365"/>
      <c r="FCX159" s="365"/>
      <c r="FCY159" s="365"/>
      <c r="FCZ159" s="365"/>
      <c r="FDA159" s="365"/>
      <c r="FDB159" s="365"/>
      <c r="FDC159" s="365"/>
      <c r="FDD159" s="365"/>
      <c r="FDE159" s="365"/>
      <c r="FDF159" s="365"/>
      <c r="FDG159" s="365"/>
      <c r="FDH159" s="365"/>
      <c r="FDI159" s="365"/>
      <c r="FDJ159" s="365"/>
      <c r="FDK159" s="365"/>
      <c r="FDL159" s="365"/>
      <c r="FDM159" s="365"/>
      <c r="FDN159" s="365"/>
      <c r="FDO159" s="365"/>
      <c r="FDP159" s="365"/>
      <c r="FDQ159" s="365"/>
      <c r="FDR159" s="365"/>
      <c r="FDS159" s="365"/>
      <c r="FDT159" s="365"/>
      <c r="FDU159" s="365"/>
      <c r="FDV159" s="365"/>
      <c r="FDW159" s="365"/>
      <c r="FDX159" s="365"/>
      <c r="FDY159" s="365"/>
      <c r="FDZ159" s="365"/>
      <c r="FEA159" s="365"/>
      <c r="FEB159" s="365"/>
      <c r="FEC159" s="365"/>
      <c r="FED159" s="365"/>
      <c r="FEE159" s="365"/>
      <c r="FEF159" s="365"/>
      <c r="FEG159" s="365"/>
      <c r="FEH159" s="365"/>
      <c r="FEI159" s="365"/>
      <c r="FEJ159" s="365"/>
      <c r="FEK159" s="365"/>
      <c r="FEL159" s="365"/>
      <c r="FEM159" s="365"/>
      <c r="FEN159" s="365"/>
      <c r="FEO159" s="365"/>
      <c r="FEP159" s="365"/>
      <c r="FEQ159" s="365"/>
      <c r="FER159" s="365"/>
      <c r="FES159" s="365"/>
      <c r="FET159" s="365"/>
      <c r="FEU159" s="365"/>
      <c r="FEV159" s="365"/>
      <c r="FEW159" s="365"/>
      <c r="FEX159" s="365"/>
      <c r="FEY159" s="365"/>
      <c r="FEZ159" s="365"/>
      <c r="FFA159" s="365"/>
      <c r="FFB159" s="365"/>
      <c r="FFC159" s="365"/>
      <c r="FFD159" s="365"/>
      <c r="FFE159" s="365"/>
      <c r="FFF159" s="365"/>
      <c r="FFG159" s="365"/>
      <c r="FFH159" s="365"/>
      <c r="FFI159" s="365"/>
      <c r="FFJ159" s="365"/>
      <c r="FFK159" s="365"/>
      <c r="FFL159" s="365"/>
      <c r="FFM159" s="365"/>
      <c r="FFN159" s="365"/>
      <c r="FFO159" s="365"/>
      <c r="FFP159" s="365"/>
      <c r="FFQ159" s="365"/>
      <c r="FFR159" s="365"/>
      <c r="FFS159" s="365"/>
      <c r="FFT159" s="365"/>
      <c r="FFU159" s="365"/>
      <c r="FFV159" s="365"/>
      <c r="FFW159" s="365"/>
      <c r="FFX159" s="365"/>
      <c r="FFY159" s="365"/>
      <c r="FFZ159" s="365"/>
      <c r="FGA159" s="365"/>
      <c r="FGB159" s="365"/>
      <c r="FGC159" s="365"/>
      <c r="FGD159" s="365"/>
      <c r="FGE159" s="365"/>
      <c r="FGF159" s="365"/>
      <c r="FGG159" s="365"/>
      <c r="FGH159" s="365"/>
      <c r="FGI159" s="365"/>
      <c r="FGJ159" s="365"/>
      <c r="FGK159" s="365"/>
      <c r="FGL159" s="365"/>
      <c r="FGM159" s="365"/>
      <c r="FGN159" s="365"/>
      <c r="FGO159" s="365"/>
      <c r="FGP159" s="365"/>
      <c r="FGQ159" s="365"/>
      <c r="FGR159" s="365"/>
      <c r="FGS159" s="365"/>
      <c r="FGT159" s="365"/>
      <c r="FGU159" s="365"/>
      <c r="FGV159" s="365"/>
      <c r="FGW159" s="365"/>
      <c r="FGX159" s="365"/>
      <c r="FGY159" s="365"/>
      <c r="FGZ159" s="365"/>
      <c r="FHA159" s="365"/>
      <c r="FHB159" s="365"/>
      <c r="FHC159" s="365"/>
      <c r="FHD159" s="365"/>
      <c r="FHE159" s="365"/>
      <c r="FHF159" s="365"/>
      <c r="FHG159" s="365"/>
      <c r="FHH159" s="365"/>
      <c r="FHI159" s="365"/>
      <c r="FHJ159" s="365"/>
      <c r="FHK159" s="365"/>
      <c r="FHL159" s="365"/>
      <c r="FHM159" s="365"/>
      <c r="FHN159" s="365"/>
      <c r="FHO159" s="365"/>
      <c r="FHP159" s="365"/>
      <c r="FHQ159" s="365"/>
      <c r="FHR159" s="365"/>
      <c r="FHS159" s="365"/>
      <c r="FHT159" s="365"/>
      <c r="FHU159" s="365"/>
      <c r="FHV159" s="365"/>
      <c r="FHW159" s="365"/>
      <c r="FHX159" s="365"/>
      <c r="FHY159" s="365"/>
      <c r="FHZ159" s="365"/>
      <c r="FIA159" s="365"/>
      <c r="FIB159" s="365"/>
      <c r="FIC159" s="365"/>
      <c r="FID159" s="365"/>
      <c r="FIE159" s="365"/>
      <c r="FIF159" s="365"/>
      <c r="FIG159" s="365"/>
      <c r="FIH159" s="365"/>
      <c r="FII159" s="365"/>
      <c r="FIJ159" s="365"/>
      <c r="FIK159" s="365"/>
      <c r="FIL159" s="365"/>
      <c r="FIM159" s="365"/>
      <c r="FIN159" s="365"/>
      <c r="FIO159" s="365"/>
      <c r="FIP159" s="365"/>
      <c r="FIQ159" s="365"/>
      <c r="FIR159" s="365"/>
      <c r="FIS159" s="365"/>
      <c r="FIT159" s="365"/>
      <c r="FIU159" s="365"/>
      <c r="FIV159" s="365"/>
      <c r="FIW159" s="365"/>
      <c r="FIX159" s="365"/>
      <c r="FIY159" s="365"/>
      <c r="FIZ159" s="365"/>
      <c r="FJA159" s="365"/>
      <c r="FJB159" s="365"/>
      <c r="FJC159" s="365"/>
      <c r="FJD159" s="365"/>
      <c r="FJE159" s="365"/>
      <c r="FJF159" s="365"/>
      <c r="FJG159" s="365"/>
      <c r="FJH159" s="365"/>
      <c r="FJI159" s="365"/>
      <c r="FJJ159" s="365"/>
      <c r="FJK159" s="365"/>
      <c r="FJL159" s="365"/>
      <c r="FJM159" s="365"/>
      <c r="FJN159" s="365"/>
      <c r="FJO159" s="365"/>
      <c r="FJP159" s="365"/>
      <c r="FJQ159" s="365"/>
      <c r="FJR159" s="365"/>
      <c r="FJS159" s="365"/>
      <c r="FJT159" s="365"/>
      <c r="FJU159" s="365"/>
      <c r="FJV159" s="365"/>
      <c r="FJW159" s="365"/>
      <c r="FJX159" s="365"/>
      <c r="FJY159" s="365"/>
      <c r="FJZ159" s="365"/>
      <c r="FKA159" s="365"/>
      <c r="FKB159" s="365"/>
      <c r="FKC159" s="365"/>
      <c r="FKD159" s="365"/>
      <c r="FKE159" s="365"/>
      <c r="FKF159" s="365"/>
      <c r="FKG159" s="365"/>
      <c r="FKH159" s="365"/>
      <c r="FKI159" s="365"/>
      <c r="FKJ159" s="365"/>
      <c r="FKK159" s="365"/>
      <c r="FKL159" s="365"/>
      <c r="FKM159" s="365"/>
      <c r="FKN159" s="365"/>
      <c r="FKO159" s="365"/>
      <c r="FKP159" s="365"/>
      <c r="FKQ159" s="365"/>
      <c r="FKR159" s="365"/>
      <c r="FKS159" s="365"/>
      <c r="FKT159" s="365"/>
      <c r="FKU159" s="365"/>
      <c r="FKV159" s="365"/>
      <c r="FKW159" s="365"/>
      <c r="FKX159" s="365"/>
      <c r="FKY159" s="365"/>
      <c r="FKZ159" s="365"/>
      <c r="FLA159" s="365"/>
      <c r="FLB159" s="365"/>
      <c r="FLC159" s="365"/>
      <c r="FLD159" s="365"/>
      <c r="FLE159" s="365"/>
      <c r="FLF159" s="365"/>
      <c r="FLG159" s="365"/>
      <c r="FLH159" s="365"/>
      <c r="FLI159" s="365"/>
      <c r="FLJ159" s="365"/>
      <c r="FLK159" s="365"/>
      <c r="FLL159" s="365"/>
      <c r="FLM159" s="365"/>
      <c r="FLN159" s="365"/>
      <c r="FLO159" s="365"/>
      <c r="FLP159" s="365"/>
      <c r="FLQ159" s="365"/>
      <c r="FLR159" s="365"/>
      <c r="FLS159" s="365"/>
      <c r="FLT159" s="365"/>
      <c r="FLU159" s="365"/>
      <c r="FLV159" s="365"/>
      <c r="FLW159" s="365"/>
      <c r="FLX159" s="365"/>
      <c r="FLY159" s="365"/>
      <c r="FLZ159" s="365"/>
      <c r="FMA159" s="365"/>
      <c r="FMB159" s="365"/>
      <c r="FMC159" s="365"/>
      <c r="FMD159" s="365"/>
      <c r="FME159" s="365"/>
      <c r="FMF159" s="365"/>
      <c r="FMG159" s="365"/>
      <c r="FMH159" s="365"/>
      <c r="FMI159" s="365"/>
      <c r="FMJ159" s="365"/>
      <c r="FMK159" s="365"/>
      <c r="FML159" s="365"/>
      <c r="FMM159" s="365"/>
      <c r="FMN159" s="365"/>
      <c r="FMO159" s="365"/>
      <c r="FMP159" s="365"/>
      <c r="FMQ159" s="365"/>
      <c r="FMR159" s="365"/>
      <c r="FMS159" s="365"/>
      <c r="FMT159" s="365"/>
      <c r="FMU159" s="365"/>
      <c r="FMV159" s="365"/>
      <c r="FMW159" s="365"/>
      <c r="FMX159" s="365"/>
      <c r="FMY159" s="365"/>
      <c r="FMZ159" s="365"/>
      <c r="FNA159" s="365"/>
      <c r="FNB159" s="365"/>
      <c r="FNC159" s="365"/>
      <c r="FND159" s="365"/>
      <c r="FNE159" s="365"/>
      <c r="FNF159" s="365"/>
      <c r="FNG159" s="365"/>
      <c r="FNH159" s="365"/>
      <c r="FNI159" s="365"/>
      <c r="FNJ159" s="365"/>
      <c r="FNK159" s="365"/>
      <c r="FNL159" s="365"/>
      <c r="FNM159" s="365"/>
      <c r="FNN159" s="365"/>
      <c r="FNO159" s="365"/>
      <c r="FNP159" s="365"/>
      <c r="FNQ159" s="365"/>
      <c r="FNR159" s="365"/>
      <c r="FNS159" s="365"/>
      <c r="FNT159" s="365"/>
      <c r="FNU159" s="365"/>
      <c r="FNV159" s="365"/>
      <c r="FNW159" s="365"/>
      <c r="FNX159" s="365"/>
      <c r="FNY159" s="365"/>
      <c r="FNZ159" s="365"/>
      <c r="FOA159" s="365"/>
      <c r="FOB159" s="365"/>
      <c r="FOC159" s="365"/>
      <c r="FOD159" s="365"/>
      <c r="FOE159" s="365"/>
      <c r="FOF159" s="365"/>
      <c r="FOG159" s="365"/>
      <c r="FOH159" s="365"/>
      <c r="FOI159" s="365"/>
      <c r="FOJ159" s="365"/>
      <c r="FOK159" s="365"/>
      <c r="FOL159" s="365"/>
      <c r="FOM159" s="365"/>
      <c r="FON159" s="365"/>
      <c r="FOO159" s="365"/>
      <c r="FOP159" s="365"/>
      <c r="FOQ159" s="365"/>
      <c r="FOR159" s="365"/>
      <c r="FOS159" s="365"/>
      <c r="FOT159" s="365"/>
      <c r="FOU159" s="365"/>
      <c r="FOV159" s="365"/>
      <c r="FOW159" s="365"/>
      <c r="FOX159" s="365"/>
      <c r="FOY159" s="365"/>
      <c r="FOZ159" s="365"/>
      <c r="FPA159" s="365"/>
      <c r="FPB159" s="365"/>
      <c r="FPC159" s="365"/>
      <c r="FPD159" s="365"/>
      <c r="FPE159" s="365"/>
      <c r="FPF159" s="365"/>
      <c r="FPG159" s="365"/>
      <c r="FPH159" s="365"/>
      <c r="FPI159" s="365"/>
      <c r="FPJ159" s="365"/>
      <c r="FPK159" s="365"/>
      <c r="FPL159" s="365"/>
      <c r="FPM159" s="365"/>
      <c r="FPN159" s="365"/>
      <c r="FPO159" s="365"/>
      <c r="FPP159" s="365"/>
      <c r="FPQ159" s="365"/>
      <c r="FPR159" s="365"/>
      <c r="FPS159" s="365"/>
      <c r="FPT159" s="365"/>
      <c r="FPU159" s="365"/>
      <c r="FPV159" s="365"/>
      <c r="FPW159" s="365"/>
      <c r="FPX159" s="365"/>
      <c r="FPY159" s="365"/>
      <c r="FPZ159" s="365"/>
      <c r="FQA159" s="365"/>
      <c r="FQB159" s="365"/>
      <c r="FQC159" s="365"/>
      <c r="FQD159" s="365"/>
      <c r="FQE159" s="365"/>
      <c r="FQF159" s="365"/>
      <c r="FQG159" s="365"/>
      <c r="FQH159" s="365"/>
      <c r="FQI159" s="365"/>
      <c r="FQJ159" s="365"/>
      <c r="FQK159" s="365"/>
      <c r="FQL159" s="365"/>
      <c r="FQM159" s="365"/>
      <c r="FQN159" s="365"/>
      <c r="FQO159" s="365"/>
      <c r="FQP159" s="365"/>
      <c r="FQQ159" s="365"/>
      <c r="FQR159" s="365"/>
      <c r="FQS159" s="365"/>
      <c r="FQT159" s="365"/>
      <c r="FQU159" s="365"/>
      <c r="FQV159" s="365"/>
      <c r="FQW159" s="365"/>
      <c r="FQX159" s="365"/>
      <c r="FQY159" s="365"/>
      <c r="FQZ159" s="365"/>
      <c r="FRA159" s="365"/>
      <c r="FRB159" s="365"/>
      <c r="FRC159" s="365"/>
      <c r="FRD159" s="365"/>
      <c r="FRE159" s="365"/>
      <c r="FRF159" s="365"/>
      <c r="FRG159" s="365"/>
      <c r="FRH159" s="365"/>
      <c r="FRI159" s="365"/>
      <c r="FRJ159" s="365"/>
      <c r="FRK159" s="365"/>
      <c r="FRL159" s="365"/>
      <c r="FRM159" s="365"/>
      <c r="FRN159" s="365"/>
      <c r="FRO159" s="365"/>
      <c r="FRP159" s="365"/>
      <c r="FRQ159" s="365"/>
      <c r="FRR159" s="365"/>
      <c r="FRS159" s="365"/>
      <c r="FRT159" s="365"/>
      <c r="FRU159" s="365"/>
      <c r="FRV159" s="365"/>
      <c r="FRW159" s="365"/>
      <c r="FRX159" s="365"/>
      <c r="FRY159" s="365"/>
      <c r="FRZ159" s="365"/>
      <c r="FSA159" s="365"/>
      <c r="FSB159" s="365"/>
      <c r="FSC159" s="365"/>
      <c r="FSD159" s="365"/>
      <c r="FSE159" s="365"/>
      <c r="FSF159" s="365"/>
      <c r="FSG159" s="365"/>
      <c r="FSH159" s="365"/>
      <c r="FSI159" s="365"/>
      <c r="FSJ159" s="365"/>
      <c r="FSK159" s="365"/>
      <c r="FSL159" s="365"/>
      <c r="FSM159" s="365"/>
      <c r="FSN159" s="365"/>
      <c r="FSO159" s="365"/>
      <c r="FSP159" s="365"/>
      <c r="FSQ159" s="365"/>
      <c r="FSR159" s="365"/>
      <c r="FSS159" s="365"/>
      <c r="FST159" s="365"/>
      <c r="FSU159" s="365"/>
      <c r="FSV159" s="365"/>
      <c r="FSW159" s="365"/>
      <c r="FSX159" s="365"/>
      <c r="FSY159" s="365"/>
      <c r="FSZ159" s="365"/>
      <c r="FTA159" s="365"/>
      <c r="FTB159" s="365"/>
      <c r="FTC159" s="365"/>
      <c r="FTD159" s="365"/>
      <c r="FTE159" s="365"/>
      <c r="FTF159" s="365"/>
      <c r="FTG159" s="365"/>
      <c r="FTH159" s="365"/>
      <c r="FTI159" s="365"/>
      <c r="FTJ159" s="365"/>
      <c r="FTK159" s="365"/>
      <c r="FTL159" s="365"/>
      <c r="FTM159" s="365"/>
      <c r="FTN159" s="365"/>
      <c r="FTO159" s="365"/>
      <c r="FTP159" s="365"/>
      <c r="FTQ159" s="365"/>
      <c r="FTR159" s="365"/>
      <c r="FTS159" s="365"/>
      <c r="FTT159" s="365"/>
      <c r="FTU159" s="365"/>
      <c r="FTV159" s="365"/>
      <c r="FTW159" s="365"/>
      <c r="FTX159" s="365"/>
      <c r="FTY159" s="365"/>
      <c r="FTZ159" s="365"/>
      <c r="FUA159" s="365"/>
      <c r="FUB159" s="365"/>
      <c r="FUC159" s="365"/>
      <c r="FUD159" s="365"/>
      <c r="FUE159" s="365"/>
      <c r="FUF159" s="365"/>
      <c r="FUG159" s="365"/>
      <c r="FUH159" s="365"/>
      <c r="FUI159" s="365"/>
      <c r="FUJ159" s="365"/>
      <c r="FUK159" s="365"/>
      <c r="FUL159" s="365"/>
      <c r="FUM159" s="365"/>
      <c r="FUN159" s="365"/>
      <c r="FUO159" s="365"/>
      <c r="FUP159" s="365"/>
      <c r="FUQ159" s="365"/>
      <c r="FUR159" s="365"/>
      <c r="FUS159" s="365"/>
      <c r="FUT159" s="365"/>
      <c r="FUU159" s="365"/>
      <c r="FUV159" s="365"/>
      <c r="FUW159" s="365"/>
      <c r="FUX159" s="365"/>
      <c r="FUY159" s="365"/>
      <c r="FUZ159" s="365"/>
      <c r="FVA159" s="365"/>
      <c r="FVB159" s="365"/>
      <c r="FVC159" s="365"/>
      <c r="FVD159" s="365"/>
      <c r="FVE159" s="365"/>
      <c r="FVF159" s="365"/>
      <c r="FVG159" s="365"/>
      <c r="FVH159" s="365"/>
      <c r="FVI159" s="365"/>
      <c r="FVJ159" s="365"/>
      <c r="FVK159" s="365"/>
      <c r="FVL159" s="365"/>
      <c r="FVM159" s="365"/>
      <c r="FVN159" s="365"/>
      <c r="FVO159" s="365"/>
      <c r="FVP159" s="365"/>
      <c r="FVQ159" s="365"/>
      <c r="FVR159" s="365"/>
      <c r="FVS159" s="365"/>
      <c r="FVT159" s="365"/>
      <c r="FVU159" s="365"/>
      <c r="FVV159" s="365"/>
      <c r="FVW159" s="365"/>
      <c r="FVX159" s="365"/>
      <c r="FVY159" s="365"/>
      <c r="FVZ159" s="365"/>
      <c r="FWA159" s="365"/>
      <c r="FWB159" s="365"/>
      <c r="FWC159" s="365"/>
      <c r="FWD159" s="365"/>
      <c r="FWE159" s="365"/>
      <c r="FWF159" s="365"/>
      <c r="FWG159" s="365"/>
      <c r="FWH159" s="365"/>
      <c r="FWI159" s="365"/>
      <c r="FWJ159" s="365"/>
      <c r="FWK159" s="365"/>
      <c r="FWL159" s="365"/>
      <c r="FWM159" s="365"/>
      <c r="FWN159" s="365"/>
      <c r="FWO159" s="365"/>
      <c r="FWP159" s="365"/>
      <c r="FWQ159" s="365"/>
      <c r="FWR159" s="365"/>
      <c r="FWS159" s="365"/>
      <c r="FWT159" s="365"/>
      <c r="FWU159" s="365"/>
      <c r="FWV159" s="365"/>
      <c r="FWW159" s="365"/>
      <c r="FWX159" s="365"/>
      <c r="FWY159" s="365"/>
      <c r="FWZ159" s="365"/>
      <c r="FXA159" s="365"/>
      <c r="FXB159" s="365"/>
      <c r="FXC159" s="365"/>
      <c r="FXD159" s="365"/>
      <c r="FXE159" s="365"/>
      <c r="FXF159" s="365"/>
      <c r="FXG159" s="365"/>
      <c r="FXH159" s="365"/>
      <c r="FXI159" s="365"/>
      <c r="FXJ159" s="365"/>
      <c r="FXK159" s="365"/>
      <c r="FXL159" s="365"/>
      <c r="FXM159" s="365"/>
      <c r="FXN159" s="365"/>
      <c r="FXO159" s="365"/>
      <c r="FXP159" s="365"/>
      <c r="FXQ159" s="365"/>
      <c r="FXR159" s="365"/>
      <c r="FXS159" s="365"/>
      <c r="FXT159" s="365"/>
      <c r="FXU159" s="365"/>
      <c r="FXV159" s="365"/>
      <c r="FXW159" s="365"/>
      <c r="FXX159" s="365"/>
      <c r="FXY159" s="365"/>
      <c r="FXZ159" s="365"/>
      <c r="FYA159" s="365"/>
      <c r="FYB159" s="365"/>
      <c r="FYC159" s="365"/>
      <c r="FYD159" s="365"/>
      <c r="FYE159" s="365"/>
      <c r="FYF159" s="365"/>
      <c r="FYG159" s="365"/>
      <c r="FYH159" s="365"/>
      <c r="FYI159" s="365"/>
      <c r="FYJ159" s="365"/>
      <c r="FYK159" s="365"/>
      <c r="FYL159" s="365"/>
      <c r="FYM159" s="365"/>
      <c r="FYN159" s="365"/>
      <c r="FYO159" s="365"/>
      <c r="FYP159" s="365"/>
      <c r="FYQ159" s="365"/>
      <c r="FYR159" s="365"/>
      <c r="FYS159" s="365"/>
      <c r="FYT159" s="365"/>
      <c r="FYU159" s="365"/>
      <c r="FYV159" s="365"/>
      <c r="FYW159" s="365"/>
      <c r="FYX159" s="365"/>
      <c r="FYY159" s="365"/>
      <c r="FYZ159" s="365"/>
      <c r="FZA159" s="365"/>
      <c r="FZB159" s="365"/>
      <c r="FZC159" s="365"/>
      <c r="FZD159" s="365"/>
      <c r="FZE159" s="365"/>
      <c r="FZF159" s="365"/>
      <c r="FZG159" s="365"/>
      <c r="FZH159" s="365"/>
      <c r="FZI159" s="365"/>
      <c r="FZJ159" s="365"/>
      <c r="FZK159" s="365"/>
      <c r="FZL159" s="365"/>
      <c r="FZM159" s="365"/>
      <c r="FZN159" s="365"/>
      <c r="FZO159" s="365"/>
      <c r="FZP159" s="365"/>
      <c r="FZQ159" s="365"/>
      <c r="FZR159" s="365"/>
      <c r="FZS159" s="365"/>
      <c r="FZT159" s="365"/>
      <c r="FZU159" s="365"/>
      <c r="FZV159" s="365"/>
      <c r="FZW159" s="365"/>
      <c r="FZX159" s="365"/>
      <c r="FZY159" s="365"/>
      <c r="FZZ159" s="365"/>
      <c r="GAA159" s="365"/>
      <c r="GAB159" s="365"/>
      <c r="GAC159" s="365"/>
      <c r="GAD159" s="365"/>
      <c r="GAE159" s="365"/>
      <c r="GAF159" s="365"/>
      <c r="GAG159" s="365"/>
      <c r="GAH159" s="365"/>
      <c r="GAI159" s="365"/>
      <c r="GAJ159" s="365"/>
      <c r="GAK159" s="365"/>
      <c r="GAL159" s="365"/>
      <c r="GAM159" s="365"/>
      <c r="GAN159" s="365"/>
      <c r="GAO159" s="365"/>
      <c r="GAP159" s="365"/>
      <c r="GAQ159" s="365"/>
      <c r="GAR159" s="365"/>
      <c r="GAS159" s="365"/>
      <c r="GAT159" s="365"/>
      <c r="GAU159" s="365"/>
      <c r="GAV159" s="365"/>
      <c r="GAW159" s="365"/>
      <c r="GAX159" s="365"/>
      <c r="GAY159" s="365"/>
      <c r="GAZ159" s="365"/>
      <c r="GBA159" s="365"/>
      <c r="GBB159" s="365"/>
      <c r="GBC159" s="365"/>
      <c r="GBD159" s="365"/>
      <c r="GBE159" s="365"/>
      <c r="GBF159" s="365"/>
      <c r="GBG159" s="365"/>
      <c r="GBH159" s="365"/>
      <c r="GBI159" s="365"/>
      <c r="GBJ159" s="365"/>
      <c r="GBK159" s="365"/>
      <c r="GBL159" s="365"/>
      <c r="GBM159" s="365"/>
      <c r="GBN159" s="365"/>
      <c r="GBO159" s="365"/>
      <c r="GBP159" s="365"/>
      <c r="GBQ159" s="365"/>
      <c r="GBR159" s="365"/>
      <c r="GBS159" s="365"/>
      <c r="GBT159" s="365"/>
      <c r="GBU159" s="365"/>
      <c r="GBV159" s="365"/>
      <c r="GBW159" s="365"/>
      <c r="GBX159" s="365"/>
      <c r="GBY159" s="365"/>
      <c r="GBZ159" s="365"/>
      <c r="GCA159" s="365"/>
      <c r="GCB159" s="365"/>
      <c r="GCC159" s="365"/>
      <c r="GCD159" s="365"/>
      <c r="GCE159" s="365"/>
      <c r="GCF159" s="365"/>
      <c r="GCG159" s="365"/>
      <c r="GCH159" s="365"/>
      <c r="GCI159" s="365"/>
      <c r="GCJ159" s="365"/>
      <c r="GCK159" s="365"/>
      <c r="GCL159" s="365"/>
      <c r="GCM159" s="365"/>
      <c r="GCN159" s="365"/>
      <c r="GCO159" s="365"/>
      <c r="GCP159" s="365"/>
      <c r="GCQ159" s="365"/>
      <c r="GCR159" s="365"/>
      <c r="GCS159" s="365"/>
      <c r="GCT159" s="365"/>
      <c r="GCU159" s="365"/>
      <c r="GCV159" s="365"/>
      <c r="GCW159" s="365"/>
      <c r="GCX159" s="365"/>
      <c r="GCY159" s="365"/>
      <c r="GCZ159" s="365"/>
      <c r="GDA159" s="365"/>
      <c r="GDB159" s="365"/>
      <c r="GDC159" s="365"/>
      <c r="GDD159" s="365"/>
      <c r="GDE159" s="365"/>
      <c r="GDF159" s="365"/>
      <c r="GDG159" s="365"/>
      <c r="GDH159" s="365"/>
      <c r="GDI159" s="365"/>
      <c r="GDJ159" s="365"/>
      <c r="GDK159" s="365"/>
      <c r="GDL159" s="365"/>
      <c r="GDM159" s="365"/>
      <c r="GDN159" s="365"/>
      <c r="GDO159" s="365"/>
      <c r="GDP159" s="365"/>
      <c r="GDQ159" s="365"/>
      <c r="GDR159" s="365"/>
      <c r="GDS159" s="365"/>
      <c r="GDT159" s="365"/>
      <c r="GDU159" s="365"/>
      <c r="GDV159" s="365"/>
      <c r="GDW159" s="365"/>
      <c r="GDX159" s="365"/>
      <c r="GDY159" s="365"/>
      <c r="GDZ159" s="365"/>
      <c r="GEA159" s="365"/>
      <c r="GEB159" s="365"/>
      <c r="GEC159" s="365"/>
      <c r="GED159" s="365"/>
      <c r="GEE159" s="365"/>
      <c r="GEF159" s="365"/>
      <c r="GEG159" s="365"/>
      <c r="GEH159" s="365"/>
      <c r="GEI159" s="365"/>
      <c r="GEJ159" s="365"/>
      <c r="GEK159" s="365"/>
      <c r="GEL159" s="365"/>
      <c r="GEM159" s="365"/>
      <c r="GEN159" s="365"/>
      <c r="GEO159" s="365"/>
      <c r="GEP159" s="365"/>
      <c r="GEQ159" s="365"/>
      <c r="GER159" s="365"/>
      <c r="GES159" s="365"/>
      <c r="GET159" s="365"/>
      <c r="GEU159" s="365"/>
      <c r="GEV159" s="365"/>
      <c r="GEW159" s="365"/>
      <c r="GEX159" s="365"/>
      <c r="GEY159" s="365"/>
      <c r="GEZ159" s="365"/>
      <c r="GFA159" s="365"/>
      <c r="GFB159" s="365"/>
      <c r="GFC159" s="365"/>
      <c r="GFD159" s="365"/>
      <c r="GFE159" s="365"/>
      <c r="GFF159" s="365"/>
      <c r="GFG159" s="365"/>
      <c r="GFH159" s="365"/>
      <c r="GFI159" s="365"/>
      <c r="GFJ159" s="365"/>
      <c r="GFK159" s="365"/>
      <c r="GFL159" s="365"/>
      <c r="GFM159" s="365"/>
      <c r="GFN159" s="365"/>
      <c r="GFO159" s="365"/>
      <c r="GFP159" s="365"/>
      <c r="GFQ159" s="365"/>
      <c r="GFR159" s="365"/>
      <c r="GFS159" s="365"/>
      <c r="GFT159" s="365"/>
      <c r="GFU159" s="365"/>
      <c r="GFV159" s="365"/>
      <c r="GFW159" s="365"/>
      <c r="GFX159" s="365"/>
      <c r="GFY159" s="365"/>
      <c r="GFZ159" s="365"/>
      <c r="GGA159" s="365"/>
      <c r="GGB159" s="365"/>
      <c r="GGC159" s="365"/>
      <c r="GGD159" s="365"/>
      <c r="GGE159" s="365"/>
      <c r="GGF159" s="365"/>
      <c r="GGG159" s="365"/>
      <c r="GGH159" s="365"/>
      <c r="GGI159" s="365"/>
      <c r="GGJ159" s="365"/>
      <c r="GGK159" s="365"/>
      <c r="GGL159" s="365"/>
      <c r="GGM159" s="365"/>
      <c r="GGN159" s="365"/>
      <c r="GGO159" s="365"/>
      <c r="GGP159" s="365"/>
      <c r="GGQ159" s="365"/>
      <c r="GGR159" s="365"/>
      <c r="GGS159" s="365"/>
      <c r="GGT159" s="365"/>
      <c r="GGU159" s="365"/>
      <c r="GGV159" s="365"/>
      <c r="GGW159" s="365"/>
      <c r="GGX159" s="365"/>
      <c r="GGY159" s="365"/>
      <c r="GGZ159" s="365"/>
      <c r="GHA159" s="365"/>
      <c r="GHB159" s="365"/>
      <c r="GHC159" s="365"/>
      <c r="GHD159" s="365"/>
      <c r="GHE159" s="365"/>
      <c r="GHF159" s="365"/>
      <c r="GHG159" s="365"/>
      <c r="GHH159" s="365"/>
      <c r="GHI159" s="365"/>
      <c r="GHJ159" s="365"/>
      <c r="GHK159" s="365"/>
      <c r="GHL159" s="365"/>
      <c r="GHM159" s="365"/>
      <c r="GHN159" s="365"/>
      <c r="GHO159" s="365"/>
      <c r="GHP159" s="365"/>
      <c r="GHQ159" s="365"/>
      <c r="GHR159" s="365"/>
      <c r="GHS159" s="365"/>
      <c r="GHT159" s="365"/>
      <c r="GHU159" s="365"/>
      <c r="GHV159" s="365"/>
      <c r="GHW159" s="365"/>
      <c r="GHX159" s="365"/>
      <c r="GHY159" s="365"/>
      <c r="GHZ159" s="365"/>
      <c r="GIA159" s="365"/>
      <c r="GIB159" s="365"/>
      <c r="GIC159" s="365"/>
      <c r="GID159" s="365"/>
      <c r="GIE159" s="365"/>
      <c r="GIF159" s="365"/>
      <c r="GIG159" s="365"/>
      <c r="GIH159" s="365"/>
      <c r="GII159" s="365"/>
      <c r="GIJ159" s="365"/>
      <c r="GIK159" s="365"/>
      <c r="GIL159" s="365"/>
      <c r="GIM159" s="365"/>
      <c r="GIN159" s="365"/>
      <c r="GIO159" s="365"/>
      <c r="GIP159" s="365"/>
      <c r="GIQ159" s="365"/>
      <c r="GIR159" s="365"/>
      <c r="GIS159" s="365"/>
      <c r="GIT159" s="365"/>
      <c r="GIU159" s="365"/>
      <c r="GIV159" s="365"/>
      <c r="GIW159" s="365"/>
      <c r="GIX159" s="365"/>
      <c r="GIY159" s="365"/>
      <c r="GIZ159" s="365"/>
      <c r="GJA159" s="365"/>
      <c r="GJB159" s="365"/>
      <c r="GJC159" s="365"/>
      <c r="GJD159" s="365"/>
      <c r="GJE159" s="365"/>
      <c r="GJF159" s="365"/>
      <c r="GJG159" s="365"/>
      <c r="GJH159" s="365"/>
      <c r="GJI159" s="365"/>
      <c r="GJJ159" s="365"/>
      <c r="GJK159" s="365"/>
      <c r="GJL159" s="365"/>
      <c r="GJM159" s="365"/>
      <c r="GJN159" s="365"/>
      <c r="GJO159" s="365"/>
      <c r="GJP159" s="365"/>
      <c r="GJQ159" s="365"/>
      <c r="GJR159" s="365"/>
      <c r="GJS159" s="365"/>
      <c r="GJT159" s="365"/>
      <c r="GJU159" s="365"/>
      <c r="GJV159" s="365"/>
      <c r="GJW159" s="365"/>
      <c r="GJX159" s="365"/>
      <c r="GJY159" s="365"/>
      <c r="GJZ159" s="365"/>
      <c r="GKA159" s="365"/>
      <c r="GKB159" s="365"/>
      <c r="GKC159" s="365"/>
      <c r="GKD159" s="365"/>
      <c r="GKE159" s="365"/>
      <c r="GKF159" s="365"/>
      <c r="GKG159" s="365"/>
      <c r="GKH159" s="365"/>
      <c r="GKI159" s="365"/>
      <c r="GKJ159" s="365"/>
      <c r="GKK159" s="365"/>
      <c r="GKL159" s="365"/>
      <c r="GKM159" s="365"/>
      <c r="GKN159" s="365"/>
      <c r="GKO159" s="365"/>
      <c r="GKP159" s="365"/>
      <c r="GKQ159" s="365"/>
      <c r="GKR159" s="365"/>
      <c r="GKS159" s="365"/>
      <c r="GKT159" s="365"/>
      <c r="GKU159" s="365"/>
      <c r="GKV159" s="365"/>
      <c r="GKW159" s="365"/>
      <c r="GKX159" s="365"/>
      <c r="GKY159" s="365"/>
      <c r="GKZ159" s="365"/>
      <c r="GLA159" s="365"/>
      <c r="GLB159" s="365"/>
      <c r="GLC159" s="365"/>
      <c r="GLD159" s="365"/>
      <c r="GLE159" s="365"/>
      <c r="GLF159" s="365"/>
      <c r="GLG159" s="365"/>
      <c r="GLH159" s="365"/>
      <c r="GLI159" s="365"/>
      <c r="GLJ159" s="365"/>
      <c r="GLK159" s="365"/>
      <c r="GLL159" s="365"/>
      <c r="GLM159" s="365"/>
      <c r="GLN159" s="365"/>
      <c r="GLO159" s="365"/>
      <c r="GLP159" s="365"/>
      <c r="GLQ159" s="365"/>
      <c r="GLR159" s="365"/>
      <c r="GLS159" s="365"/>
      <c r="GLT159" s="365"/>
      <c r="GLU159" s="365"/>
      <c r="GLV159" s="365"/>
      <c r="GLW159" s="365"/>
      <c r="GLX159" s="365"/>
      <c r="GLY159" s="365"/>
      <c r="GLZ159" s="365"/>
      <c r="GMA159" s="365"/>
      <c r="GMB159" s="365"/>
      <c r="GMC159" s="365"/>
      <c r="GMD159" s="365"/>
      <c r="GME159" s="365"/>
      <c r="GMF159" s="365"/>
      <c r="GMG159" s="365"/>
      <c r="GMH159" s="365"/>
      <c r="GMI159" s="365"/>
      <c r="GMJ159" s="365"/>
      <c r="GMK159" s="365"/>
      <c r="GML159" s="365"/>
      <c r="GMM159" s="365"/>
      <c r="GMN159" s="365"/>
      <c r="GMO159" s="365"/>
      <c r="GMP159" s="365"/>
      <c r="GMQ159" s="365"/>
      <c r="GMR159" s="365"/>
      <c r="GMS159" s="365"/>
      <c r="GMT159" s="365"/>
      <c r="GMU159" s="365"/>
      <c r="GMV159" s="365"/>
      <c r="GMW159" s="365"/>
      <c r="GMX159" s="365"/>
      <c r="GMY159" s="365"/>
      <c r="GMZ159" s="365"/>
      <c r="GNA159" s="365"/>
      <c r="GNB159" s="365"/>
      <c r="GNC159" s="365"/>
      <c r="GND159" s="365"/>
      <c r="GNE159" s="365"/>
      <c r="GNF159" s="365"/>
      <c r="GNG159" s="365"/>
      <c r="GNH159" s="365"/>
      <c r="GNI159" s="365"/>
      <c r="GNJ159" s="365"/>
      <c r="GNK159" s="365"/>
      <c r="GNL159" s="365"/>
      <c r="GNM159" s="365"/>
      <c r="GNN159" s="365"/>
      <c r="GNO159" s="365"/>
      <c r="GNP159" s="365"/>
      <c r="GNQ159" s="365"/>
      <c r="GNR159" s="365"/>
      <c r="GNS159" s="365"/>
      <c r="GNT159" s="365"/>
      <c r="GNU159" s="365"/>
      <c r="GNV159" s="365"/>
      <c r="GNW159" s="365"/>
      <c r="GNX159" s="365"/>
      <c r="GNY159" s="365"/>
      <c r="GNZ159" s="365"/>
      <c r="GOA159" s="365"/>
      <c r="GOB159" s="365"/>
      <c r="GOC159" s="365"/>
      <c r="GOD159" s="365"/>
      <c r="GOE159" s="365"/>
      <c r="GOF159" s="365"/>
      <c r="GOG159" s="365"/>
      <c r="GOH159" s="365"/>
      <c r="GOI159" s="365"/>
      <c r="GOJ159" s="365"/>
      <c r="GOK159" s="365"/>
      <c r="GOL159" s="365"/>
      <c r="GOM159" s="365"/>
      <c r="GON159" s="365"/>
      <c r="GOO159" s="365"/>
      <c r="GOP159" s="365"/>
      <c r="GOQ159" s="365"/>
      <c r="GOR159" s="365"/>
      <c r="GOS159" s="365"/>
      <c r="GOT159" s="365"/>
      <c r="GOU159" s="365"/>
      <c r="GOV159" s="365"/>
      <c r="GOW159" s="365"/>
      <c r="GOX159" s="365"/>
      <c r="GOY159" s="365"/>
      <c r="GOZ159" s="365"/>
      <c r="GPA159" s="365"/>
      <c r="GPB159" s="365"/>
      <c r="GPC159" s="365"/>
      <c r="GPD159" s="365"/>
      <c r="GPE159" s="365"/>
      <c r="GPF159" s="365"/>
      <c r="GPG159" s="365"/>
      <c r="GPH159" s="365"/>
      <c r="GPI159" s="365"/>
      <c r="GPJ159" s="365"/>
      <c r="GPK159" s="365"/>
      <c r="GPL159" s="365"/>
      <c r="GPM159" s="365"/>
      <c r="GPN159" s="365"/>
      <c r="GPO159" s="365"/>
      <c r="GPP159" s="365"/>
      <c r="GPQ159" s="365"/>
      <c r="GPR159" s="365"/>
      <c r="GPS159" s="365"/>
      <c r="GPT159" s="365"/>
      <c r="GPU159" s="365"/>
      <c r="GPV159" s="365"/>
      <c r="GPW159" s="365"/>
      <c r="GPX159" s="365"/>
      <c r="GPY159" s="365"/>
      <c r="GPZ159" s="365"/>
      <c r="GQA159" s="365"/>
      <c r="GQB159" s="365"/>
      <c r="GQC159" s="365"/>
      <c r="GQD159" s="365"/>
      <c r="GQE159" s="365"/>
      <c r="GQF159" s="365"/>
      <c r="GQG159" s="365"/>
      <c r="GQH159" s="365"/>
      <c r="GQI159" s="365"/>
      <c r="GQJ159" s="365"/>
      <c r="GQK159" s="365"/>
      <c r="GQL159" s="365"/>
      <c r="GQM159" s="365"/>
      <c r="GQN159" s="365"/>
      <c r="GQO159" s="365"/>
      <c r="GQP159" s="365"/>
      <c r="GQQ159" s="365"/>
      <c r="GQR159" s="365"/>
      <c r="GQS159" s="365"/>
      <c r="GQT159" s="365"/>
      <c r="GQU159" s="365"/>
      <c r="GQV159" s="365"/>
      <c r="GQW159" s="365"/>
      <c r="GQX159" s="365"/>
      <c r="GQY159" s="365"/>
      <c r="GQZ159" s="365"/>
      <c r="GRA159" s="365"/>
      <c r="GRB159" s="365"/>
      <c r="GRC159" s="365"/>
      <c r="GRD159" s="365"/>
      <c r="GRE159" s="365"/>
      <c r="GRF159" s="365"/>
      <c r="GRG159" s="365"/>
      <c r="GRH159" s="365"/>
      <c r="GRI159" s="365"/>
      <c r="GRJ159" s="365"/>
      <c r="GRK159" s="365"/>
      <c r="GRL159" s="365"/>
      <c r="GRM159" s="365"/>
      <c r="GRN159" s="365"/>
      <c r="GRO159" s="365"/>
      <c r="GRP159" s="365"/>
      <c r="GRQ159" s="365"/>
      <c r="GRR159" s="365"/>
      <c r="GRS159" s="365"/>
      <c r="GRT159" s="365"/>
      <c r="GRU159" s="365"/>
      <c r="GRV159" s="365"/>
      <c r="GRW159" s="365"/>
      <c r="GRX159" s="365"/>
      <c r="GRY159" s="365"/>
      <c r="GRZ159" s="365"/>
      <c r="GSA159" s="365"/>
      <c r="GSB159" s="365"/>
      <c r="GSC159" s="365"/>
      <c r="GSD159" s="365"/>
      <c r="GSE159" s="365"/>
      <c r="GSF159" s="365"/>
      <c r="GSG159" s="365"/>
      <c r="GSH159" s="365"/>
      <c r="GSI159" s="365"/>
      <c r="GSJ159" s="365"/>
      <c r="GSK159" s="365"/>
      <c r="GSL159" s="365"/>
      <c r="GSM159" s="365"/>
      <c r="GSN159" s="365"/>
      <c r="GSO159" s="365"/>
      <c r="GSP159" s="365"/>
      <c r="GSQ159" s="365"/>
      <c r="GSR159" s="365"/>
      <c r="GSS159" s="365"/>
      <c r="GST159" s="365"/>
      <c r="GSU159" s="365"/>
      <c r="GSV159" s="365"/>
      <c r="GSW159" s="365"/>
      <c r="GSX159" s="365"/>
      <c r="GSY159" s="365"/>
      <c r="GSZ159" s="365"/>
      <c r="GTA159" s="365"/>
      <c r="GTB159" s="365"/>
      <c r="GTC159" s="365"/>
      <c r="GTD159" s="365"/>
      <c r="GTE159" s="365"/>
      <c r="GTF159" s="365"/>
      <c r="GTG159" s="365"/>
      <c r="GTH159" s="365"/>
      <c r="GTI159" s="365"/>
      <c r="GTJ159" s="365"/>
      <c r="GTK159" s="365"/>
      <c r="GTL159" s="365"/>
      <c r="GTM159" s="365"/>
      <c r="GTN159" s="365"/>
      <c r="GTO159" s="365"/>
      <c r="GTP159" s="365"/>
      <c r="GTQ159" s="365"/>
      <c r="GTR159" s="365"/>
      <c r="GTS159" s="365"/>
      <c r="GTT159" s="365"/>
      <c r="GTU159" s="365"/>
      <c r="GTV159" s="365"/>
      <c r="GTW159" s="365"/>
      <c r="GTX159" s="365"/>
      <c r="GTY159" s="365"/>
      <c r="GTZ159" s="365"/>
      <c r="GUA159" s="365"/>
      <c r="GUB159" s="365"/>
      <c r="GUC159" s="365"/>
      <c r="GUD159" s="365"/>
      <c r="GUE159" s="365"/>
      <c r="GUF159" s="365"/>
      <c r="GUG159" s="365"/>
      <c r="GUH159" s="365"/>
      <c r="GUI159" s="365"/>
      <c r="GUJ159" s="365"/>
      <c r="GUK159" s="365"/>
      <c r="GUL159" s="365"/>
      <c r="GUM159" s="365"/>
      <c r="GUN159" s="365"/>
      <c r="GUO159" s="365"/>
      <c r="GUP159" s="365"/>
      <c r="GUQ159" s="365"/>
      <c r="GUR159" s="365"/>
      <c r="GUS159" s="365"/>
      <c r="GUT159" s="365"/>
      <c r="GUU159" s="365"/>
      <c r="GUV159" s="365"/>
      <c r="GUW159" s="365"/>
      <c r="GUX159" s="365"/>
      <c r="GUY159" s="365"/>
      <c r="GUZ159" s="365"/>
      <c r="GVA159" s="365"/>
      <c r="GVB159" s="365"/>
      <c r="GVC159" s="365"/>
      <c r="GVD159" s="365"/>
      <c r="GVE159" s="365"/>
      <c r="GVF159" s="365"/>
      <c r="GVG159" s="365"/>
      <c r="GVH159" s="365"/>
      <c r="GVI159" s="365"/>
      <c r="GVJ159" s="365"/>
      <c r="GVK159" s="365"/>
      <c r="GVL159" s="365"/>
      <c r="GVM159" s="365"/>
      <c r="GVN159" s="365"/>
      <c r="GVO159" s="365"/>
      <c r="GVP159" s="365"/>
      <c r="GVQ159" s="365"/>
      <c r="GVR159" s="365"/>
      <c r="GVS159" s="365"/>
      <c r="GVT159" s="365"/>
      <c r="GVU159" s="365"/>
      <c r="GVV159" s="365"/>
      <c r="GVW159" s="365"/>
      <c r="GVX159" s="365"/>
      <c r="GVY159" s="365"/>
      <c r="GVZ159" s="365"/>
      <c r="GWA159" s="365"/>
      <c r="GWB159" s="365"/>
      <c r="GWC159" s="365"/>
      <c r="GWD159" s="365"/>
      <c r="GWE159" s="365"/>
      <c r="GWF159" s="365"/>
      <c r="GWG159" s="365"/>
      <c r="GWH159" s="365"/>
      <c r="GWI159" s="365"/>
      <c r="GWJ159" s="365"/>
      <c r="GWK159" s="365"/>
      <c r="GWL159" s="365"/>
      <c r="GWM159" s="365"/>
      <c r="GWN159" s="365"/>
      <c r="GWO159" s="365"/>
      <c r="GWP159" s="365"/>
      <c r="GWQ159" s="365"/>
      <c r="GWR159" s="365"/>
      <c r="GWS159" s="365"/>
      <c r="GWT159" s="365"/>
      <c r="GWU159" s="365"/>
      <c r="GWV159" s="365"/>
      <c r="GWW159" s="365"/>
      <c r="GWX159" s="365"/>
      <c r="GWY159" s="365"/>
      <c r="GWZ159" s="365"/>
      <c r="GXA159" s="365"/>
      <c r="GXB159" s="365"/>
      <c r="GXC159" s="365"/>
      <c r="GXD159" s="365"/>
      <c r="GXE159" s="365"/>
      <c r="GXF159" s="365"/>
      <c r="GXG159" s="365"/>
      <c r="GXH159" s="365"/>
      <c r="GXI159" s="365"/>
      <c r="GXJ159" s="365"/>
      <c r="GXK159" s="365"/>
      <c r="GXL159" s="365"/>
      <c r="GXM159" s="365"/>
      <c r="GXN159" s="365"/>
      <c r="GXO159" s="365"/>
      <c r="GXP159" s="365"/>
      <c r="GXQ159" s="365"/>
      <c r="GXR159" s="365"/>
      <c r="GXS159" s="365"/>
      <c r="GXT159" s="365"/>
      <c r="GXU159" s="365"/>
      <c r="GXV159" s="365"/>
      <c r="GXW159" s="365"/>
      <c r="GXX159" s="365"/>
      <c r="GXY159" s="365"/>
      <c r="GXZ159" s="365"/>
      <c r="GYA159" s="365"/>
      <c r="GYB159" s="365"/>
      <c r="GYC159" s="365"/>
      <c r="GYD159" s="365"/>
      <c r="GYE159" s="365"/>
      <c r="GYF159" s="365"/>
      <c r="GYG159" s="365"/>
      <c r="GYH159" s="365"/>
      <c r="GYI159" s="365"/>
      <c r="GYJ159" s="365"/>
      <c r="GYK159" s="365"/>
      <c r="GYL159" s="365"/>
      <c r="GYM159" s="365"/>
      <c r="GYN159" s="365"/>
      <c r="GYO159" s="365"/>
      <c r="GYP159" s="365"/>
      <c r="GYQ159" s="365"/>
      <c r="GYR159" s="365"/>
      <c r="GYS159" s="365"/>
      <c r="GYT159" s="365"/>
      <c r="GYU159" s="365"/>
      <c r="GYV159" s="365"/>
      <c r="GYW159" s="365"/>
      <c r="GYX159" s="365"/>
      <c r="GYY159" s="365"/>
      <c r="GYZ159" s="365"/>
      <c r="GZA159" s="365"/>
      <c r="GZB159" s="365"/>
      <c r="GZC159" s="365"/>
      <c r="GZD159" s="365"/>
      <c r="GZE159" s="365"/>
      <c r="GZF159" s="365"/>
      <c r="GZG159" s="365"/>
      <c r="GZH159" s="365"/>
      <c r="GZI159" s="365"/>
      <c r="GZJ159" s="365"/>
      <c r="GZK159" s="365"/>
      <c r="GZL159" s="365"/>
      <c r="GZM159" s="365"/>
      <c r="GZN159" s="365"/>
      <c r="GZO159" s="365"/>
      <c r="GZP159" s="365"/>
      <c r="GZQ159" s="365"/>
      <c r="GZR159" s="365"/>
      <c r="GZS159" s="365"/>
      <c r="GZT159" s="365"/>
      <c r="GZU159" s="365"/>
      <c r="GZV159" s="365"/>
      <c r="GZW159" s="365"/>
      <c r="GZX159" s="365"/>
      <c r="GZY159" s="365"/>
      <c r="GZZ159" s="365"/>
      <c r="HAA159" s="365"/>
      <c r="HAB159" s="365"/>
      <c r="HAC159" s="365"/>
      <c r="HAD159" s="365"/>
      <c r="HAE159" s="365"/>
      <c r="HAF159" s="365"/>
      <c r="HAG159" s="365"/>
      <c r="HAH159" s="365"/>
      <c r="HAI159" s="365"/>
      <c r="HAJ159" s="365"/>
      <c r="HAK159" s="365"/>
      <c r="HAL159" s="365"/>
      <c r="HAM159" s="365"/>
      <c r="HAN159" s="365"/>
      <c r="HAO159" s="365"/>
      <c r="HAP159" s="365"/>
      <c r="HAQ159" s="365"/>
      <c r="HAR159" s="365"/>
      <c r="HAS159" s="365"/>
      <c r="HAT159" s="365"/>
      <c r="HAU159" s="365"/>
      <c r="HAV159" s="365"/>
      <c r="HAW159" s="365"/>
      <c r="HAX159" s="365"/>
      <c r="HAY159" s="365"/>
      <c r="HAZ159" s="365"/>
      <c r="HBA159" s="365"/>
      <c r="HBB159" s="365"/>
      <c r="HBC159" s="365"/>
      <c r="HBD159" s="365"/>
      <c r="HBE159" s="365"/>
      <c r="HBF159" s="365"/>
      <c r="HBG159" s="365"/>
      <c r="HBH159" s="365"/>
      <c r="HBI159" s="365"/>
      <c r="HBJ159" s="365"/>
      <c r="HBK159" s="365"/>
      <c r="HBL159" s="365"/>
      <c r="HBM159" s="365"/>
      <c r="HBN159" s="365"/>
      <c r="HBO159" s="365"/>
      <c r="HBP159" s="365"/>
      <c r="HBQ159" s="365"/>
      <c r="HBR159" s="365"/>
      <c r="HBS159" s="365"/>
      <c r="HBT159" s="365"/>
      <c r="HBU159" s="365"/>
      <c r="HBV159" s="365"/>
      <c r="HBW159" s="365"/>
      <c r="HBX159" s="365"/>
      <c r="HBY159" s="365"/>
      <c r="HBZ159" s="365"/>
      <c r="HCA159" s="365"/>
      <c r="HCB159" s="365"/>
      <c r="HCC159" s="365"/>
      <c r="HCD159" s="365"/>
      <c r="HCE159" s="365"/>
      <c r="HCF159" s="365"/>
      <c r="HCG159" s="365"/>
      <c r="HCH159" s="365"/>
      <c r="HCI159" s="365"/>
      <c r="HCJ159" s="365"/>
      <c r="HCK159" s="365"/>
      <c r="HCL159" s="365"/>
      <c r="HCM159" s="365"/>
      <c r="HCN159" s="365"/>
      <c r="HCO159" s="365"/>
      <c r="HCP159" s="365"/>
      <c r="HCQ159" s="365"/>
      <c r="HCR159" s="365"/>
      <c r="HCS159" s="365"/>
      <c r="HCT159" s="365"/>
      <c r="HCU159" s="365"/>
      <c r="HCV159" s="365"/>
      <c r="HCW159" s="365"/>
      <c r="HCX159" s="365"/>
      <c r="HCY159" s="365"/>
      <c r="HCZ159" s="365"/>
      <c r="HDA159" s="365"/>
      <c r="HDB159" s="365"/>
      <c r="HDC159" s="365"/>
      <c r="HDD159" s="365"/>
      <c r="HDE159" s="365"/>
      <c r="HDF159" s="365"/>
      <c r="HDG159" s="365"/>
      <c r="HDH159" s="365"/>
      <c r="HDI159" s="365"/>
      <c r="HDJ159" s="365"/>
      <c r="HDK159" s="365"/>
      <c r="HDL159" s="365"/>
      <c r="HDM159" s="365"/>
      <c r="HDN159" s="365"/>
      <c r="HDO159" s="365"/>
      <c r="HDP159" s="365"/>
      <c r="HDQ159" s="365"/>
      <c r="HDR159" s="365"/>
      <c r="HDS159" s="365"/>
      <c r="HDT159" s="365"/>
      <c r="HDU159" s="365"/>
      <c r="HDV159" s="365"/>
      <c r="HDW159" s="365"/>
      <c r="HDX159" s="365"/>
      <c r="HDY159" s="365"/>
      <c r="HDZ159" s="365"/>
      <c r="HEA159" s="365"/>
      <c r="HEB159" s="365"/>
      <c r="HEC159" s="365"/>
      <c r="HED159" s="365"/>
      <c r="HEE159" s="365"/>
      <c r="HEF159" s="365"/>
      <c r="HEG159" s="365"/>
      <c r="HEH159" s="365"/>
      <c r="HEI159" s="365"/>
      <c r="HEJ159" s="365"/>
      <c r="HEK159" s="365"/>
      <c r="HEL159" s="365"/>
      <c r="HEM159" s="365"/>
      <c r="HEN159" s="365"/>
      <c r="HEO159" s="365"/>
      <c r="HEP159" s="365"/>
      <c r="HEQ159" s="365"/>
      <c r="HER159" s="365"/>
      <c r="HES159" s="365"/>
      <c r="HET159" s="365"/>
      <c r="HEU159" s="365"/>
      <c r="HEV159" s="365"/>
      <c r="HEW159" s="365"/>
      <c r="HEX159" s="365"/>
      <c r="HEY159" s="365"/>
      <c r="HEZ159" s="365"/>
      <c r="HFA159" s="365"/>
      <c r="HFB159" s="365"/>
      <c r="HFC159" s="365"/>
      <c r="HFD159" s="365"/>
      <c r="HFE159" s="365"/>
      <c r="HFF159" s="365"/>
      <c r="HFG159" s="365"/>
      <c r="HFH159" s="365"/>
      <c r="HFI159" s="365"/>
      <c r="HFJ159" s="365"/>
      <c r="HFK159" s="365"/>
      <c r="HFL159" s="365"/>
      <c r="HFM159" s="365"/>
      <c r="HFN159" s="365"/>
      <c r="HFO159" s="365"/>
      <c r="HFP159" s="365"/>
      <c r="HFQ159" s="365"/>
      <c r="HFR159" s="365"/>
      <c r="HFS159" s="365"/>
      <c r="HFT159" s="365"/>
      <c r="HFU159" s="365"/>
      <c r="HFV159" s="365"/>
      <c r="HFW159" s="365"/>
      <c r="HFX159" s="365"/>
      <c r="HFY159" s="365"/>
      <c r="HFZ159" s="365"/>
      <c r="HGA159" s="365"/>
      <c r="HGB159" s="365"/>
      <c r="HGC159" s="365"/>
      <c r="HGD159" s="365"/>
      <c r="HGE159" s="365"/>
      <c r="HGF159" s="365"/>
      <c r="HGG159" s="365"/>
      <c r="HGH159" s="365"/>
      <c r="HGI159" s="365"/>
      <c r="HGJ159" s="365"/>
      <c r="HGK159" s="365"/>
      <c r="HGL159" s="365"/>
      <c r="HGM159" s="365"/>
      <c r="HGN159" s="365"/>
      <c r="HGO159" s="365"/>
      <c r="HGP159" s="365"/>
      <c r="HGQ159" s="365"/>
      <c r="HGR159" s="365"/>
      <c r="HGS159" s="365"/>
      <c r="HGT159" s="365"/>
      <c r="HGU159" s="365"/>
      <c r="HGV159" s="365"/>
      <c r="HGW159" s="365"/>
      <c r="HGX159" s="365"/>
      <c r="HGY159" s="365"/>
      <c r="HGZ159" s="365"/>
      <c r="HHA159" s="365"/>
      <c r="HHB159" s="365"/>
      <c r="HHC159" s="365"/>
      <c r="HHD159" s="365"/>
      <c r="HHE159" s="365"/>
      <c r="HHF159" s="365"/>
      <c r="HHG159" s="365"/>
      <c r="HHH159" s="365"/>
      <c r="HHI159" s="365"/>
      <c r="HHJ159" s="365"/>
      <c r="HHK159" s="365"/>
      <c r="HHL159" s="365"/>
      <c r="HHM159" s="365"/>
      <c r="HHN159" s="365"/>
      <c r="HHO159" s="365"/>
      <c r="HHP159" s="365"/>
      <c r="HHQ159" s="365"/>
      <c r="HHR159" s="365"/>
      <c r="HHS159" s="365"/>
      <c r="HHT159" s="365"/>
      <c r="HHU159" s="365"/>
      <c r="HHV159" s="365"/>
      <c r="HHW159" s="365"/>
      <c r="HHX159" s="365"/>
      <c r="HHY159" s="365"/>
      <c r="HHZ159" s="365"/>
      <c r="HIA159" s="365"/>
      <c r="HIB159" s="365"/>
      <c r="HIC159" s="365"/>
      <c r="HID159" s="365"/>
      <c r="HIE159" s="365"/>
      <c r="HIF159" s="365"/>
      <c r="HIG159" s="365"/>
      <c r="HIH159" s="365"/>
      <c r="HII159" s="365"/>
      <c r="HIJ159" s="365"/>
      <c r="HIK159" s="365"/>
      <c r="HIL159" s="365"/>
      <c r="HIM159" s="365"/>
      <c r="HIN159" s="365"/>
      <c r="HIO159" s="365"/>
      <c r="HIP159" s="365"/>
      <c r="HIQ159" s="365"/>
      <c r="HIR159" s="365"/>
      <c r="HIS159" s="365"/>
      <c r="HIT159" s="365"/>
      <c r="HIU159" s="365"/>
      <c r="HIV159" s="365"/>
      <c r="HIW159" s="365"/>
      <c r="HIX159" s="365"/>
      <c r="HIY159" s="365"/>
      <c r="HIZ159" s="365"/>
      <c r="HJA159" s="365"/>
      <c r="HJB159" s="365"/>
      <c r="HJC159" s="365"/>
      <c r="HJD159" s="365"/>
      <c r="HJE159" s="365"/>
      <c r="HJF159" s="365"/>
      <c r="HJG159" s="365"/>
      <c r="HJH159" s="365"/>
      <c r="HJI159" s="365"/>
      <c r="HJJ159" s="365"/>
      <c r="HJK159" s="365"/>
      <c r="HJL159" s="365"/>
      <c r="HJM159" s="365"/>
      <c r="HJN159" s="365"/>
      <c r="HJO159" s="365"/>
      <c r="HJP159" s="365"/>
      <c r="HJQ159" s="365"/>
      <c r="HJR159" s="365"/>
      <c r="HJS159" s="365"/>
      <c r="HJT159" s="365"/>
      <c r="HJU159" s="365"/>
      <c r="HJV159" s="365"/>
      <c r="HJW159" s="365"/>
      <c r="HJX159" s="365"/>
      <c r="HJY159" s="365"/>
      <c r="HJZ159" s="365"/>
      <c r="HKA159" s="365"/>
      <c r="HKB159" s="365"/>
      <c r="HKC159" s="365"/>
      <c r="HKD159" s="365"/>
      <c r="HKE159" s="365"/>
      <c r="HKF159" s="365"/>
      <c r="HKG159" s="365"/>
      <c r="HKH159" s="365"/>
      <c r="HKI159" s="365"/>
      <c r="HKJ159" s="365"/>
      <c r="HKK159" s="365"/>
      <c r="HKL159" s="365"/>
      <c r="HKM159" s="365"/>
      <c r="HKN159" s="365"/>
      <c r="HKO159" s="365"/>
      <c r="HKP159" s="365"/>
      <c r="HKQ159" s="365"/>
      <c r="HKR159" s="365"/>
      <c r="HKS159" s="365"/>
      <c r="HKT159" s="365"/>
      <c r="HKU159" s="365"/>
      <c r="HKV159" s="365"/>
      <c r="HKW159" s="365"/>
      <c r="HKX159" s="365"/>
      <c r="HKY159" s="365"/>
      <c r="HKZ159" s="365"/>
      <c r="HLA159" s="365"/>
      <c r="HLB159" s="365"/>
      <c r="HLC159" s="365"/>
      <c r="HLD159" s="365"/>
      <c r="HLE159" s="365"/>
      <c r="HLF159" s="365"/>
      <c r="HLG159" s="365"/>
      <c r="HLH159" s="365"/>
      <c r="HLI159" s="365"/>
      <c r="HLJ159" s="365"/>
      <c r="HLK159" s="365"/>
      <c r="HLL159" s="365"/>
      <c r="HLM159" s="365"/>
      <c r="HLN159" s="365"/>
      <c r="HLO159" s="365"/>
      <c r="HLP159" s="365"/>
      <c r="HLQ159" s="365"/>
      <c r="HLR159" s="365"/>
      <c r="HLS159" s="365"/>
      <c r="HLT159" s="365"/>
      <c r="HLU159" s="365"/>
      <c r="HLV159" s="365"/>
      <c r="HLW159" s="365"/>
      <c r="HLX159" s="365"/>
      <c r="HLY159" s="365"/>
      <c r="HLZ159" s="365"/>
      <c r="HMA159" s="365"/>
      <c r="HMB159" s="365"/>
      <c r="HMC159" s="365"/>
      <c r="HMD159" s="365"/>
      <c r="HME159" s="365"/>
      <c r="HMF159" s="365"/>
      <c r="HMG159" s="365"/>
      <c r="HMH159" s="365"/>
      <c r="HMI159" s="365"/>
      <c r="HMJ159" s="365"/>
      <c r="HMK159" s="365"/>
      <c r="HML159" s="365"/>
      <c r="HMM159" s="365"/>
      <c r="HMN159" s="365"/>
      <c r="HMO159" s="365"/>
      <c r="HMP159" s="365"/>
      <c r="HMQ159" s="365"/>
      <c r="HMR159" s="365"/>
      <c r="HMS159" s="365"/>
      <c r="HMT159" s="365"/>
      <c r="HMU159" s="365"/>
      <c r="HMV159" s="365"/>
      <c r="HMW159" s="365"/>
      <c r="HMX159" s="365"/>
      <c r="HMY159" s="365"/>
      <c r="HMZ159" s="365"/>
      <c r="HNA159" s="365"/>
      <c r="HNB159" s="365"/>
      <c r="HNC159" s="365"/>
      <c r="HND159" s="365"/>
      <c r="HNE159" s="365"/>
      <c r="HNF159" s="365"/>
      <c r="HNG159" s="365"/>
      <c r="HNH159" s="365"/>
      <c r="HNI159" s="365"/>
      <c r="HNJ159" s="365"/>
      <c r="HNK159" s="365"/>
      <c r="HNL159" s="365"/>
      <c r="HNM159" s="365"/>
      <c r="HNN159" s="365"/>
      <c r="HNO159" s="365"/>
      <c r="HNP159" s="365"/>
      <c r="HNQ159" s="365"/>
      <c r="HNR159" s="365"/>
      <c r="HNS159" s="365"/>
      <c r="HNT159" s="365"/>
      <c r="HNU159" s="365"/>
      <c r="HNV159" s="365"/>
      <c r="HNW159" s="365"/>
      <c r="HNX159" s="365"/>
      <c r="HNY159" s="365"/>
      <c r="HNZ159" s="365"/>
      <c r="HOA159" s="365"/>
      <c r="HOB159" s="365"/>
      <c r="HOC159" s="365"/>
      <c r="HOD159" s="365"/>
      <c r="HOE159" s="365"/>
      <c r="HOF159" s="365"/>
      <c r="HOG159" s="365"/>
      <c r="HOH159" s="365"/>
      <c r="HOI159" s="365"/>
      <c r="HOJ159" s="365"/>
      <c r="HOK159" s="365"/>
      <c r="HOL159" s="365"/>
      <c r="HOM159" s="365"/>
      <c r="HON159" s="365"/>
      <c r="HOO159" s="365"/>
      <c r="HOP159" s="365"/>
      <c r="HOQ159" s="365"/>
      <c r="HOR159" s="365"/>
      <c r="HOS159" s="365"/>
      <c r="HOT159" s="365"/>
      <c r="HOU159" s="365"/>
      <c r="HOV159" s="365"/>
      <c r="HOW159" s="365"/>
      <c r="HOX159" s="365"/>
      <c r="HOY159" s="365"/>
      <c r="HOZ159" s="365"/>
      <c r="HPA159" s="365"/>
      <c r="HPB159" s="365"/>
      <c r="HPC159" s="365"/>
      <c r="HPD159" s="365"/>
      <c r="HPE159" s="365"/>
      <c r="HPF159" s="365"/>
      <c r="HPG159" s="365"/>
      <c r="HPH159" s="365"/>
      <c r="HPI159" s="365"/>
      <c r="HPJ159" s="365"/>
      <c r="HPK159" s="365"/>
      <c r="HPL159" s="365"/>
      <c r="HPM159" s="365"/>
      <c r="HPN159" s="365"/>
      <c r="HPO159" s="365"/>
      <c r="HPP159" s="365"/>
      <c r="HPQ159" s="365"/>
      <c r="HPR159" s="365"/>
      <c r="HPS159" s="365"/>
      <c r="HPT159" s="365"/>
      <c r="HPU159" s="365"/>
      <c r="HPV159" s="365"/>
      <c r="HPW159" s="365"/>
      <c r="HPX159" s="365"/>
      <c r="HPY159" s="365"/>
      <c r="HPZ159" s="365"/>
      <c r="HQA159" s="365"/>
      <c r="HQB159" s="365"/>
      <c r="HQC159" s="365"/>
      <c r="HQD159" s="365"/>
      <c r="HQE159" s="365"/>
      <c r="HQF159" s="365"/>
      <c r="HQG159" s="365"/>
      <c r="HQH159" s="365"/>
      <c r="HQI159" s="365"/>
      <c r="HQJ159" s="365"/>
      <c r="HQK159" s="365"/>
      <c r="HQL159" s="365"/>
      <c r="HQM159" s="365"/>
      <c r="HQN159" s="365"/>
      <c r="HQO159" s="365"/>
      <c r="HQP159" s="365"/>
      <c r="HQQ159" s="365"/>
      <c r="HQR159" s="365"/>
      <c r="HQS159" s="365"/>
      <c r="HQT159" s="365"/>
      <c r="HQU159" s="365"/>
      <c r="HQV159" s="365"/>
      <c r="HQW159" s="365"/>
      <c r="HQX159" s="365"/>
      <c r="HQY159" s="365"/>
      <c r="HQZ159" s="365"/>
      <c r="HRA159" s="365"/>
      <c r="HRB159" s="365"/>
      <c r="HRC159" s="365"/>
      <c r="HRD159" s="365"/>
      <c r="HRE159" s="365"/>
      <c r="HRF159" s="365"/>
      <c r="HRG159" s="365"/>
      <c r="HRH159" s="365"/>
      <c r="HRI159" s="365"/>
      <c r="HRJ159" s="365"/>
      <c r="HRK159" s="365"/>
      <c r="HRL159" s="365"/>
      <c r="HRM159" s="365"/>
      <c r="HRN159" s="365"/>
      <c r="HRO159" s="365"/>
      <c r="HRP159" s="365"/>
      <c r="HRQ159" s="365"/>
      <c r="HRR159" s="365"/>
      <c r="HRS159" s="365"/>
      <c r="HRT159" s="365"/>
      <c r="HRU159" s="365"/>
      <c r="HRV159" s="365"/>
      <c r="HRW159" s="365"/>
      <c r="HRX159" s="365"/>
      <c r="HRY159" s="365"/>
      <c r="HRZ159" s="365"/>
      <c r="HSA159" s="365"/>
      <c r="HSB159" s="365"/>
      <c r="HSC159" s="365"/>
      <c r="HSD159" s="365"/>
      <c r="HSE159" s="365"/>
      <c r="HSF159" s="365"/>
      <c r="HSG159" s="365"/>
      <c r="HSH159" s="365"/>
      <c r="HSI159" s="365"/>
      <c r="HSJ159" s="365"/>
      <c r="HSK159" s="365"/>
      <c r="HSL159" s="365"/>
      <c r="HSM159" s="365"/>
      <c r="HSN159" s="365"/>
      <c r="HSO159" s="365"/>
      <c r="HSP159" s="365"/>
      <c r="HSQ159" s="365"/>
      <c r="HSR159" s="365"/>
      <c r="HSS159" s="365"/>
      <c r="HST159" s="365"/>
      <c r="HSU159" s="365"/>
      <c r="HSV159" s="365"/>
      <c r="HSW159" s="365"/>
      <c r="HSX159" s="365"/>
      <c r="HSY159" s="365"/>
      <c r="HSZ159" s="365"/>
      <c r="HTA159" s="365"/>
      <c r="HTB159" s="365"/>
      <c r="HTC159" s="365"/>
      <c r="HTD159" s="365"/>
      <c r="HTE159" s="365"/>
      <c r="HTF159" s="365"/>
      <c r="HTG159" s="365"/>
      <c r="HTH159" s="365"/>
      <c r="HTI159" s="365"/>
      <c r="HTJ159" s="365"/>
      <c r="HTK159" s="365"/>
      <c r="HTL159" s="365"/>
      <c r="HTM159" s="365"/>
      <c r="HTN159" s="365"/>
      <c r="HTO159" s="365"/>
      <c r="HTP159" s="365"/>
      <c r="HTQ159" s="365"/>
      <c r="HTR159" s="365"/>
      <c r="HTS159" s="365"/>
      <c r="HTT159" s="365"/>
      <c r="HTU159" s="365"/>
      <c r="HTV159" s="365"/>
      <c r="HTW159" s="365"/>
      <c r="HTX159" s="365"/>
      <c r="HTY159" s="365"/>
      <c r="HTZ159" s="365"/>
      <c r="HUA159" s="365"/>
      <c r="HUB159" s="365"/>
      <c r="HUC159" s="365"/>
      <c r="HUD159" s="365"/>
      <c r="HUE159" s="365"/>
      <c r="HUF159" s="365"/>
      <c r="HUG159" s="365"/>
      <c r="HUH159" s="365"/>
      <c r="HUI159" s="365"/>
      <c r="HUJ159" s="365"/>
      <c r="HUK159" s="365"/>
      <c r="HUL159" s="365"/>
      <c r="HUM159" s="365"/>
      <c r="HUN159" s="365"/>
      <c r="HUO159" s="365"/>
      <c r="HUP159" s="365"/>
      <c r="HUQ159" s="365"/>
      <c r="HUR159" s="365"/>
      <c r="HUS159" s="365"/>
      <c r="HUT159" s="365"/>
      <c r="HUU159" s="365"/>
      <c r="HUV159" s="365"/>
      <c r="HUW159" s="365"/>
      <c r="HUX159" s="365"/>
      <c r="HUY159" s="365"/>
      <c r="HUZ159" s="365"/>
      <c r="HVA159" s="365"/>
      <c r="HVB159" s="365"/>
      <c r="HVC159" s="365"/>
      <c r="HVD159" s="365"/>
      <c r="HVE159" s="365"/>
      <c r="HVF159" s="365"/>
      <c r="HVG159" s="365"/>
      <c r="HVH159" s="365"/>
      <c r="HVI159" s="365"/>
      <c r="HVJ159" s="365"/>
      <c r="HVK159" s="365"/>
      <c r="HVL159" s="365"/>
      <c r="HVM159" s="365"/>
      <c r="HVN159" s="365"/>
      <c r="HVO159" s="365"/>
      <c r="HVP159" s="365"/>
      <c r="HVQ159" s="365"/>
      <c r="HVR159" s="365"/>
      <c r="HVS159" s="365"/>
      <c r="HVT159" s="365"/>
      <c r="HVU159" s="365"/>
      <c r="HVV159" s="365"/>
      <c r="HVW159" s="365"/>
      <c r="HVX159" s="365"/>
      <c r="HVY159" s="365"/>
      <c r="HVZ159" s="365"/>
      <c r="HWA159" s="365"/>
      <c r="HWB159" s="365"/>
      <c r="HWC159" s="365"/>
      <c r="HWD159" s="365"/>
      <c r="HWE159" s="365"/>
      <c r="HWF159" s="365"/>
      <c r="HWG159" s="365"/>
      <c r="HWH159" s="365"/>
      <c r="HWI159" s="365"/>
      <c r="HWJ159" s="365"/>
      <c r="HWK159" s="365"/>
      <c r="HWL159" s="365"/>
      <c r="HWM159" s="365"/>
      <c r="HWN159" s="365"/>
      <c r="HWO159" s="365"/>
      <c r="HWP159" s="365"/>
      <c r="HWQ159" s="365"/>
      <c r="HWR159" s="365"/>
      <c r="HWS159" s="365"/>
      <c r="HWT159" s="365"/>
      <c r="HWU159" s="365"/>
      <c r="HWV159" s="365"/>
      <c r="HWW159" s="365"/>
      <c r="HWX159" s="365"/>
      <c r="HWY159" s="365"/>
      <c r="HWZ159" s="365"/>
      <c r="HXA159" s="365"/>
      <c r="HXB159" s="365"/>
      <c r="HXC159" s="365"/>
      <c r="HXD159" s="365"/>
      <c r="HXE159" s="365"/>
      <c r="HXF159" s="365"/>
      <c r="HXG159" s="365"/>
      <c r="HXH159" s="365"/>
      <c r="HXI159" s="365"/>
      <c r="HXJ159" s="365"/>
      <c r="HXK159" s="365"/>
      <c r="HXL159" s="365"/>
      <c r="HXM159" s="365"/>
      <c r="HXN159" s="365"/>
      <c r="HXO159" s="365"/>
      <c r="HXP159" s="365"/>
      <c r="HXQ159" s="365"/>
      <c r="HXR159" s="365"/>
      <c r="HXS159" s="365"/>
      <c r="HXT159" s="365"/>
      <c r="HXU159" s="365"/>
      <c r="HXV159" s="365"/>
      <c r="HXW159" s="365"/>
      <c r="HXX159" s="365"/>
      <c r="HXY159" s="365"/>
      <c r="HXZ159" s="365"/>
      <c r="HYA159" s="365"/>
      <c r="HYB159" s="365"/>
      <c r="HYC159" s="365"/>
      <c r="HYD159" s="365"/>
      <c r="HYE159" s="365"/>
      <c r="HYF159" s="365"/>
      <c r="HYG159" s="365"/>
      <c r="HYH159" s="365"/>
      <c r="HYI159" s="365"/>
      <c r="HYJ159" s="365"/>
      <c r="HYK159" s="365"/>
      <c r="HYL159" s="365"/>
      <c r="HYM159" s="365"/>
      <c r="HYN159" s="365"/>
      <c r="HYO159" s="365"/>
      <c r="HYP159" s="365"/>
      <c r="HYQ159" s="365"/>
      <c r="HYR159" s="365"/>
      <c r="HYS159" s="365"/>
      <c r="HYT159" s="365"/>
      <c r="HYU159" s="365"/>
      <c r="HYV159" s="365"/>
      <c r="HYW159" s="365"/>
      <c r="HYX159" s="365"/>
      <c r="HYY159" s="365"/>
      <c r="HYZ159" s="365"/>
      <c r="HZA159" s="365"/>
      <c r="HZB159" s="365"/>
      <c r="HZC159" s="365"/>
      <c r="HZD159" s="365"/>
      <c r="HZE159" s="365"/>
      <c r="HZF159" s="365"/>
      <c r="HZG159" s="365"/>
      <c r="HZH159" s="365"/>
      <c r="HZI159" s="365"/>
      <c r="HZJ159" s="365"/>
      <c r="HZK159" s="365"/>
      <c r="HZL159" s="365"/>
      <c r="HZM159" s="365"/>
      <c r="HZN159" s="365"/>
      <c r="HZO159" s="365"/>
      <c r="HZP159" s="365"/>
      <c r="HZQ159" s="365"/>
      <c r="HZR159" s="365"/>
      <c r="HZS159" s="365"/>
      <c r="HZT159" s="365"/>
      <c r="HZU159" s="365"/>
      <c r="HZV159" s="365"/>
      <c r="HZW159" s="365"/>
      <c r="HZX159" s="365"/>
      <c r="HZY159" s="365"/>
      <c r="HZZ159" s="365"/>
      <c r="IAA159" s="365"/>
      <c r="IAB159" s="365"/>
      <c r="IAC159" s="365"/>
      <c r="IAD159" s="365"/>
      <c r="IAE159" s="365"/>
      <c r="IAF159" s="365"/>
      <c r="IAG159" s="365"/>
      <c r="IAH159" s="365"/>
      <c r="IAI159" s="365"/>
      <c r="IAJ159" s="365"/>
      <c r="IAK159" s="365"/>
      <c r="IAL159" s="365"/>
      <c r="IAM159" s="365"/>
      <c r="IAN159" s="365"/>
      <c r="IAO159" s="365"/>
      <c r="IAP159" s="365"/>
      <c r="IAQ159" s="365"/>
      <c r="IAR159" s="365"/>
      <c r="IAS159" s="365"/>
      <c r="IAT159" s="365"/>
      <c r="IAU159" s="365"/>
      <c r="IAV159" s="365"/>
      <c r="IAW159" s="365"/>
      <c r="IAX159" s="365"/>
      <c r="IAY159" s="365"/>
      <c r="IAZ159" s="365"/>
      <c r="IBA159" s="365"/>
      <c r="IBB159" s="365"/>
      <c r="IBC159" s="365"/>
      <c r="IBD159" s="365"/>
      <c r="IBE159" s="365"/>
      <c r="IBF159" s="365"/>
      <c r="IBG159" s="365"/>
      <c r="IBH159" s="365"/>
      <c r="IBI159" s="365"/>
      <c r="IBJ159" s="365"/>
      <c r="IBK159" s="365"/>
      <c r="IBL159" s="365"/>
      <c r="IBM159" s="365"/>
      <c r="IBN159" s="365"/>
      <c r="IBO159" s="365"/>
      <c r="IBP159" s="365"/>
      <c r="IBQ159" s="365"/>
      <c r="IBR159" s="365"/>
      <c r="IBS159" s="365"/>
      <c r="IBT159" s="365"/>
      <c r="IBU159" s="365"/>
      <c r="IBV159" s="365"/>
      <c r="IBW159" s="365"/>
      <c r="IBX159" s="365"/>
      <c r="IBY159" s="365"/>
      <c r="IBZ159" s="365"/>
      <c r="ICA159" s="365"/>
      <c r="ICB159" s="365"/>
      <c r="ICC159" s="365"/>
      <c r="ICD159" s="365"/>
      <c r="ICE159" s="365"/>
      <c r="ICF159" s="365"/>
      <c r="ICG159" s="365"/>
      <c r="ICH159" s="365"/>
      <c r="ICI159" s="365"/>
      <c r="ICJ159" s="365"/>
      <c r="ICK159" s="365"/>
      <c r="ICL159" s="365"/>
      <c r="ICM159" s="365"/>
      <c r="ICN159" s="365"/>
      <c r="ICO159" s="365"/>
      <c r="ICP159" s="365"/>
      <c r="ICQ159" s="365"/>
      <c r="ICR159" s="365"/>
      <c r="ICS159" s="365"/>
      <c r="ICT159" s="365"/>
      <c r="ICU159" s="365"/>
      <c r="ICV159" s="365"/>
      <c r="ICW159" s="365"/>
      <c r="ICX159" s="365"/>
      <c r="ICY159" s="365"/>
      <c r="ICZ159" s="365"/>
      <c r="IDA159" s="365"/>
      <c r="IDB159" s="365"/>
      <c r="IDC159" s="365"/>
      <c r="IDD159" s="365"/>
      <c r="IDE159" s="365"/>
      <c r="IDF159" s="365"/>
      <c r="IDG159" s="365"/>
      <c r="IDH159" s="365"/>
      <c r="IDI159" s="365"/>
      <c r="IDJ159" s="365"/>
      <c r="IDK159" s="365"/>
      <c r="IDL159" s="365"/>
      <c r="IDM159" s="365"/>
      <c r="IDN159" s="365"/>
      <c r="IDO159" s="365"/>
      <c r="IDP159" s="365"/>
      <c r="IDQ159" s="365"/>
      <c r="IDR159" s="365"/>
      <c r="IDS159" s="365"/>
      <c r="IDT159" s="365"/>
      <c r="IDU159" s="365"/>
      <c r="IDV159" s="365"/>
      <c r="IDW159" s="365"/>
      <c r="IDX159" s="365"/>
      <c r="IDY159" s="365"/>
      <c r="IDZ159" s="365"/>
      <c r="IEA159" s="365"/>
      <c r="IEB159" s="365"/>
      <c r="IEC159" s="365"/>
      <c r="IED159" s="365"/>
      <c r="IEE159" s="365"/>
      <c r="IEF159" s="365"/>
      <c r="IEG159" s="365"/>
      <c r="IEH159" s="365"/>
      <c r="IEI159" s="365"/>
      <c r="IEJ159" s="365"/>
      <c r="IEK159" s="365"/>
      <c r="IEL159" s="365"/>
      <c r="IEM159" s="365"/>
      <c r="IEN159" s="365"/>
      <c r="IEO159" s="365"/>
      <c r="IEP159" s="365"/>
      <c r="IEQ159" s="365"/>
      <c r="IER159" s="365"/>
      <c r="IES159" s="365"/>
      <c r="IET159" s="365"/>
      <c r="IEU159" s="365"/>
      <c r="IEV159" s="365"/>
      <c r="IEW159" s="365"/>
      <c r="IEX159" s="365"/>
      <c r="IEY159" s="365"/>
      <c r="IEZ159" s="365"/>
      <c r="IFA159" s="365"/>
      <c r="IFB159" s="365"/>
      <c r="IFC159" s="365"/>
      <c r="IFD159" s="365"/>
      <c r="IFE159" s="365"/>
      <c r="IFF159" s="365"/>
      <c r="IFG159" s="365"/>
      <c r="IFH159" s="365"/>
      <c r="IFI159" s="365"/>
      <c r="IFJ159" s="365"/>
      <c r="IFK159" s="365"/>
      <c r="IFL159" s="365"/>
      <c r="IFM159" s="365"/>
      <c r="IFN159" s="365"/>
      <c r="IFO159" s="365"/>
      <c r="IFP159" s="365"/>
      <c r="IFQ159" s="365"/>
      <c r="IFR159" s="365"/>
      <c r="IFS159" s="365"/>
      <c r="IFT159" s="365"/>
      <c r="IFU159" s="365"/>
      <c r="IFV159" s="365"/>
      <c r="IFW159" s="365"/>
      <c r="IFX159" s="365"/>
      <c r="IFY159" s="365"/>
      <c r="IFZ159" s="365"/>
      <c r="IGA159" s="365"/>
      <c r="IGB159" s="365"/>
      <c r="IGC159" s="365"/>
      <c r="IGD159" s="365"/>
      <c r="IGE159" s="365"/>
      <c r="IGF159" s="365"/>
      <c r="IGG159" s="365"/>
      <c r="IGH159" s="365"/>
      <c r="IGI159" s="365"/>
      <c r="IGJ159" s="365"/>
      <c r="IGK159" s="365"/>
      <c r="IGL159" s="365"/>
      <c r="IGM159" s="365"/>
      <c r="IGN159" s="365"/>
      <c r="IGO159" s="365"/>
      <c r="IGP159" s="365"/>
      <c r="IGQ159" s="365"/>
      <c r="IGR159" s="365"/>
      <c r="IGS159" s="365"/>
      <c r="IGT159" s="365"/>
      <c r="IGU159" s="365"/>
      <c r="IGV159" s="365"/>
      <c r="IGW159" s="365"/>
      <c r="IGX159" s="365"/>
      <c r="IGY159" s="365"/>
      <c r="IGZ159" s="365"/>
      <c r="IHA159" s="365"/>
      <c r="IHB159" s="365"/>
      <c r="IHC159" s="365"/>
      <c r="IHD159" s="365"/>
      <c r="IHE159" s="365"/>
      <c r="IHF159" s="365"/>
      <c r="IHG159" s="365"/>
      <c r="IHH159" s="365"/>
      <c r="IHI159" s="365"/>
      <c r="IHJ159" s="365"/>
      <c r="IHK159" s="365"/>
      <c r="IHL159" s="365"/>
      <c r="IHM159" s="365"/>
      <c r="IHN159" s="365"/>
      <c r="IHO159" s="365"/>
      <c r="IHP159" s="365"/>
      <c r="IHQ159" s="365"/>
      <c r="IHR159" s="365"/>
      <c r="IHS159" s="365"/>
      <c r="IHT159" s="365"/>
      <c r="IHU159" s="365"/>
      <c r="IHV159" s="365"/>
      <c r="IHW159" s="365"/>
      <c r="IHX159" s="365"/>
      <c r="IHY159" s="365"/>
      <c r="IHZ159" s="365"/>
      <c r="IIA159" s="365"/>
      <c r="IIB159" s="365"/>
      <c r="IIC159" s="365"/>
      <c r="IID159" s="365"/>
      <c r="IIE159" s="365"/>
      <c r="IIF159" s="365"/>
      <c r="IIG159" s="365"/>
      <c r="IIH159" s="365"/>
      <c r="III159" s="365"/>
      <c r="IIJ159" s="365"/>
      <c r="IIK159" s="365"/>
      <c r="IIL159" s="365"/>
      <c r="IIM159" s="365"/>
      <c r="IIN159" s="365"/>
      <c r="IIO159" s="365"/>
      <c r="IIP159" s="365"/>
      <c r="IIQ159" s="365"/>
      <c r="IIR159" s="365"/>
      <c r="IIS159" s="365"/>
      <c r="IIT159" s="365"/>
      <c r="IIU159" s="365"/>
      <c r="IIV159" s="365"/>
      <c r="IIW159" s="365"/>
      <c r="IIX159" s="365"/>
      <c r="IIY159" s="365"/>
      <c r="IIZ159" s="365"/>
      <c r="IJA159" s="365"/>
      <c r="IJB159" s="365"/>
      <c r="IJC159" s="365"/>
      <c r="IJD159" s="365"/>
      <c r="IJE159" s="365"/>
      <c r="IJF159" s="365"/>
      <c r="IJG159" s="365"/>
      <c r="IJH159" s="365"/>
      <c r="IJI159" s="365"/>
      <c r="IJJ159" s="365"/>
      <c r="IJK159" s="365"/>
      <c r="IJL159" s="365"/>
      <c r="IJM159" s="365"/>
      <c r="IJN159" s="365"/>
      <c r="IJO159" s="365"/>
      <c r="IJP159" s="365"/>
      <c r="IJQ159" s="365"/>
      <c r="IJR159" s="365"/>
      <c r="IJS159" s="365"/>
      <c r="IJT159" s="365"/>
      <c r="IJU159" s="365"/>
      <c r="IJV159" s="365"/>
      <c r="IJW159" s="365"/>
      <c r="IJX159" s="365"/>
      <c r="IJY159" s="365"/>
      <c r="IJZ159" s="365"/>
      <c r="IKA159" s="365"/>
      <c r="IKB159" s="365"/>
      <c r="IKC159" s="365"/>
      <c r="IKD159" s="365"/>
      <c r="IKE159" s="365"/>
      <c r="IKF159" s="365"/>
      <c r="IKG159" s="365"/>
      <c r="IKH159" s="365"/>
      <c r="IKI159" s="365"/>
      <c r="IKJ159" s="365"/>
      <c r="IKK159" s="365"/>
      <c r="IKL159" s="365"/>
      <c r="IKM159" s="365"/>
      <c r="IKN159" s="365"/>
      <c r="IKO159" s="365"/>
      <c r="IKP159" s="365"/>
      <c r="IKQ159" s="365"/>
      <c r="IKR159" s="365"/>
      <c r="IKS159" s="365"/>
      <c r="IKT159" s="365"/>
      <c r="IKU159" s="365"/>
      <c r="IKV159" s="365"/>
      <c r="IKW159" s="365"/>
      <c r="IKX159" s="365"/>
      <c r="IKY159" s="365"/>
      <c r="IKZ159" s="365"/>
      <c r="ILA159" s="365"/>
      <c r="ILB159" s="365"/>
      <c r="ILC159" s="365"/>
      <c r="ILD159" s="365"/>
      <c r="ILE159" s="365"/>
      <c r="ILF159" s="365"/>
      <c r="ILG159" s="365"/>
      <c r="ILH159" s="365"/>
      <c r="ILI159" s="365"/>
      <c r="ILJ159" s="365"/>
      <c r="ILK159" s="365"/>
      <c r="ILL159" s="365"/>
      <c r="ILM159" s="365"/>
      <c r="ILN159" s="365"/>
      <c r="ILO159" s="365"/>
      <c r="ILP159" s="365"/>
      <c r="ILQ159" s="365"/>
      <c r="ILR159" s="365"/>
      <c r="ILS159" s="365"/>
      <c r="ILT159" s="365"/>
      <c r="ILU159" s="365"/>
      <c r="ILV159" s="365"/>
      <c r="ILW159" s="365"/>
      <c r="ILX159" s="365"/>
      <c r="ILY159" s="365"/>
      <c r="ILZ159" s="365"/>
      <c r="IMA159" s="365"/>
      <c r="IMB159" s="365"/>
      <c r="IMC159" s="365"/>
      <c r="IMD159" s="365"/>
      <c r="IME159" s="365"/>
      <c r="IMF159" s="365"/>
      <c r="IMG159" s="365"/>
      <c r="IMH159" s="365"/>
      <c r="IMI159" s="365"/>
      <c r="IMJ159" s="365"/>
      <c r="IMK159" s="365"/>
      <c r="IML159" s="365"/>
      <c r="IMM159" s="365"/>
      <c r="IMN159" s="365"/>
      <c r="IMO159" s="365"/>
      <c r="IMP159" s="365"/>
      <c r="IMQ159" s="365"/>
      <c r="IMR159" s="365"/>
      <c r="IMS159" s="365"/>
      <c r="IMT159" s="365"/>
      <c r="IMU159" s="365"/>
      <c r="IMV159" s="365"/>
      <c r="IMW159" s="365"/>
      <c r="IMX159" s="365"/>
      <c r="IMY159" s="365"/>
      <c r="IMZ159" s="365"/>
      <c r="INA159" s="365"/>
      <c r="INB159" s="365"/>
      <c r="INC159" s="365"/>
      <c r="IND159" s="365"/>
      <c r="INE159" s="365"/>
      <c r="INF159" s="365"/>
      <c r="ING159" s="365"/>
      <c r="INH159" s="365"/>
      <c r="INI159" s="365"/>
      <c r="INJ159" s="365"/>
      <c r="INK159" s="365"/>
      <c r="INL159" s="365"/>
      <c r="INM159" s="365"/>
      <c r="INN159" s="365"/>
      <c r="INO159" s="365"/>
      <c r="INP159" s="365"/>
      <c r="INQ159" s="365"/>
      <c r="INR159" s="365"/>
      <c r="INS159" s="365"/>
      <c r="INT159" s="365"/>
      <c r="INU159" s="365"/>
      <c r="INV159" s="365"/>
      <c r="INW159" s="365"/>
      <c r="INX159" s="365"/>
      <c r="INY159" s="365"/>
      <c r="INZ159" s="365"/>
      <c r="IOA159" s="365"/>
      <c r="IOB159" s="365"/>
      <c r="IOC159" s="365"/>
      <c r="IOD159" s="365"/>
      <c r="IOE159" s="365"/>
      <c r="IOF159" s="365"/>
      <c r="IOG159" s="365"/>
      <c r="IOH159" s="365"/>
      <c r="IOI159" s="365"/>
      <c r="IOJ159" s="365"/>
      <c r="IOK159" s="365"/>
      <c r="IOL159" s="365"/>
      <c r="IOM159" s="365"/>
      <c r="ION159" s="365"/>
      <c r="IOO159" s="365"/>
      <c r="IOP159" s="365"/>
      <c r="IOQ159" s="365"/>
      <c r="IOR159" s="365"/>
      <c r="IOS159" s="365"/>
      <c r="IOT159" s="365"/>
      <c r="IOU159" s="365"/>
      <c r="IOV159" s="365"/>
      <c r="IOW159" s="365"/>
      <c r="IOX159" s="365"/>
      <c r="IOY159" s="365"/>
      <c r="IOZ159" s="365"/>
      <c r="IPA159" s="365"/>
      <c r="IPB159" s="365"/>
      <c r="IPC159" s="365"/>
      <c r="IPD159" s="365"/>
      <c r="IPE159" s="365"/>
      <c r="IPF159" s="365"/>
      <c r="IPG159" s="365"/>
      <c r="IPH159" s="365"/>
      <c r="IPI159" s="365"/>
      <c r="IPJ159" s="365"/>
      <c r="IPK159" s="365"/>
      <c r="IPL159" s="365"/>
      <c r="IPM159" s="365"/>
      <c r="IPN159" s="365"/>
      <c r="IPO159" s="365"/>
      <c r="IPP159" s="365"/>
      <c r="IPQ159" s="365"/>
      <c r="IPR159" s="365"/>
      <c r="IPS159" s="365"/>
      <c r="IPT159" s="365"/>
      <c r="IPU159" s="365"/>
      <c r="IPV159" s="365"/>
      <c r="IPW159" s="365"/>
      <c r="IPX159" s="365"/>
      <c r="IPY159" s="365"/>
      <c r="IPZ159" s="365"/>
      <c r="IQA159" s="365"/>
      <c r="IQB159" s="365"/>
      <c r="IQC159" s="365"/>
      <c r="IQD159" s="365"/>
      <c r="IQE159" s="365"/>
      <c r="IQF159" s="365"/>
      <c r="IQG159" s="365"/>
      <c r="IQH159" s="365"/>
      <c r="IQI159" s="365"/>
      <c r="IQJ159" s="365"/>
      <c r="IQK159" s="365"/>
      <c r="IQL159" s="365"/>
      <c r="IQM159" s="365"/>
      <c r="IQN159" s="365"/>
      <c r="IQO159" s="365"/>
      <c r="IQP159" s="365"/>
      <c r="IQQ159" s="365"/>
      <c r="IQR159" s="365"/>
      <c r="IQS159" s="365"/>
      <c r="IQT159" s="365"/>
      <c r="IQU159" s="365"/>
      <c r="IQV159" s="365"/>
      <c r="IQW159" s="365"/>
      <c r="IQX159" s="365"/>
      <c r="IQY159" s="365"/>
      <c r="IQZ159" s="365"/>
      <c r="IRA159" s="365"/>
      <c r="IRB159" s="365"/>
      <c r="IRC159" s="365"/>
      <c r="IRD159" s="365"/>
      <c r="IRE159" s="365"/>
      <c r="IRF159" s="365"/>
      <c r="IRG159" s="365"/>
      <c r="IRH159" s="365"/>
      <c r="IRI159" s="365"/>
      <c r="IRJ159" s="365"/>
      <c r="IRK159" s="365"/>
      <c r="IRL159" s="365"/>
      <c r="IRM159" s="365"/>
      <c r="IRN159" s="365"/>
      <c r="IRO159" s="365"/>
      <c r="IRP159" s="365"/>
      <c r="IRQ159" s="365"/>
      <c r="IRR159" s="365"/>
      <c r="IRS159" s="365"/>
      <c r="IRT159" s="365"/>
      <c r="IRU159" s="365"/>
      <c r="IRV159" s="365"/>
      <c r="IRW159" s="365"/>
      <c r="IRX159" s="365"/>
      <c r="IRY159" s="365"/>
      <c r="IRZ159" s="365"/>
      <c r="ISA159" s="365"/>
      <c r="ISB159" s="365"/>
      <c r="ISC159" s="365"/>
      <c r="ISD159" s="365"/>
      <c r="ISE159" s="365"/>
      <c r="ISF159" s="365"/>
      <c r="ISG159" s="365"/>
      <c r="ISH159" s="365"/>
      <c r="ISI159" s="365"/>
      <c r="ISJ159" s="365"/>
      <c r="ISK159" s="365"/>
      <c r="ISL159" s="365"/>
      <c r="ISM159" s="365"/>
      <c r="ISN159" s="365"/>
      <c r="ISO159" s="365"/>
      <c r="ISP159" s="365"/>
      <c r="ISQ159" s="365"/>
      <c r="ISR159" s="365"/>
      <c r="ISS159" s="365"/>
      <c r="IST159" s="365"/>
      <c r="ISU159" s="365"/>
      <c r="ISV159" s="365"/>
      <c r="ISW159" s="365"/>
      <c r="ISX159" s="365"/>
      <c r="ISY159" s="365"/>
      <c r="ISZ159" s="365"/>
      <c r="ITA159" s="365"/>
      <c r="ITB159" s="365"/>
      <c r="ITC159" s="365"/>
      <c r="ITD159" s="365"/>
      <c r="ITE159" s="365"/>
      <c r="ITF159" s="365"/>
      <c r="ITG159" s="365"/>
      <c r="ITH159" s="365"/>
      <c r="ITI159" s="365"/>
      <c r="ITJ159" s="365"/>
      <c r="ITK159" s="365"/>
      <c r="ITL159" s="365"/>
      <c r="ITM159" s="365"/>
      <c r="ITN159" s="365"/>
      <c r="ITO159" s="365"/>
      <c r="ITP159" s="365"/>
      <c r="ITQ159" s="365"/>
      <c r="ITR159" s="365"/>
      <c r="ITS159" s="365"/>
      <c r="ITT159" s="365"/>
      <c r="ITU159" s="365"/>
      <c r="ITV159" s="365"/>
      <c r="ITW159" s="365"/>
      <c r="ITX159" s="365"/>
      <c r="ITY159" s="365"/>
      <c r="ITZ159" s="365"/>
      <c r="IUA159" s="365"/>
      <c r="IUB159" s="365"/>
      <c r="IUC159" s="365"/>
      <c r="IUD159" s="365"/>
      <c r="IUE159" s="365"/>
      <c r="IUF159" s="365"/>
      <c r="IUG159" s="365"/>
      <c r="IUH159" s="365"/>
      <c r="IUI159" s="365"/>
      <c r="IUJ159" s="365"/>
      <c r="IUK159" s="365"/>
      <c r="IUL159" s="365"/>
      <c r="IUM159" s="365"/>
      <c r="IUN159" s="365"/>
      <c r="IUO159" s="365"/>
      <c r="IUP159" s="365"/>
      <c r="IUQ159" s="365"/>
      <c r="IUR159" s="365"/>
      <c r="IUS159" s="365"/>
      <c r="IUT159" s="365"/>
      <c r="IUU159" s="365"/>
      <c r="IUV159" s="365"/>
      <c r="IUW159" s="365"/>
      <c r="IUX159" s="365"/>
      <c r="IUY159" s="365"/>
      <c r="IUZ159" s="365"/>
      <c r="IVA159" s="365"/>
      <c r="IVB159" s="365"/>
      <c r="IVC159" s="365"/>
      <c r="IVD159" s="365"/>
      <c r="IVE159" s="365"/>
      <c r="IVF159" s="365"/>
      <c r="IVG159" s="365"/>
      <c r="IVH159" s="365"/>
      <c r="IVI159" s="365"/>
      <c r="IVJ159" s="365"/>
      <c r="IVK159" s="365"/>
      <c r="IVL159" s="365"/>
      <c r="IVM159" s="365"/>
      <c r="IVN159" s="365"/>
      <c r="IVO159" s="365"/>
      <c r="IVP159" s="365"/>
      <c r="IVQ159" s="365"/>
      <c r="IVR159" s="365"/>
      <c r="IVS159" s="365"/>
      <c r="IVT159" s="365"/>
      <c r="IVU159" s="365"/>
      <c r="IVV159" s="365"/>
      <c r="IVW159" s="365"/>
      <c r="IVX159" s="365"/>
      <c r="IVY159" s="365"/>
      <c r="IVZ159" s="365"/>
      <c r="IWA159" s="365"/>
      <c r="IWB159" s="365"/>
      <c r="IWC159" s="365"/>
      <c r="IWD159" s="365"/>
      <c r="IWE159" s="365"/>
      <c r="IWF159" s="365"/>
      <c r="IWG159" s="365"/>
      <c r="IWH159" s="365"/>
      <c r="IWI159" s="365"/>
      <c r="IWJ159" s="365"/>
      <c r="IWK159" s="365"/>
      <c r="IWL159" s="365"/>
      <c r="IWM159" s="365"/>
      <c r="IWN159" s="365"/>
      <c r="IWO159" s="365"/>
      <c r="IWP159" s="365"/>
      <c r="IWQ159" s="365"/>
      <c r="IWR159" s="365"/>
      <c r="IWS159" s="365"/>
      <c r="IWT159" s="365"/>
      <c r="IWU159" s="365"/>
      <c r="IWV159" s="365"/>
      <c r="IWW159" s="365"/>
      <c r="IWX159" s="365"/>
      <c r="IWY159" s="365"/>
      <c r="IWZ159" s="365"/>
      <c r="IXA159" s="365"/>
      <c r="IXB159" s="365"/>
      <c r="IXC159" s="365"/>
      <c r="IXD159" s="365"/>
      <c r="IXE159" s="365"/>
      <c r="IXF159" s="365"/>
      <c r="IXG159" s="365"/>
      <c r="IXH159" s="365"/>
      <c r="IXI159" s="365"/>
      <c r="IXJ159" s="365"/>
      <c r="IXK159" s="365"/>
      <c r="IXL159" s="365"/>
      <c r="IXM159" s="365"/>
      <c r="IXN159" s="365"/>
      <c r="IXO159" s="365"/>
      <c r="IXP159" s="365"/>
      <c r="IXQ159" s="365"/>
      <c r="IXR159" s="365"/>
      <c r="IXS159" s="365"/>
      <c r="IXT159" s="365"/>
      <c r="IXU159" s="365"/>
      <c r="IXV159" s="365"/>
      <c r="IXW159" s="365"/>
      <c r="IXX159" s="365"/>
      <c r="IXY159" s="365"/>
      <c r="IXZ159" s="365"/>
      <c r="IYA159" s="365"/>
      <c r="IYB159" s="365"/>
      <c r="IYC159" s="365"/>
      <c r="IYD159" s="365"/>
      <c r="IYE159" s="365"/>
      <c r="IYF159" s="365"/>
      <c r="IYG159" s="365"/>
      <c r="IYH159" s="365"/>
      <c r="IYI159" s="365"/>
      <c r="IYJ159" s="365"/>
      <c r="IYK159" s="365"/>
      <c r="IYL159" s="365"/>
      <c r="IYM159" s="365"/>
      <c r="IYN159" s="365"/>
      <c r="IYO159" s="365"/>
      <c r="IYP159" s="365"/>
      <c r="IYQ159" s="365"/>
      <c r="IYR159" s="365"/>
      <c r="IYS159" s="365"/>
      <c r="IYT159" s="365"/>
      <c r="IYU159" s="365"/>
      <c r="IYV159" s="365"/>
      <c r="IYW159" s="365"/>
      <c r="IYX159" s="365"/>
      <c r="IYY159" s="365"/>
      <c r="IYZ159" s="365"/>
      <c r="IZA159" s="365"/>
      <c r="IZB159" s="365"/>
      <c r="IZC159" s="365"/>
      <c r="IZD159" s="365"/>
      <c r="IZE159" s="365"/>
      <c r="IZF159" s="365"/>
      <c r="IZG159" s="365"/>
      <c r="IZH159" s="365"/>
      <c r="IZI159" s="365"/>
      <c r="IZJ159" s="365"/>
      <c r="IZK159" s="365"/>
      <c r="IZL159" s="365"/>
      <c r="IZM159" s="365"/>
      <c r="IZN159" s="365"/>
      <c r="IZO159" s="365"/>
      <c r="IZP159" s="365"/>
      <c r="IZQ159" s="365"/>
      <c r="IZR159" s="365"/>
      <c r="IZS159" s="365"/>
      <c r="IZT159" s="365"/>
      <c r="IZU159" s="365"/>
      <c r="IZV159" s="365"/>
      <c r="IZW159" s="365"/>
      <c r="IZX159" s="365"/>
      <c r="IZY159" s="365"/>
      <c r="IZZ159" s="365"/>
      <c r="JAA159" s="365"/>
      <c r="JAB159" s="365"/>
      <c r="JAC159" s="365"/>
      <c r="JAD159" s="365"/>
      <c r="JAE159" s="365"/>
      <c r="JAF159" s="365"/>
      <c r="JAG159" s="365"/>
      <c r="JAH159" s="365"/>
      <c r="JAI159" s="365"/>
      <c r="JAJ159" s="365"/>
      <c r="JAK159" s="365"/>
      <c r="JAL159" s="365"/>
      <c r="JAM159" s="365"/>
      <c r="JAN159" s="365"/>
      <c r="JAO159" s="365"/>
      <c r="JAP159" s="365"/>
      <c r="JAQ159" s="365"/>
      <c r="JAR159" s="365"/>
      <c r="JAS159" s="365"/>
      <c r="JAT159" s="365"/>
      <c r="JAU159" s="365"/>
      <c r="JAV159" s="365"/>
      <c r="JAW159" s="365"/>
      <c r="JAX159" s="365"/>
      <c r="JAY159" s="365"/>
      <c r="JAZ159" s="365"/>
      <c r="JBA159" s="365"/>
      <c r="JBB159" s="365"/>
      <c r="JBC159" s="365"/>
      <c r="JBD159" s="365"/>
      <c r="JBE159" s="365"/>
      <c r="JBF159" s="365"/>
      <c r="JBG159" s="365"/>
      <c r="JBH159" s="365"/>
      <c r="JBI159" s="365"/>
      <c r="JBJ159" s="365"/>
      <c r="JBK159" s="365"/>
      <c r="JBL159" s="365"/>
      <c r="JBM159" s="365"/>
      <c r="JBN159" s="365"/>
      <c r="JBO159" s="365"/>
      <c r="JBP159" s="365"/>
      <c r="JBQ159" s="365"/>
      <c r="JBR159" s="365"/>
      <c r="JBS159" s="365"/>
      <c r="JBT159" s="365"/>
      <c r="JBU159" s="365"/>
      <c r="JBV159" s="365"/>
      <c r="JBW159" s="365"/>
      <c r="JBX159" s="365"/>
      <c r="JBY159" s="365"/>
      <c r="JBZ159" s="365"/>
      <c r="JCA159" s="365"/>
      <c r="JCB159" s="365"/>
      <c r="JCC159" s="365"/>
      <c r="JCD159" s="365"/>
      <c r="JCE159" s="365"/>
      <c r="JCF159" s="365"/>
      <c r="JCG159" s="365"/>
      <c r="JCH159" s="365"/>
      <c r="JCI159" s="365"/>
      <c r="JCJ159" s="365"/>
      <c r="JCK159" s="365"/>
      <c r="JCL159" s="365"/>
      <c r="JCM159" s="365"/>
      <c r="JCN159" s="365"/>
      <c r="JCO159" s="365"/>
      <c r="JCP159" s="365"/>
      <c r="JCQ159" s="365"/>
      <c r="JCR159" s="365"/>
      <c r="JCS159" s="365"/>
      <c r="JCT159" s="365"/>
      <c r="JCU159" s="365"/>
      <c r="JCV159" s="365"/>
      <c r="JCW159" s="365"/>
      <c r="JCX159" s="365"/>
      <c r="JCY159" s="365"/>
      <c r="JCZ159" s="365"/>
      <c r="JDA159" s="365"/>
      <c r="JDB159" s="365"/>
      <c r="JDC159" s="365"/>
      <c r="JDD159" s="365"/>
      <c r="JDE159" s="365"/>
      <c r="JDF159" s="365"/>
      <c r="JDG159" s="365"/>
      <c r="JDH159" s="365"/>
      <c r="JDI159" s="365"/>
      <c r="JDJ159" s="365"/>
      <c r="JDK159" s="365"/>
      <c r="JDL159" s="365"/>
      <c r="JDM159" s="365"/>
      <c r="JDN159" s="365"/>
      <c r="JDO159" s="365"/>
      <c r="JDP159" s="365"/>
      <c r="JDQ159" s="365"/>
      <c r="JDR159" s="365"/>
      <c r="JDS159" s="365"/>
      <c r="JDT159" s="365"/>
      <c r="JDU159" s="365"/>
      <c r="JDV159" s="365"/>
      <c r="JDW159" s="365"/>
      <c r="JDX159" s="365"/>
      <c r="JDY159" s="365"/>
      <c r="JDZ159" s="365"/>
      <c r="JEA159" s="365"/>
      <c r="JEB159" s="365"/>
      <c r="JEC159" s="365"/>
      <c r="JED159" s="365"/>
      <c r="JEE159" s="365"/>
      <c r="JEF159" s="365"/>
      <c r="JEG159" s="365"/>
      <c r="JEH159" s="365"/>
      <c r="JEI159" s="365"/>
      <c r="JEJ159" s="365"/>
      <c r="JEK159" s="365"/>
      <c r="JEL159" s="365"/>
      <c r="JEM159" s="365"/>
      <c r="JEN159" s="365"/>
      <c r="JEO159" s="365"/>
      <c r="JEP159" s="365"/>
      <c r="JEQ159" s="365"/>
      <c r="JER159" s="365"/>
      <c r="JES159" s="365"/>
      <c r="JET159" s="365"/>
      <c r="JEU159" s="365"/>
      <c r="JEV159" s="365"/>
      <c r="JEW159" s="365"/>
      <c r="JEX159" s="365"/>
      <c r="JEY159" s="365"/>
      <c r="JEZ159" s="365"/>
      <c r="JFA159" s="365"/>
      <c r="JFB159" s="365"/>
      <c r="JFC159" s="365"/>
      <c r="JFD159" s="365"/>
      <c r="JFE159" s="365"/>
      <c r="JFF159" s="365"/>
      <c r="JFG159" s="365"/>
      <c r="JFH159" s="365"/>
      <c r="JFI159" s="365"/>
      <c r="JFJ159" s="365"/>
      <c r="JFK159" s="365"/>
      <c r="JFL159" s="365"/>
      <c r="JFM159" s="365"/>
      <c r="JFN159" s="365"/>
      <c r="JFO159" s="365"/>
      <c r="JFP159" s="365"/>
      <c r="JFQ159" s="365"/>
      <c r="JFR159" s="365"/>
      <c r="JFS159" s="365"/>
      <c r="JFT159" s="365"/>
      <c r="JFU159" s="365"/>
      <c r="JFV159" s="365"/>
      <c r="JFW159" s="365"/>
      <c r="JFX159" s="365"/>
      <c r="JFY159" s="365"/>
      <c r="JFZ159" s="365"/>
      <c r="JGA159" s="365"/>
      <c r="JGB159" s="365"/>
      <c r="JGC159" s="365"/>
      <c r="JGD159" s="365"/>
      <c r="JGE159" s="365"/>
      <c r="JGF159" s="365"/>
      <c r="JGG159" s="365"/>
      <c r="JGH159" s="365"/>
      <c r="JGI159" s="365"/>
      <c r="JGJ159" s="365"/>
      <c r="JGK159" s="365"/>
      <c r="JGL159" s="365"/>
      <c r="JGM159" s="365"/>
      <c r="JGN159" s="365"/>
      <c r="JGO159" s="365"/>
      <c r="JGP159" s="365"/>
      <c r="JGQ159" s="365"/>
      <c r="JGR159" s="365"/>
      <c r="JGS159" s="365"/>
      <c r="JGT159" s="365"/>
      <c r="JGU159" s="365"/>
      <c r="JGV159" s="365"/>
      <c r="JGW159" s="365"/>
      <c r="JGX159" s="365"/>
      <c r="JGY159" s="365"/>
      <c r="JGZ159" s="365"/>
      <c r="JHA159" s="365"/>
      <c r="JHB159" s="365"/>
      <c r="JHC159" s="365"/>
      <c r="JHD159" s="365"/>
      <c r="JHE159" s="365"/>
      <c r="JHF159" s="365"/>
      <c r="JHG159" s="365"/>
      <c r="JHH159" s="365"/>
      <c r="JHI159" s="365"/>
      <c r="JHJ159" s="365"/>
      <c r="JHK159" s="365"/>
      <c r="JHL159" s="365"/>
      <c r="JHM159" s="365"/>
      <c r="JHN159" s="365"/>
      <c r="JHO159" s="365"/>
      <c r="JHP159" s="365"/>
      <c r="JHQ159" s="365"/>
      <c r="JHR159" s="365"/>
      <c r="JHS159" s="365"/>
      <c r="JHT159" s="365"/>
      <c r="JHU159" s="365"/>
      <c r="JHV159" s="365"/>
      <c r="JHW159" s="365"/>
      <c r="JHX159" s="365"/>
      <c r="JHY159" s="365"/>
      <c r="JHZ159" s="365"/>
      <c r="JIA159" s="365"/>
      <c r="JIB159" s="365"/>
      <c r="JIC159" s="365"/>
      <c r="JID159" s="365"/>
      <c r="JIE159" s="365"/>
      <c r="JIF159" s="365"/>
      <c r="JIG159" s="365"/>
      <c r="JIH159" s="365"/>
      <c r="JII159" s="365"/>
      <c r="JIJ159" s="365"/>
      <c r="JIK159" s="365"/>
      <c r="JIL159" s="365"/>
      <c r="JIM159" s="365"/>
      <c r="JIN159" s="365"/>
      <c r="JIO159" s="365"/>
      <c r="JIP159" s="365"/>
      <c r="JIQ159" s="365"/>
      <c r="JIR159" s="365"/>
      <c r="JIS159" s="365"/>
      <c r="JIT159" s="365"/>
      <c r="JIU159" s="365"/>
      <c r="JIV159" s="365"/>
      <c r="JIW159" s="365"/>
      <c r="JIX159" s="365"/>
      <c r="JIY159" s="365"/>
      <c r="JIZ159" s="365"/>
      <c r="JJA159" s="365"/>
      <c r="JJB159" s="365"/>
      <c r="JJC159" s="365"/>
      <c r="JJD159" s="365"/>
      <c r="JJE159" s="365"/>
      <c r="JJF159" s="365"/>
      <c r="JJG159" s="365"/>
      <c r="JJH159" s="365"/>
      <c r="JJI159" s="365"/>
      <c r="JJJ159" s="365"/>
      <c r="JJK159" s="365"/>
      <c r="JJL159" s="365"/>
      <c r="JJM159" s="365"/>
      <c r="JJN159" s="365"/>
      <c r="JJO159" s="365"/>
      <c r="JJP159" s="365"/>
      <c r="JJQ159" s="365"/>
      <c r="JJR159" s="365"/>
      <c r="JJS159" s="365"/>
      <c r="JJT159" s="365"/>
      <c r="JJU159" s="365"/>
      <c r="JJV159" s="365"/>
      <c r="JJW159" s="365"/>
      <c r="JJX159" s="365"/>
      <c r="JJY159" s="365"/>
      <c r="JJZ159" s="365"/>
      <c r="JKA159" s="365"/>
      <c r="JKB159" s="365"/>
      <c r="JKC159" s="365"/>
      <c r="JKD159" s="365"/>
      <c r="JKE159" s="365"/>
      <c r="JKF159" s="365"/>
      <c r="JKG159" s="365"/>
      <c r="JKH159" s="365"/>
      <c r="JKI159" s="365"/>
      <c r="JKJ159" s="365"/>
      <c r="JKK159" s="365"/>
      <c r="JKL159" s="365"/>
      <c r="JKM159" s="365"/>
      <c r="JKN159" s="365"/>
      <c r="JKO159" s="365"/>
      <c r="JKP159" s="365"/>
      <c r="JKQ159" s="365"/>
      <c r="JKR159" s="365"/>
      <c r="JKS159" s="365"/>
      <c r="JKT159" s="365"/>
      <c r="JKU159" s="365"/>
      <c r="JKV159" s="365"/>
      <c r="JKW159" s="365"/>
      <c r="JKX159" s="365"/>
      <c r="JKY159" s="365"/>
      <c r="JKZ159" s="365"/>
      <c r="JLA159" s="365"/>
      <c r="JLB159" s="365"/>
      <c r="JLC159" s="365"/>
      <c r="JLD159" s="365"/>
      <c r="JLE159" s="365"/>
      <c r="JLF159" s="365"/>
      <c r="JLG159" s="365"/>
      <c r="JLH159" s="365"/>
      <c r="JLI159" s="365"/>
      <c r="JLJ159" s="365"/>
      <c r="JLK159" s="365"/>
      <c r="JLL159" s="365"/>
      <c r="JLM159" s="365"/>
      <c r="JLN159" s="365"/>
      <c r="JLO159" s="365"/>
      <c r="JLP159" s="365"/>
      <c r="JLQ159" s="365"/>
      <c r="JLR159" s="365"/>
      <c r="JLS159" s="365"/>
      <c r="JLT159" s="365"/>
      <c r="JLU159" s="365"/>
      <c r="JLV159" s="365"/>
      <c r="JLW159" s="365"/>
      <c r="JLX159" s="365"/>
      <c r="JLY159" s="365"/>
      <c r="JLZ159" s="365"/>
      <c r="JMA159" s="365"/>
      <c r="JMB159" s="365"/>
      <c r="JMC159" s="365"/>
      <c r="JMD159" s="365"/>
      <c r="JME159" s="365"/>
      <c r="JMF159" s="365"/>
      <c r="JMG159" s="365"/>
      <c r="JMH159" s="365"/>
      <c r="JMI159" s="365"/>
      <c r="JMJ159" s="365"/>
      <c r="JMK159" s="365"/>
      <c r="JML159" s="365"/>
      <c r="JMM159" s="365"/>
      <c r="JMN159" s="365"/>
      <c r="JMO159" s="365"/>
      <c r="JMP159" s="365"/>
      <c r="JMQ159" s="365"/>
      <c r="JMR159" s="365"/>
      <c r="JMS159" s="365"/>
      <c r="JMT159" s="365"/>
      <c r="JMU159" s="365"/>
      <c r="JMV159" s="365"/>
      <c r="JMW159" s="365"/>
      <c r="JMX159" s="365"/>
      <c r="JMY159" s="365"/>
      <c r="JMZ159" s="365"/>
      <c r="JNA159" s="365"/>
      <c r="JNB159" s="365"/>
      <c r="JNC159" s="365"/>
      <c r="JND159" s="365"/>
      <c r="JNE159" s="365"/>
      <c r="JNF159" s="365"/>
      <c r="JNG159" s="365"/>
      <c r="JNH159" s="365"/>
      <c r="JNI159" s="365"/>
      <c r="JNJ159" s="365"/>
      <c r="JNK159" s="365"/>
      <c r="JNL159" s="365"/>
      <c r="JNM159" s="365"/>
      <c r="JNN159" s="365"/>
      <c r="JNO159" s="365"/>
      <c r="JNP159" s="365"/>
      <c r="JNQ159" s="365"/>
      <c r="JNR159" s="365"/>
      <c r="JNS159" s="365"/>
      <c r="JNT159" s="365"/>
      <c r="JNU159" s="365"/>
      <c r="JNV159" s="365"/>
      <c r="JNW159" s="365"/>
      <c r="JNX159" s="365"/>
      <c r="JNY159" s="365"/>
      <c r="JNZ159" s="365"/>
      <c r="JOA159" s="365"/>
      <c r="JOB159" s="365"/>
      <c r="JOC159" s="365"/>
      <c r="JOD159" s="365"/>
      <c r="JOE159" s="365"/>
      <c r="JOF159" s="365"/>
      <c r="JOG159" s="365"/>
      <c r="JOH159" s="365"/>
      <c r="JOI159" s="365"/>
      <c r="JOJ159" s="365"/>
      <c r="JOK159" s="365"/>
      <c r="JOL159" s="365"/>
      <c r="JOM159" s="365"/>
      <c r="JON159" s="365"/>
      <c r="JOO159" s="365"/>
      <c r="JOP159" s="365"/>
      <c r="JOQ159" s="365"/>
      <c r="JOR159" s="365"/>
      <c r="JOS159" s="365"/>
      <c r="JOT159" s="365"/>
      <c r="JOU159" s="365"/>
      <c r="JOV159" s="365"/>
      <c r="JOW159" s="365"/>
      <c r="JOX159" s="365"/>
      <c r="JOY159" s="365"/>
      <c r="JOZ159" s="365"/>
      <c r="JPA159" s="365"/>
      <c r="JPB159" s="365"/>
      <c r="JPC159" s="365"/>
      <c r="JPD159" s="365"/>
      <c r="JPE159" s="365"/>
      <c r="JPF159" s="365"/>
      <c r="JPG159" s="365"/>
      <c r="JPH159" s="365"/>
      <c r="JPI159" s="365"/>
      <c r="JPJ159" s="365"/>
      <c r="JPK159" s="365"/>
      <c r="JPL159" s="365"/>
      <c r="JPM159" s="365"/>
      <c r="JPN159" s="365"/>
      <c r="JPO159" s="365"/>
      <c r="JPP159" s="365"/>
      <c r="JPQ159" s="365"/>
      <c r="JPR159" s="365"/>
      <c r="JPS159" s="365"/>
      <c r="JPT159" s="365"/>
      <c r="JPU159" s="365"/>
      <c r="JPV159" s="365"/>
      <c r="JPW159" s="365"/>
      <c r="JPX159" s="365"/>
      <c r="JPY159" s="365"/>
      <c r="JPZ159" s="365"/>
      <c r="JQA159" s="365"/>
      <c r="JQB159" s="365"/>
      <c r="JQC159" s="365"/>
      <c r="JQD159" s="365"/>
      <c r="JQE159" s="365"/>
      <c r="JQF159" s="365"/>
      <c r="JQG159" s="365"/>
      <c r="JQH159" s="365"/>
      <c r="JQI159" s="365"/>
      <c r="JQJ159" s="365"/>
      <c r="JQK159" s="365"/>
      <c r="JQL159" s="365"/>
      <c r="JQM159" s="365"/>
      <c r="JQN159" s="365"/>
      <c r="JQO159" s="365"/>
      <c r="JQP159" s="365"/>
      <c r="JQQ159" s="365"/>
      <c r="JQR159" s="365"/>
      <c r="JQS159" s="365"/>
      <c r="JQT159" s="365"/>
      <c r="JQU159" s="365"/>
      <c r="JQV159" s="365"/>
      <c r="JQW159" s="365"/>
      <c r="JQX159" s="365"/>
      <c r="JQY159" s="365"/>
      <c r="JQZ159" s="365"/>
      <c r="JRA159" s="365"/>
      <c r="JRB159" s="365"/>
      <c r="JRC159" s="365"/>
      <c r="JRD159" s="365"/>
      <c r="JRE159" s="365"/>
      <c r="JRF159" s="365"/>
      <c r="JRG159" s="365"/>
      <c r="JRH159" s="365"/>
      <c r="JRI159" s="365"/>
      <c r="JRJ159" s="365"/>
      <c r="JRK159" s="365"/>
      <c r="JRL159" s="365"/>
      <c r="JRM159" s="365"/>
      <c r="JRN159" s="365"/>
      <c r="JRO159" s="365"/>
      <c r="JRP159" s="365"/>
      <c r="JRQ159" s="365"/>
      <c r="JRR159" s="365"/>
      <c r="JRS159" s="365"/>
      <c r="JRT159" s="365"/>
      <c r="JRU159" s="365"/>
      <c r="JRV159" s="365"/>
      <c r="JRW159" s="365"/>
      <c r="JRX159" s="365"/>
      <c r="JRY159" s="365"/>
      <c r="JRZ159" s="365"/>
      <c r="JSA159" s="365"/>
      <c r="JSB159" s="365"/>
      <c r="JSC159" s="365"/>
      <c r="JSD159" s="365"/>
      <c r="JSE159" s="365"/>
      <c r="JSF159" s="365"/>
      <c r="JSG159" s="365"/>
      <c r="JSH159" s="365"/>
      <c r="JSI159" s="365"/>
      <c r="JSJ159" s="365"/>
      <c r="JSK159" s="365"/>
      <c r="JSL159" s="365"/>
      <c r="JSM159" s="365"/>
      <c r="JSN159" s="365"/>
      <c r="JSO159" s="365"/>
      <c r="JSP159" s="365"/>
      <c r="JSQ159" s="365"/>
      <c r="JSR159" s="365"/>
      <c r="JSS159" s="365"/>
      <c r="JST159" s="365"/>
      <c r="JSU159" s="365"/>
      <c r="JSV159" s="365"/>
      <c r="JSW159" s="365"/>
      <c r="JSX159" s="365"/>
      <c r="JSY159" s="365"/>
      <c r="JSZ159" s="365"/>
      <c r="JTA159" s="365"/>
      <c r="JTB159" s="365"/>
      <c r="JTC159" s="365"/>
      <c r="JTD159" s="365"/>
      <c r="JTE159" s="365"/>
      <c r="JTF159" s="365"/>
      <c r="JTG159" s="365"/>
      <c r="JTH159" s="365"/>
      <c r="JTI159" s="365"/>
      <c r="JTJ159" s="365"/>
      <c r="JTK159" s="365"/>
      <c r="JTL159" s="365"/>
      <c r="JTM159" s="365"/>
      <c r="JTN159" s="365"/>
      <c r="JTO159" s="365"/>
      <c r="JTP159" s="365"/>
      <c r="JTQ159" s="365"/>
      <c r="JTR159" s="365"/>
      <c r="JTS159" s="365"/>
      <c r="JTT159" s="365"/>
      <c r="JTU159" s="365"/>
      <c r="JTV159" s="365"/>
      <c r="JTW159" s="365"/>
      <c r="JTX159" s="365"/>
      <c r="JTY159" s="365"/>
      <c r="JTZ159" s="365"/>
      <c r="JUA159" s="365"/>
      <c r="JUB159" s="365"/>
      <c r="JUC159" s="365"/>
      <c r="JUD159" s="365"/>
      <c r="JUE159" s="365"/>
      <c r="JUF159" s="365"/>
      <c r="JUG159" s="365"/>
      <c r="JUH159" s="365"/>
      <c r="JUI159" s="365"/>
      <c r="JUJ159" s="365"/>
      <c r="JUK159" s="365"/>
      <c r="JUL159" s="365"/>
      <c r="JUM159" s="365"/>
      <c r="JUN159" s="365"/>
      <c r="JUO159" s="365"/>
      <c r="JUP159" s="365"/>
      <c r="JUQ159" s="365"/>
      <c r="JUR159" s="365"/>
      <c r="JUS159" s="365"/>
      <c r="JUT159" s="365"/>
      <c r="JUU159" s="365"/>
      <c r="JUV159" s="365"/>
      <c r="JUW159" s="365"/>
      <c r="JUX159" s="365"/>
      <c r="JUY159" s="365"/>
      <c r="JUZ159" s="365"/>
      <c r="JVA159" s="365"/>
      <c r="JVB159" s="365"/>
      <c r="JVC159" s="365"/>
      <c r="JVD159" s="365"/>
      <c r="JVE159" s="365"/>
      <c r="JVF159" s="365"/>
      <c r="JVG159" s="365"/>
      <c r="JVH159" s="365"/>
      <c r="JVI159" s="365"/>
      <c r="JVJ159" s="365"/>
      <c r="JVK159" s="365"/>
      <c r="JVL159" s="365"/>
      <c r="JVM159" s="365"/>
      <c r="JVN159" s="365"/>
      <c r="JVO159" s="365"/>
      <c r="JVP159" s="365"/>
      <c r="JVQ159" s="365"/>
      <c r="JVR159" s="365"/>
      <c r="JVS159" s="365"/>
      <c r="JVT159" s="365"/>
      <c r="JVU159" s="365"/>
      <c r="JVV159" s="365"/>
      <c r="JVW159" s="365"/>
      <c r="JVX159" s="365"/>
      <c r="JVY159" s="365"/>
      <c r="JVZ159" s="365"/>
      <c r="JWA159" s="365"/>
      <c r="JWB159" s="365"/>
      <c r="JWC159" s="365"/>
      <c r="JWD159" s="365"/>
      <c r="JWE159" s="365"/>
      <c r="JWF159" s="365"/>
      <c r="JWG159" s="365"/>
      <c r="JWH159" s="365"/>
      <c r="JWI159" s="365"/>
      <c r="JWJ159" s="365"/>
      <c r="JWK159" s="365"/>
      <c r="JWL159" s="365"/>
      <c r="JWM159" s="365"/>
      <c r="JWN159" s="365"/>
      <c r="JWO159" s="365"/>
      <c r="JWP159" s="365"/>
      <c r="JWQ159" s="365"/>
      <c r="JWR159" s="365"/>
      <c r="JWS159" s="365"/>
      <c r="JWT159" s="365"/>
      <c r="JWU159" s="365"/>
      <c r="JWV159" s="365"/>
      <c r="JWW159" s="365"/>
      <c r="JWX159" s="365"/>
      <c r="JWY159" s="365"/>
      <c r="JWZ159" s="365"/>
      <c r="JXA159" s="365"/>
      <c r="JXB159" s="365"/>
      <c r="JXC159" s="365"/>
      <c r="JXD159" s="365"/>
      <c r="JXE159" s="365"/>
      <c r="JXF159" s="365"/>
      <c r="JXG159" s="365"/>
      <c r="JXH159" s="365"/>
      <c r="JXI159" s="365"/>
      <c r="JXJ159" s="365"/>
      <c r="JXK159" s="365"/>
      <c r="JXL159" s="365"/>
      <c r="JXM159" s="365"/>
      <c r="JXN159" s="365"/>
      <c r="JXO159" s="365"/>
      <c r="JXP159" s="365"/>
      <c r="JXQ159" s="365"/>
      <c r="JXR159" s="365"/>
      <c r="JXS159" s="365"/>
      <c r="JXT159" s="365"/>
      <c r="JXU159" s="365"/>
      <c r="JXV159" s="365"/>
      <c r="JXW159" s="365"/>
      <c r="JXX159" s="365"/>
      <c r="JXY159" s="365"/>
      <c r="JXZ159" s="365"/>
      <c r="JYA159" s="365"/>
      <c r="JYB159" s="365"/>
      <c r="JYC159" s="365"/>
      <c r="JYD159" s="365"/>
      <c r="JYE159" s="365"/>
      <c r="JYF159" s="365"/>
      <c r="JYG159" s="365"/>
      <c r="JYH159" s="365"/>
      <c r="JYI159" s="365"/>
      <c r="JYJ159" s="365"/>
      <c r="JYK159" s="365"/>
      <c r="JYL159" s="365"/>
      <c r="JYM159" s="365"/>
      <c r="JYN159" s="365"/>
      <c r="JYO159" s="365"/>
      <c r="JYP159" s="365"/>
      <c r="JYQ159" s="365"/>
      <c r="JYR159" s="365"/>
      <c r="JYS159" s="365"/>
      <c r="JYT159" s="365"/>
      <c r="JYU159" s="365"/>
      <c r="JYV159" s="365"/>
      <c r="JYW159" s="365"/>
      <c r="JYX159" s="365"/>
      <c r="JYY159" s="365"/>
      <c r="JYZ159" s="365"/>
      <c r="JZA159" s="365"/>
      <c r="JZB159" s="365"/>
      <c r="JZC159" s="365"/>
      <c r="JZD159" s="365"/>
      <c r="JZE159" s="365"/>
      <c r="JZF159" s="365"/>
      <c r="JZG159" s="365"/>
      <c r="JZH159" s="365"/>
      <c r="JZI159" s="365"/>
      <c r="JZJ159" s="365"/>
      <c r="JZK159" s="365"/>
      <c r="JZL159" s="365"/>
      <c r="JZM159" s="365"/>
      <c r="JZN159" s="365"/>
      <c r="JZO159" s="365"/>
      <c r="JZP159" s="365"/>
      <c r="JZQ159" s="365"/>
      <c r="JZR159" s="365"/>
      <c r="JZS159" s="365"/>
      <c r="JZT159" s="365"/>
      <c r="JZU159" s="365"/>
      <c r="JZV159" s="365"/>
      <c r="JZW159" s="365"/>
      <c r="JZX159" s="365"/>
      <c r="JZY159" s="365"/>
      <c r="JZZ159" s="365"/>
      <c r="KAA159" s="365"/>
      <c r="KAB159" s="365"/>
      <c r="KAC159" s="365"/>
      <c r="KAD159" s="365"/>
      <c r="KAE159" s="365"/>
      <c r="KAF159" s="365"/>
      <c r="KAG159" s="365"/>
      <c r="KAH159" s="365"/>
      <c r="KAI159" s="365"/>
      <c r="KAJ159" s="365"/>
      <c r="KAK159" s="365"/>
      <c r="KAL159" s="365"/>
      <c r="KAM159" s="365"/>
      <c r="KAN159" s="365"/>
      <c r="KAO159" s="365"/>
      <c r="KAP159" s="365"/>
      <c r="KAQ159" s="365"/>
      <c r="KAR159" s="365"/>
      <c r="KAS159" s="365"/>
      <c r="KAT159" s="365"/>
      <c r="KAU159" s="365"/>
      <c r="KAV159" s="365"/>
      <c r="KAW159" s="365"/>
      <c r="KAX159" s="365"/>
      <c r="KAY159" s="365"/>
      <c r="KAZ159" s="365"/>
      <c r="KBA159" s="365"/>
      <c r="KBB159" s="365"/>
      <c r="KBC159" s="365"/>
      <c r="KBD159" s="365"/>
      <c r="KBE159" s="365"/>
      <c r="KBF159" s="365"/>
      <c r="KBG159" s="365"/>
      <c r="KBH159" s="365"/>
      <c r="KBI159" s="365"/>
      <c r="KBJ159" s="365"/>
      <c r="KBK159" s="365"/>
      <c r="KBL159" s="365"/>
      <c r="KBM159" s="365"/>
      <c r="KBN159" s="365"/>
      <c r="KBO159" s="365"/>
      <c r="KBP159" s="365"/>
      <c r="KBQ159" s="365"/>
      <c r="KBR159" s="365"/>
      <c r="KBS159" s="365"/>
      <c r="KBT159" s="365"/>
      <c r="KBU159" s="365"/>
      <c r="KBV159" s="365"/>
      <c r="KBW159" s="365"/>
      <c r="KBX159" s="365"/>
      <c r="KBY159" s="365"/>
      <c r="KBZ159" s="365"/>
      <c r="KCA159" s="365"/>
      <c r="KCB159" s="365"/>
      <c r="KCC159" s="365"/>
      <c r="KCD159" s="365"/>
      <c r="KCE159" s="365"/>
      <c r="KCF159" s="365"/>
      <c r="KCG159" s="365"/>
      <c r="KCH159" s="365"/>
      <c r="KCI159" s="365"/>
      <c r="KCJ159" s="365"/>
      <c r="KCK159" s="365"/>
      <c r="KCL159" s="365"/>
      <c r="KCM159" s="365"/>
      <c r="KCN159" s="365"/>
      <c r="KCO159" s="365"/>
      <c r="KCP159" s="365"/>
      <c r="KCQ159" s="365"/>
      <c r="KCR159" s="365"/>
      <c r="KCS159" s="365"/>
      <c r="KCT159" s="365"/>
      <c r="KCU159" s="365"/>
      <c r="KCV159" s="365"/>
      <c r="KCW159" s="365"/>
      <c r="KCX159" s="365"/>
      <c r="KCY159" s="365"/>
      <c r="KCZ159" s="365"/>
      <c r="KDA159" s="365"/>
      <c r="KDB159" s="365"/>
      <c r="KDC159" s="365"/>
      <c r="KDD159" s="365"/>
      <c r="KDE159" s="365"/>
      <c r="KDF159" s="365"/>
      <c r="KDG159" s="365"/>
      <c r="KDH159" s="365"/>
      <c r="KDI159" s="365"/>
      <c r="KDJ159" s="365"/>
      <c r="KDK159" s="365"/>
      <c r="KDL159" s="365"/>
      <c r="KDM159" s="365"/>
      <c r="KDN159" s="365"/>
      <c r="KDO159" s="365"/>
      <c r="KDP159" s="365"/>
      <c r="KDQ159" s="365"/>
      <c r="KDR159" s="365"/>
      <c r="KDS159" s="365"/>
      <c r="KDT159" s="365"/>
      <c r="KDU159" s="365"/>
      <c r="KDV159" s="365"/>
      <c r="KDW159" s="365"/>
      <c r="KDX159" s="365"/>
      <c r="KDY159" s="365"/>
      <c r="KDZ159" s="365"/>
      <c r="KEA159" s="365"/>
      <c r="KEB159" s="365"/>
      <c r="KEC159" s="365"/>
      <c r="KED159" s="365"/>
      <c r="KEE159" s="365"/>
      <c r="KEF159" s="365"/>
      <c r="KEG159" s="365"/>
      <c r="KEH159" s="365"/>
      <c r="KEI159" s="365"/>
      <c r="KEJ159" s="365"/>
      <c r="KEK159" s="365"/>
      <c r="KEL159" s="365"/>
      <c r="KEM159" s="365"/>
      <c r="KEN159" s="365"/>
      <c r="KEO159" s="365"/>
      <c r="KEP159" s="365"/>
      <c r="KEQ159" s="365"/>
      <c r="KER159" s="365"/>
      <c r="KES159" s="365"/>
      <c r="KET159" s="365"/>
      <c r="KEU159" s="365"/>
      <c r="KEV159" s="365"/>
      <c r="KEW159" s="365"/>
      <c r="KEX159" s="365"/>
      <c r="KEY159" s="365"/>
      <c r="KEZ159" s="365"/>
      <c r="KFA159" s="365"/>
      <c r="KFB159" s="365"/>
      <c r="KFC159" s="365"/>
      <c r="KFD159" s="365"/>
      <c r="KFE159" s="365"/>
      <c r="KFF159" s="365"/>
      <c r="KFG159" s="365"/>
      <c r="KFH159" s="365"/>
      <c r="KFI159" s="365"/>
      <c r="KFJ159" s="365"/>
      <c r="KFK159" s="365"/>
      <c r="KFL159" s="365"/>
      <c r="KFM159" s="365"/>
      <c r="KFN159" s="365"/>
      <c r="KFO159" s="365"/>
      <c r="KFP159" s="365"/>
      <c r="KFQ159" s="365"/>
      <c r="KFR159" s="365"/>
      <c r="KFS159" s="365"/>
      <c r="KFT159" s="365"/>
      <c r="KFU159" s="365"/>
      <c r="KFV159" s="365"/>
      <c r="KFW159" s="365"/>
      <c r="KFX159" s="365"/>
      <c r="KFY159" s="365"/>
      <c r="KFZ159" s="365"/>
      <c r="KGA159" s="365"/>
      <c r="KGB159" s="365"/>
      <c r="KGC159" s="365"/>
      <c r="KGD159" s="365"/>
      <c r="KGE159" s="365"/>
      <c r="KGF159" s="365"/>
      <c r="KGG159" s="365"/>
      <c r="KGH159" s="365"/>
      <c r="KGI159" s="365"/>
      <c r="KGJ159" s="365"/>
      <c r="KGK159" s="365"/>
      <c r="KGL159" s="365"/>
      <c r="KGM159" s="365"/>
      <c r="KGN159" s="365"/>
      <c r="KGO159" s="365"/>
      <c r="KGP159" s="365"/>
      <c r="KGQ159" s="365"/>
      <c r="KGR159" s="365"/>
      <c r="KGS159" s="365"/>
      <c r="KGT159" s="365"/>
      <c r="KGU159" s="365"/>
      <c r="KGV159" s="365"/>
      <c r="KGW159" s="365"/>
      <c r="KGX159" s="365"/>
      <c r="KGY159" s="365"/>
      <c r="KGZ159" s="365"/>
      <c r="KHA159" s="365"/>
      <c r="KHB159" s="365"/>
      <c r="KHC159" s="365"/>
      <c r="KHD159" s="365"/>
      <c r="KHE159" s="365"/>
      <c r="KHF159" s="365"/>
      <c r="KHG159" s="365"/>
      <c r="KHH159" s="365"/>
      <c r="KHI159" s="365"/>
      <c r="KHJ159" s="365"/>
      <c r="KHK159" s="365"/>
      <c r="KHL159" s="365"/>
      <c r="KHM159" s="365"/>
      <c r="KHN159" s="365"/>
      <c r="KHO159" s="365"/>
      <c r="KHP159" s="365"/>
      <c r="KHQ159" s="365"/>
      <c r="KHR159" s="365"/>
      <c r="KHS159" s="365"/>
      <c r="KHT159" s="365"/>
      <c r="KHU159" s="365"/>
      <c r="KHV159" s="365"/>
      <c r="KHW159" s="365"/>
      <c r="KHX159" s="365"/>
      <c r="KHY159" s="365"/>
      <c r="KHZ159" s="365"/>
      <c r="KIA159" s="365"/>
      <c r="KIB159" s="365"/>
      <c r="KIC159" s="365"/>
      <c r="KID159" s="365"/>
      <c r="KIE159" s="365"/>
      <c r="KIF159" s="365"/>
      <c r="KIG159" s="365"/>
      <c r="KIH159" s="365"/>
      <c r="KII159" s="365"/>
      <c r="KIJ159" s="365"/>
      <c r="KIK159" s="365"/>
      <c r="KIL159" s="365"/>
      <c r="KIM159" s="365"/>
      <c r="KIN159" s="365"/>
      <c r="KIO159" s="365"/>
      <c r="KIP159" s="365"/>
      <c r="KIQ159" s="365"/>
      <c r="KIR159" s="365"/>
      <c r="KIS159" s="365"/>
      <c r="KIT159" s="365"/>
      <c r="KIU159" s="365"/>
      <c r="KIV159" s="365"/>
      <c r="KIW159" s="365"/>
      <c r="KIX159" s="365"/>
      <c r="KIY159" s="365"/>
      <c r="KIZ159" s="365"/>
      <c r="KJA159" s="365"/>
      <c r="KJB159" s="365"/>
      <c r="KJC159" s="365"/>
      <c r="KJD159" s="365"/>
      <c r="KJE159" s="365"/>
      <c r="KJF159" s="365"/>
      <c r="KJG159" s="365"/>
      <c r="KJH159" s="365"/>
      <c r="KJI159" s="365"/>
      <c r="KJJ159" s="365"/>
      <c r="KJK159" s="365"/>
      <c r="KJL159" s="365"/>
      <c r="KJM159" s="365"/>
      <c r="KJN159" s="365"/>
      <c r="KJO159" s="365"/>
      <c r="KJP159" s="365"/>
      <c r="KJQ159" s="365"/>
      <c r="KJR159" s="365"/>
      <c r="KJS159" s="365"/>
      <c r="KJT159" s="365"/>
      <c r="KJU159" s="365"/>
      <c r="KJV159" s="365"/>
      <c r="KJW159" s="365"/>
      <c r="KJX159" s="365"/>
      <c r="KJY159" s="365"/>
      <c r="KJZ159" s="365"/>
      <c r="KKA159" s="365"/>
      <c r="KKB159" s="365"/>
      <c r="KKC159" s="365"/>
      <c r="KKD159" s="365"/>
      <c r="KKE159" s="365"/>
      <c r="KKF159" s="365"/>
      <c r="KKG159" s="365"/>
      <c r="KKH159" s="365"/>
      <c r="KKI159" s="365"/>
      <c r="KKJ159" s="365"/>
      <c r="KKK159" s="365"/>
      <c r="KKL159" s="365"/>
      <c r="KKM159" s="365"/>
      <c r="KKN159" s="365"/>
      <c r="KKO159" s="365"/>
      <c r="KKP159" s="365"/>
      <c r="KKQ159" s="365"/>
      <c r="KKR159" s="365"/>
      <c r="KKS159" s="365"/>
      <c r="KKT159" s="365"/>
      <c r="KKU159" s="365"/>
      <c r="KKV159" s="365"/>
      <c r="KKW159" s="365"/>
      <c r="KKX159" s="365"/>
      <c r="KKY159" s="365"/>
      <c r="KKZ159" s="365"/>
      <c r="KLA159" s="365"/>
      <c r="KLB159" s="365"/>
      <c r="KLC159" s="365"/>
      <c r="KLD159" s="365"/>
      <c r="KLE159" s="365"/>
      <c r="KLF159" s="365"/>
      <c r="KLG159" s="365"/>
      <c r="KLH159" s="365"/>
      <c r="KLI159" s="365"/>
      <c r="KLJ159" s="365"/>
      <c r="KLK159" s="365"/>
      <c r="KLL159" s="365"/>
      <c r="KLM159" s="365"/>
      <c r="KLN159" s="365"/>
      <c r="KLO159" s="365"/>
      <c r="KLP159" s="365"/>
      <c r="KLQ159" s="365"/>
      <c r="KLR159" s="365"/>
      <c r="KLS159" s="365"/>
      <c r="KLT159" s="365"/>
      <c r="KLU159" s="365"/>
      <c r="KLV159" s="365"/>
      <c r="KLW159" s="365"/>
      <c r="KLX159" s="365"/>
      <c r="KLY159" s="365"/>
      <c r="KLZ159" s="365"/>
      <c r="KMA159" s="365"/>
      <c r="KMB159" s="365"/>
      <c r="KMC159" s="365"/>
      <c r="KMD159" s="365"/>
      <c r="KME159" s="365"/>
      <c r="KMF159" s="365"/>
      <c r="KMG159" s="365"/>
      <c r="KMH159" s="365"/>
      <c r="KMI159" s="365"/>
      <c r="KMJ159" s="365"/>
      <c r="KMK159" s="365"/>
      <c r="KML159" s="365"/>
      <c r="KMM159" s="365"/>
      <c r="KMN159" s="365"/>
      <c r="KMO159" s="365"/>
      <c r="KMP159" s="365"/>
      <c r="KMQ159" s="365"/>
      <c r="KMR159" s="365"/>
      <c r="KMS159" s="365"/>
      <c r="KMT159" s="365"/>
      <c r="KMU159" s="365"/>
      <c r="KMV159" s="365"/>
      <c r="KMW159" s="365"/>
      <c r="KMX159" s="365"/>
      <c r="KMY159" s="365"/>
      <c r="KMZ159" s="365"/>
      <c r="KNA159" s="365"/>
      <c r="KNB159" s="365"/>
      <c r="KNC159" s="365"/>
      <c r="KND159" s="365"/>
      <c r="KNE159" s="365"/>
      <c r="KNF159" s="365"/>
      <c r="KNG159" s="365"/>
      <c r="KNH159" s="365"/>
      <c r="KNI159" s="365"/>
      <c r="KNJ159" s="365"/>
      <c r="KNK159" s="365"/>
      <c r="KNL159" s="365"/>
      <c r="KNM159" s="365"/>
      <c r="KNN159" s="365"/>
      <c r="KNO159" s="365"/>
      <c r="KNP159" s="365"/>
      <c r="KNQ159" s="365"/>
      <c r="KNR159" s="365"/>
      <c r="KNS159" s="365"/>
      <c r="KNT159" s="365"/>
      <c r="KNU159" s="365"/>
      <c r="KNV159" s="365"/>
      <c r="KNW159" s="365"/>
      <c r="KNX159" s="365"/>
      <c r="KNY159" s="365"/>
      <c r="KNZ159" s="365"/>
      <c r="KOA159" s="365"/>
      <c r="KOB159" s="365"/>
      <c r="KOC159" s="365"/>
      <c r="KOD159" s="365"/>
      <c r="KOE159" s="365"/>
      <c r="KOF159" s="365"/>
      <c r="KOG159" s="365"/>
      <c r="KOH159" s="365"/>
      <c r="KOI159" s="365"/>
      <c r="KOJ159" s="365"/>
      <c r="KOK159" s="365"/>
      <c r="KOL159" s="365"/>
      <c r="KOM159" s="365"/>
      <c r="KON159" s="365"/>
      <c r="KOO159" s="365"/>
      <c r="KOP159" s="365"/>
      <c r="KOQ159" s="365"/>
      <c r="KOR159" s="365"/>
      <c r="KOS159" s="365"/>
      <c r="KOT159" s="365"/>
      <c r="KOU159" s="365"/>
      <c r="KOV159" s="365"/>
      <c r="KOW159" s="365"/>
      <c r="KOX159" s="365"/>
      <c r="KOY159" s="365"/>
      <c r="KOZ159" s="365"/>
      <c r="KPA159" s="365"/>
      <c r="KPB159" s="365"/>
      <c r="KPC159" s="365"/>
      <c r="KPD159" s="365"/>
      <c r="KPE159" s="365"/>
      <c r="KPF159" s="365"/>
      <c r="KPG159" s="365"/>
      <c r="KPH159" s="365"/>
      <c r="KPI159" s="365"/>
      <c r="KPJ159" s="365"/>
      <c r="KPK159" s="365"/>
      <c r="KPL159" s="365"/>
      <c r="KPM159" s="365"/>
      <c r="KPN159" s="365"/>
      <c r="KPO159" s="365"/>
      <c r="KPP159" s="365"/>
      <c r="KPQ159" s="365"/>
      <c r="KPR159" s="365"/>
      <c r="KPS159" s="365"/>
      <c r="KPT159" s="365"/>
      <c r="KPU159" s="365"/>
      <c r="KPV159" s="365"/>
      <c r="KPW159" s="365"/>
      <c r="KPX159" s="365"/>
      <c r="KPY159" s="365"/>
      <c r="KPZ159" s="365"/>
      <c r="KQA159" s="365"/>
      <c r="KQB159" s="365"/>
      <c r="KQC159" s="365"/>
      <c r="KQD159" s="365"/>
      <c r="KQE159" s="365"/>
      <c r="KQF159" s="365"/>
      <c r="KQG159" s="365"/>
      <c r="KQH159" s="365"/>
      <c r="KQI159" s="365"/>
      <c r="KQJ159" s="365"/>
      <c r="KQK159" s="365"/>
      <c r="KQL159" s="365"/>
      <c r="KQM159" s="365"/>
      <c r="KQN159" s="365"/>
      <c r="KQO159" s="365"/>
      <c r="KQP159" s="365"/>
      <c r="KQQ159" s="365"/>
      <c r="KQR159" s="365"/>
      <c r="KQS159" s="365"/>
      <c r="KQT159" s="365"/>
      <c r="KQU159" s="365"/>
      <c r="KQV159" s="365"/>
      <c r="KQW159" s="365"/>
      <c r="KQX159" s="365"/>
      <c r="KQY159" s="365"/>
      <c r="KQZ159" s="365"/>
      <c r="KRA159" s="365"/>
      <c r="KRB159" s="365"/>
      <c r="KRC159" s="365"/>
      <c r="KRD159" s="365"/>
      <c r="KRE159" s="365"/>
      <c r="KRF159" s="365"/>
      <c r="KRG159" s="365"/>
      <c r="KRH159" s="365"/>
      <c r="KRI159" s="365"/>
      <c r="KRJ159" s="365"/>
      <c r="KRK159" s="365"/>
      <c r="KRL159" s="365"/>
      <c r="KRM159" s="365"/>
      <c r="KRN159" s="365"/>
      <c r="KRO159" s="365"/>
      <c r="KRP159" s="365"/>
      <c r="KRQ159" s="365"/>
      <c r="KRR159" s="365"/>
      <c r="KRS159" s="365"/>
      <c r="KRT159" s="365"/>
      <c r="KRU159" s="365"/>
      <c r="KRV159" s="365"/>
      <c r="KRW159" s="365"/>
      <c r="KRX159" s="365"/>
      <c r="KRY159" s="365"/>
      <c r="KRZ159" s="365"/>
      <c r="KSA159" s="365"/>
      <c r="KSB159" s="365"/>
      <c r="KSC159" s="365"/>
      <c r="KSD159" s="365"/>
      <c r="KSE159" s="365"/>
      <c r="KSF159" s="365"/>
      <c r="KSG159" s="365"/>
      <c r="KSH159" s="365"/>
      <c r="KSI159" s="365"/>
      <c r="KSJ159" s="365"/>
      <c r="KSK159" s="365"/>
      <c r="KSL159" s="365"/>
      <c r="KSM159" s="365"/>
      <c r="KSN159" s="365"/>
      <c r="KSO159" s="365"/>
      <c r="KSP159" s="365"/>
      <c r="KSQ159" s="365"/>
      <c r="KSR159" s="365"/>
      <c r="KSS159" s="365"/>
      <c r="KST159" s="365"/>
      <c r="KSU159" s="365"/>
      <c r="KSV159" s="365"/>
      <c r="KSW159" s="365"/>
      <c r="KSX159" s="365"/>
      <c r="KSY159" s="365"/>
      <c r="KSZ159" s="365"/>
      <c r="KTA159" s="365"/>
      <c r="KTB159" s="365"/>
      <c r="KTC159" s="365"/>
      <c r="KTD159" s="365"/>
      <c r="KTE159" s="365"/>
      <c r="KTF159" s="365"/>
      <c r="KTG159" s="365"/>
      <c r="KTH159" s="365"/>
      <c r="KTI159" s="365"/>
      <c r="KTJ159" s="365"/>
      <c r="KTK159" s="365"/>
      <c r="KTL159" s="365"/>
      <c r="KTM159" s="365"/>
      <c r="KTN159" s="365"/>
      <c r="KTO159" s="365"/>
      <c r="KTP159" s="365"/>
      <c r="KTQ159" s="365"/>
      <c r="KTR159" s="365"/>
      <c r="KTS159" s="365"/>
      <c r="KTT159" s="365"/>
      <c r="KTU159" s="365"/>
      <c r="KTV159" s="365"/>
      <c r="KTW159" s="365"/>
      <c r="KTX159" s="365"/>
      <c r="KTY159" s="365"/>
      <c r="KTZ159" s="365"/>
      <c r="KUA159" s="365"/>
      <c r="KUB159" s="365"/>
      <c r="KUC159" s="365"/>
      <c r="KUD159" s="365"/>
      <c r="KUE159" s="365"/>
      <c r="KUF159" s="365"/>
      <c r="KUG159" s="365"/>
      <c r="KUH159" s="365"/>
      <c r="KUI159" s="365"/>
      <c r="KUJ159" s="365"/>
      <c r="KUK159" s="365"/>
      <c r="KUL159" s="365"/>
      <c r="KUM159" s="365"/>
      <c r="KUN159" s="365"/>
      <c r="KUO159" s="365"/>
      <c r="KUP159" s="365"/>
      <c r="KUQ159" s="365"/>
      <c r="KUR159" s="365"/>
      <c r="KUS159" s="365"/>
      <c r="KUT159" s="365"/>
      <c r="KUU159" s="365"/>
      <c r="KUV159" s="365"/>
      <c r="KUW159" s="365"/>
      <c r="KUX159" s="365"/>
      <c r="KUY159" s="365"/>
      <c r="KUZ159" s="365"/>
      <c r="KVA159" s="365"/>
      <c r="KVB159" s="365"/>
      <c r="KVC159" s="365"/>
      <c r="KVD159" s="365"/>
      <c r="KVE159" s="365"/>
      <c r="KVF159" s="365"/>
      <c r="KVG159" s="365"/>
      <c r="KVH159" s="365"/>
      <c r="KVI159" s="365"/>
      <c r="KVJ159" s="365"/>
      <c r="KVK159" s="365"/>
      <c r="KVL159" s="365"/>
      <c r="KVM159" s="365"/>
      <c r="KVN159" s="365"/>
      <c r="KVO159" s="365"/>
      <c r="KVP159" s="365"/>
      <c r="KVQ159" s="365"/>
      <c r="KVR159" s="365"/>
      <c r="KVS159" s="365"/>
      <c r="KVT159" s="365"/>
      <c r="KVU159" s="365"/>
      <c r="KVV159" s="365"/>
      <c r="KVW159" s="365"/>
      <c r="KVX159" s="365"/>
      <c r="KVY159" s="365"/>
      <c r="KVZ159" s="365"/>
      <c r="KWA159" s="365"/>
      <c r="KWB159" s="365"/>
      <c r="KWC159" s="365"/>
      <c r="KWD159" s="365"/>
      <c r="KWE159" s="365"/>
      <c r="KWF159" s="365"/>
      <c r="KWG159" s="365"/>
      <c r="KWH159" s="365"/>
      <c r="KWI159" s="365"/>
      <c r="KWJ159" s="365"/>
      <c r="KWK159" s="365"/>
      <c r="KWL159" s="365"/>
      <c r="KWM159" s="365"/>
      <c r="KWN159" s="365"/>
      <c r="KWO159" s="365"/>
      <c r="KWP159" s="365"/>
      <c r="KWQ159" s="365"/>
      <c r="KWR159" s="365"/>
      <c r="KWS159" s="365"/>
      <c r="KWT159" s="365"/>
      <c r="KWU159" s="365"/>
      <c r="KWV159" s="365"/>
      <c r="KWW159" s="365"/>
      <c r="KWX159" s="365"/>
      <c r="KWY159" s="365"/>
      <c r="KWZ159" s="365"/>
      <c r="KXA159" s="365"/>
      <c r="KXB159" s="365"/>
      <c r="KXC159" s="365"/>
      <c r="KXD159" s="365"/>
      <c r="KXE159" s="365"/>
      <c r="KXF159" s="365"/>
      <c r="KXG159" s="365"/>
      <c r="KXH159" s="365"/>
      <c r="KXI159" s="365"/>
      <c r="KXJ159" s="365"/>
      <c r="KXK159" s="365"/>
      <c r="KXL159" s="365"/>
      <c r="KXM159" s="365"/>
      <c r="KXN159" s="365"/>
      <c r="KXO159" s="365"/>
      <c r="KXP159" s="365"/>
      <c r="KXQ159" s="365"/>
      <c r="KXR159" s="365"/>
      <c r="KXS159" s="365"/>
      <c r="KXT159" s="365"/>
      <c r="KXU159" s="365"/>
      <c r="KXV159" s="365"/>
      <c r="KXW159" s="365"/>
      <c r="KXX159" s="365"/>
      <c r="KXY159" s="365"/>
      <c r="KXZ159" s="365"/>
      <c r="KYA159" s="365"/>
      <c r="KYB159" s="365"/>
      <c r="KYC159" s="365"/>
      <c r="KYD159" s="365"/>
      <c r="KYE159" s="365"/>
      <c r="KYF159" s="365"/>
      <c r="KYG159" s="365"/>
      <c r="KYH159" s="365"/>
      <c r="KYI159" s="365"/>
      <c r="KYJ159" s="365"/>
      <c r="KYK159" s="365"/>
      <c r="KYL159" s="365"/>
      <c r="KYM159" s="365"/>
      <c r="KYN159" s="365"/>
      <c r="KYO159" s="365"/>
      <c r="KYP159" s="365"/>
      <c r="KYQ159" s="365"/>
      <c r="KYR159" s="365"/>
      <c r="KYS159" s="365"/>
      <c r="KYT159" s="365"/>
      <c r="KYU159" s="365"/>
      <c r="KYV159" s="365"/>
      <c r="KYW159" s="365"/>
      <c r="KYX159" s="365"/>
      <c r="KYY159" s="365"/>
      <c r="KYZ159" s="365"/>
      <c r="KZA159" s="365"/>
      <c r="KZB159" s="365"/>
      <c r="KZC159" s="365"/>
      <c r="KZD159" s="365"/>
      <c r="KZE159" s="365"/>
      <c r="KZF159" s="365"/>
      <c r="KZG159" s="365"/>
      <c r="KZH159" s="365"/>
      <c r="KZI159" s="365"/>
      <c r="KZJ159" s="365"/>
      <c r="KZK159" s="365"/>
      <c r="KZL159" s="365"/>
      <c r="KZM159" s="365"/>
      <c r="KZN159" s="365"/>
      <c r="KZO159" s="365"/>
      <c r="KZP159" s="365"/>
      <c r="KZQ159" s="365"/>
      <c r="KZR159" s="365"/>
      <c r="KZS159" s="365"/>
      <c r="KZT159" s="365"/>
      <c r="KZU159" s="365"/>
      <c r="KZV159" s="365"/>
      <c r="KZW159" s="365"/>
      <c r="KZX159" s="365"/>
      <c r="KZY159" s="365"/>
      <c r="KZZ159" s="365"/>
      <c r="LAA159" s="365"/>
      <c r="LAB159" s="365"/>
      <c r="LAC159" s="365"/>
      <c r="LAD159" s="365"/>
      <c r="LAE159" s="365"/>
      <c r="LAF159" s="365"/>
      <c r="LAG159" s="365"/>
      <c r="LAH159" s="365"/>
      <c r="LAI159" s="365"/>
      <c r="LAJ159" s="365"/>
      <c r="LAK159" s="365"/>
      <c r="LAL159" s="365"/>
      <c r="LAM159" s="365"/>
      <c r="LAN159" s="365"/>
      <c r="LAO159" s="365"/>
      <c r="LAP159" s="365"/>
      <c r="LAQ159" s="365"/>
      <c r="LAR159" s="365"/>
      <c r="LAS159" s="365"/>
      <c r="LAT159" s="365"/>
      <c r="LAU159" s="365"/>
      <c r="LAV159" s="365"/>
      <c r="LAW159" s="365"/>
      <c r="LAX159" s="365"/>
      <c r="LAY159" s="365"/>
      <c r="LAZ159" s="365"/>
      <c r="LBA159" s="365"/>
      <c r="LBB159" s="365"/>
      <c r="LBC159" s="365"/>
      <c r="LBD159" s="365"/>
      <c r="LBE159" s="365"/>
      <c r="LBF159" s="365"/>
      <c r="LBG159" s="365"/>
      <c r="LBH159" s="365"/>
      <c r="LBI159" s="365"/>
      <c r="LBJ159" s="365"/>
      <c r="LBK159" s="365"/>
      <c r="LBL159" s="365"/>
      <c r="LBM159" s="365"/>
      <c r="LBN159" s="365"/>
      <c r="LBO159" s="365"/>
      <c r="LBP159" s="365"/>
      <c r="LBQ159" s="365"/>
      <c r="LBR159" s="365"/>
      <c r="LBS159" s="365"/>
      <c r="LBT159" s="365"/>
      <c r="LBU159" s="365"/>
      <c r="LBV159" s="365"/>
      <c r="LBW159" s="365"/>
      <c r="LBX159" s="365"/>
      <c r="LBY159" s="365"/>
      <c r="LBZ159" s="365"/>
      <c r="LCA159" s="365"/>
      <c r="LCB159" s="365"/>
      <c r="LCC159" s="365"/>
      <c r="LCD159" s="365"/>
      <c r="LCE159" s="365"/>
      <c r="LCF159" s="365"/>
      <c r="LCG159" s="365"/>
      <c r="LCH159" s="365"/>
      <c r="LCI159" s="365"/>
      <c r="LCJ159" s="365"/>
      <c r="LCK159" s="365"/>
      <c r="LCL159" s="365"/>
      <c r="LCM159" s="365"/>
      <c r="LCN159" s="365"/>
      <c r="LCO159" s="365"/>
      <c r="LCP159" s="365"/>
      <c r="LCQ159" s="365"/>
      <c r="LCR159" s="365"/>
      <c r="LCS159" s="365"/>
      <c r="LCT159" s="365"/>
      <c r="LCU159" s="365"/>
      <c r="LCV159" s="365"/>
      <c r="LCW159" s="365"/>
      <c r="LCX159" s="365"/>
      <c r="LCY159" s="365"/>
      <c r="LCZ159" s="365"/>
      <c r="LDA159" s="365"/>
      <c r="LDB159" s="365"/>
      <c r="LDC159" s="365"/>
      <c r="LDD159" s="365"/>
      <c r="LDE159" s="365"/>
      <c r="LDF159" s="365"/>
      <c r="LDG159" s="365"/>
      <c r="LDH159" s="365"/>
      <c r="LDI159" s="365"/>
      <c r="LDJ159" s="365"/>
      <c r="LDK159" s="365"/>
      <c r="LDL159" s="365"/>
      <c r="LDM159" s="365"/>
      <c r="LDN159" s="365"/>
      <c r="LDO159" s="365"/>
      <c r="LDP159" s="365"/>
      <c r="LDQ159" s="365"/>
      <c r="LDR159" s="365"/>
      <c r="LDS159" s="365"/>
      <c r="LDT159" s="365"/>
      <c r="LDU159" s="365"/>
      <c r="LDV159" s="365"/>
      <c r="LDW159" s="365"/>
      <c r="LDX159" s="365"/>
      <c r="LDY159" s="365"/>
      <c r="LDZ159" s="365"/>
      <c r="LEA159" s="365"/>
      <c r="LEB159" s="365"/>
      <c r="LEC159" s="365"/>
      <c r="LED159" s="365"/>
      <c r="LEE159" s="365"/>
      <c r="LEF159" s="365"/>
      <c r="LEG159" s="365"/>
      <c r="LEH159" s="365"/>
      <c r="LEI159" s="365"/>
      <c r="LEJ159" s="365"/>
      <c r="LEK159" s="365"/>
      <c r="LEL159" s="365"/>
      <c r="LEM159" s="365"/>
      <c r="LEN159" s="365"/>
      <c r="LEO159" s="365"/>
      <c r="LEP159" s="365"/>
      <c r="LEQ159" s="365"/>
      <c r="LER159" s="365"/>
      <c r="LES159" s="365"/>
      <c r="LET159" s="365"/>
      <c r="LEU159" s="365"/>
      <c r="LEV159" s="365"/>
      <c r="LEW159" s="365"/>
      <c r="LEX159" s="365"/>
      <c r="LEY159" s="365"/>
      <c r="LEZ159" s="365"/>
      <c r="LFA159" s="365"/>
      <c r="LFB159" s="365"/>
      <c r="LFC159" s="365"/>
      <c r="LFD159" s="365"/>
      <c r="LFE159" s="365"/>
      <c r="LFF159" s="365"/>
      <c r="LFG159" s="365"/>
      <c r="LFH159" s="365"/>
      <c r="LFI159" s="365"/>
      <c r="LFJ159" s="365"/>
      <c r="LFK159" s="365"/>
      <c r="LFL159" s="365"/>
      <c r="LFM159" s="365"/>
      <c r="LFN159" s="365"/>
      <c r="LFO159" s="365"/>
      <c r="LFP159" s="365"/>
      <c r="LFQ159" s="365"/>
      <c r="LFR159" s="365"/>
      <c r="LFS159" s="365"/>
      <c r="LFT159" s="365"/>
      <c r="LFU159" s="365"/>
      <c r="LFV159" s="365"/>
      <c r="LFW159" s="365"/>
      <c r="LFX159" s="365"/>
      <c r="LFY159" s="365"/>
      <c r="LFZ159" s="365"/>
      <c r="LGA159" s="365"/>
      <c r="LGB159" s="365"/>
      <c r="LGC159" s="365"/>
      <c r="LGD159" s="365"/>
      <c r="LGE159" s="365"/>
      <c r="LGF159" s="365"/>
      <c r="LGG159" s="365"/>
      <c r="LGH159" s="365"/>
      <c r="LGI159" s="365"/>
      <c r="LGJ159" s="365"/>
      <c r="LGK159" s="365"/>
      <c r="LGL159" s="365"/>
      <c r="LGM159" s="365"/>
      <c r="LGN159" s="365"/>
      <c r="LGO159" s="365"/>
      <c r="LGP159" s="365"/>
      <c r="LGQ159" s="365"/>
      <c r="LGR159" s="365"/>
      <c r="LGS159" s="365"/>
      <c r="LGT159" s="365"/>
      <c r="LGU159" s="365"/>
      <c r="LGV159" s="365"/>
      <c r="LGW159" s="365"/>
      <c r="LGX159" s="365"/>
      <c r="LGY159" s="365"/>
      <c r="LGZ159" s="365"/>
      <c r="LHA159" s="365"/>
      <c r="LHB159" s="365"/>
      <c r="LHC159" s="365"/>
      <c r="LHD159" s="365"/>
      <c r="LHE159" s="365"/>
      <c r="LHF159" s="365"/>
      <c r="LHG159" s="365"/>
      <c r="LHH159" s="365"/>
      <c r="LHI159" s="365"/>
      <c r="LHJ159" s="365"/>
      <c r="LHK159" s="365"/>
      <c r="LHL159" s="365"/>
      <c r="LHM159" s="365"/>
      <c r="LHN159" s="365"/>
      <c r="LHO159" s="365"/>
      <c r="LHP159" s="365"/>
      <c r="LHQ159" s="365"/>
      <c r="LHR159" s="365"/>
      <c r="LHS159" s="365"/>
      <c r="LHT159" s="365"/>
      <c r="LHU159" s="365"/>
      <c r="LHV159" s="365"/>
      <c r="LHW159" s="365"/>
      <c r="LHX159" s="365"/>
      <c r="LHY159" s="365"/>
      <c r="LHZ159" s="365"/>
      <c r="LIA159" s="365"/>
      <c r="LIB159" s="365"/>
      <c r="LIC159" s="365"/>
      <c r="LID159" s="365"/>
      <c r="LIE159" s="365"/>
      <c r="LIF159" s="365"/>
      <c r="LIG159" s="365"/>
      <c r="LIH159" s="365"/>
      <c r="LII159" s="365"/>
      <c r="LIJ159" s="365"/>
      <c r="LIK159" s="365"/>
      <c r="LIL159" s="365"/>
      <c r="LIM159" s="365"/>
      <c r="LIN159" s="365"/>
      <c r="LIO159" s="365"/>
      <c r="LIP159" s="365"/>
      <c r="LIQ159" s="365"/>
      <c r="LIR159" s="365"/>
      <c r="LIS159" s="365"/>
      <c r="LIT159" s="365"/>
      <c r="LIU159" s="365"/>
      <c r="LIV159" s="365"/>
      <c r="LIW159" s="365"/>
      <c r="LIX159" s="365"/>
      <c r="LIY159" s="365"/>
      <c r="LIZ159" s="365"/>
      <c r="LJA159" s="365"/>
      <c r="LJB159" s="365"/>
      <c r="LJC159" s="365"/>
      <c r="LJD159" s="365"/>
      <c r="LJE159" s="365"/>
      <c r="LJF159" s="365"/>
      <c r="LJG159" s="365"/>
      <c r="LJH159" s="365"/>
      <c r="LJI159" s="365"/>
      <c r="LJJ159" s="365"/>
      <c r="LJK159" s="365"/>
      <c r="LJL159" s="365"/>
      <c r="LJM159" s="365"/>
      <c r="LJN159" s="365"/>
      <c r="LJO159" s="365"/>
      <c r="LJP159" s="365"/>
      <c r="LJQ159" s="365"/>
      <c r="LJR159" s="365"/>
      <c r="LJS159" s="365"/>
      <c r="LJT159" s="365"/>
      <c r="LJU159" s="365"/>
      <c r="LJV159" s="365"/>
      <c r="LJW159" s="365"/>
      <c r="LJX159" s="365"/>
      <c r="LJY159" s="365"/>
      <c r="LJZ159" s="365"/>
      <c r="LKA159" s="365"/>
      <c r="LKB159" s="365"/>
      <c r="LKC159" s="365"/>
      <c r="LKD159" s="365"/>
      <c r="LKE159" s="365"/>
      <c r="LKF159" s="365"/>
      <c r="LKG159" s="365"/>
      <c r="LKH159" s="365"/>
      <c r="LKI159" s="365"/>
      <c r="LKJ159" s="365"/>
      <c r="LKK159" s="365"/>
      <c r="LKL159" s="365"/>
      <c r="LKM159" s="365"/>
      <c r="LKN159" s="365"/>
      <c r="LKO159" s="365"/>
      <c r="LKP159" s="365"/>
      <c r="LKQ159" s="365"/>
      <c r="LKR159" s="365"/>
      <c r="LKS159" s="365"/>
      <c r="LKT159" s="365"/>
      <c r="LKU159" s="365"/>
      <c r="LKV159" s="365"/>
      <c r="LKW159" s="365"/>
      <c r="LKX159" s="365"/>
      <c r="LKY159" s="365"/>
      <c r="LKZ159" s="365"/>
      <c r="LLA159" s="365"/>
      <c r="LLB159" s="365"/>
      <c r="LLC159" s="365"/>
      <c r="LLD159" s="365"/>
      <c r="LLE159" s="365"/>
      <c r="LLF159" s="365"/>
      <c r="LLG159" s="365"/>
      <c r="LLH159" s="365"/>
      <c r="LLI159" s="365"/>
      <c r="LLJ159" s="365"/>
      <c r="LLK159" s="365"/>
      <c r="LLL159" s="365"/>
      <c r="LLM159" s="365"/>
      <c r="LLN159" s="365"/>
      <c r="LLO159" s="365"/>
      <c r="LLP159" s="365"/>
      <c r="LLQ159" s="365"/>
      <c r="LLR159" s="365"/>
      <c r="LLS159" s="365"/>
      <c r="LLT159" s="365"/>
      <c r="LLU159" s="365"/>
      <c r="LLV159" s="365"/>
      <c r="LLW159" s="365"/>
      <c r="LLX159" s="365"/>
      <c r="LLY159" s="365"/>
      <c r="LLZ159" s="365"/>
      <c r="LMA159" s="365"/>
      <c r="LMB159" s="365"/>
      <c r="LMC159" s="365"/>
      <c r="LMD159" s="365"/>
      <c r="LME159" s="365"/>
      <c r="LMF159" s="365"/>
      <c r="LMG159" s="365"/>
      <c r="LMH159" s="365"/>
      <c r="LMI159" s="365"/>
      <c r="LMJ159" s="365"/>
      <c r="LMK159" s="365"/>
      <c r="LML159" s="365"/>
      <c r="LMM159" s="365"/>
      <c r="LMN159" s="365"/>
      <c r="LMO159" s="365"/>
      <c r="LMP159" s="365"/>
      <c r="LMQ159" s="365"/>
      <c r="LMR159" s="365"/>
      <c r="LMS159" s="365"/>
      <c r="LMT159" s="365"/>
      <c r="LMU159" s="365"/>
      <c r="LMV159" s="365"/>
      <c r="LMW159" s="365"/>
      <c r="LMX159" s="365"/>
      <c r="LMY159" s="365"/>
      <c r="LMZ159" s="365"/>
      <c r="LNA159" s="365"/>
      <c r="LNB159" s="365"/>
      <c r="LNC159" s="365"/>
      <c r="LND159" s="365"/>
      <c r="LNE159" s="365"/>
      <c r="LNF159" s="365"/>
      <c r="LNG159" s="365"/>
      <c r="LNH159" s="365"/>
      <c r="LNI159" s="365"/>
      <c r="LNJ159" s="365"/>
      <c r="LNK159" s="365"/>
      <c r="LNL159" s="365"/>
      <c r="LNM159" s="365"/>
      <c r="LNN159" s="365"/>
      <c r="LNO159" s="365"/>
      <c r="LNP159" s="365"/>
      <c r="LNQ159" s="365"/>
      <c r="LNR159" s="365"/>
      <c r="LNS159" s="365"/>
      <c r="LNT159" s="365"/>
      <c r="LNU159" s="365"/>
      <c r="LNV159" s="365"/>
      <c r="LNW159" s="365"/>
      <c r="LNX159" s="365"/>
      <c r="LNY159" s="365"/>
      <c r="LNZ159" s="365"/>
      <c r="LOA159" s="365"/>
      <c r="LOB159" s="365"/>
      <c r="LOC159" s="365"/>
      <c r="LOD159" s="365"/>
      <c r="LOE159" s="365"/>
      <c r="LOF159" s="365"/>
      <c r="LOG159" s="365"/>
      <c r="LOH159" s="365"/>
      <c r="LOI159" s="365"/>
      <c r="LOJ159" s="365"/>
      <c r="LOK159" s="365"/>
      <c r="LOL159" s="365"/>
      <c r="LOM159" s="365"/>
      <c r="LON159" s="365"/>
      <c r="LOO159" s="365"/>
      <c r="LOP159" s="365"/>
      <c r="LOQ159" s="365"/>
      <c r="LOR159" s="365"/>
      <c r="LOS159" s="365"/>
      <c r="LOT159" s="365"/>
      <c r="LOU159" s="365"/>
      <c r="LOV159" s="365"/>
      <c r="LOW159" s="365"/>
      <c r="LOX159" s="365"/>
      <c r="LOY159" s="365"/>
      <c r="LOZ159" s="365"/>
      <c r="LPA159" s="365"/>
      <c r="LPB159" s="365"/>
      <c r="LPC159" s="365"/>
      <c r="LPD159" s="365"/>
      <c r="LPE159" s="365"/>
      <c r="LPF159" s="365"/>
      <c r="LPG159" s="365"/>
      <c r="LPH159" s="365"/>
      <c r="LPI159" s="365"/>
      <c r="LPJ159" s="365"/>
      <c r="LPK159" s="365"/>
      <c r="LPL159" s="365"/>
      <c r="LPM159" s="365"/>
      <c r="LPN159" s="365"/>
      <c r="LPO159" s="365"/>
      <c r="LPP159" s="365"/>
      <c r="LPQ159" s="365"/>
      <c r="LPR159" s="365"/>
      <c r="LPS159" s="365"/>
      <c r="LPT159" s="365"/>
      <c r="LPU159" s="365"/>
      <c r="LPV159" s="365"/>
      <c r="LPW159" s="365"/>
      <c r="LPX159" s="365"/>
      <c r="LPY159" s="365"/>
      <c r="LPZ159" s="365"/>
      <c r="LQA159" s="365"/>
      <c r="LQB159" s="365"/>
      <c r="LQC159" s="365"/>
      <c r="LQD159" s="365"/>
      <c r="LQE159" s="365"/>
      <c r="LQF159" s="365"/>
      <c r="LQG159" s="365"/>
      <c r="LQH159" s="365"/>
      <c r="LQI159" s="365"/>
      <c r="LQJ159" s="365"/>
      <c r="LQK159" s="365"/>
      <c r="LQL159" s="365"/>
      <c r="LQM159" s="365"/>
      <c r="LQN159" s="365"/>
      <c r="LQO159" s="365"/>
      <c r="LQP159" s="365"/>
      <c r="LQQ159" s="365"/>
      <c r="LQR159" s="365"/>
      <c r="LQS159" s="365"/>
      <c r="LQT159" s="365"/>
      <c r="LQU159" s="365"/>
      <c r="LQV159" s="365"/>
      <c r="LQW159" s="365"/>
      <c r="LQX159" s="365"/>
      <c r="LQY159" s="365"/>
      <c r="LQZ159" s="365"/>
      <c r="LRA159" s="365"/>
      <c r="LRB159" s="365"/>
      <c r="LRC159" s="365"/>
      <c r="LRD159" s="365"/>
      <c r="LRE159" s="365"/>
      <c r="LRF159" s="365"/>
      <c r="LRG159" s="365"/>
      <c r="LRH159" s="365"/>
      <c r="LRI159" s="365"/>
      <c r="LRJ159" s="365"/>
      <c r="LRK159" s="365"/>
      <c r="LRL159" s="365"/>
      <c r="LRM159" s="365"/>
      <c r="LRN159" s="365"/>
      <c r="LRO159" s="365"/>
      <c r="LRP159" s="365"/>
      <c r="LRQ159" s="365"/>
      <c r="LRR159" s="365"/>
      <c r="LRS159" s="365"/>
      <c r="LRT159" s="365"/>
      <c r="LRU159" s="365"/>
      <c r="LRV159" s="365"/>
      <c r="LRW159" s="365"/>
      <c r="LRX159" s="365"/>
      <c r="LRY159" s="365"/>
      <c r="LRZ159" s="365"/>
      <c r="LSA159" s="365"/>
      <c r="LSB159" s="365"/>
      <c r="LSC159" s="365"/>
      <c r="LSD159" s="365"/>
      <c r="LSE159" s="365"/>
      <c r="LSF159" s="365"/>
      <c r="LSG159" s="365"/>
      <c r="LSH159" s="365"/>
      <c r="LSI159" s="365"/>
      <c r="LSJ159" s="365"/>
      <c r="LSK159" s="365"/>
      <c r="LSL159" s="365"/>
      <c r="LSM159" s="365"/>
      <c r="LSN159" s="365"/>
      <c r="LSO159" s="365"/>
      <c r="LSP159" s="365"/>
      <c r="LSQ159" s="365"/>
      <c r="LSR159" s="365"/>
      <c r="LSS159" s="365"/>
      <c r="LST159" s="365"/>
      <c r="LSU159" s="365"/>
      <c r="LSV159" s="365"/>
      <c r="LSW159" s="365"/>
      <c r="LSX159" s="365"/>
      <c r="LSY159" s="365"/>
      <c r="LSZ159" s="365"/>
      <c r="LTA159" s="365"/>
      <c r="LTB159" s="365"/>
      <c r="LTC159" s="365"/>
      <c r="LTD159" s="365"/>
      <c r="LTE159" s="365"/>
      <c r="LTF159" s="365"/>
      <c r="LTG159" s="365"/>
      <c r="LTH159" s="365"/>
      <c r="LTI159" s="365"/>
      <c r="LTJ159" s="365"/>
      <c r="LTK159" s="365"/>
      <c r="LTL159" s="365"/>
      <c r="LTM159" s="365"/>
      <c r="LTN159" s="365"/>
      <c r="LTO159" s="365"/>
      <c r="LTP159" s="365"/>
      <c r="LTQ159" s="365"/>
      <c r="LTR159" s="365"/>
      <c r="LTS159" s="365"/>
      <c r="LTT159" s="365"/>
      <c r="LTU159" s="365"/>
      <c r="LTV159" s="365"/>
      <c r="LTW159" s="365"/>
      <c r="LTX159" s="365"/>
      <c r="LTY159" s="365"/>
      <c r="LTZ159" s="365"/>
      <c r="LUA159" s="365"/>
      <c r="LUB159" s="365"/>
      <c r="LUC159" s="365"/>
      <c r="LUD159" s="365"/>
      <c r="LUE159" s="365"/>
      <c r="LUF159" s="365"/>
      <c r="LUG159" s="365"/>
      <c r="LUH159" s="365"/>
      <c r="LUI159" s="365"/>
      <c r="LUJ159" s="365"/>
      <c r="LUK159" s="365"/>
      <c r="LUL159" s="365"/>
      <c r="LUM159" s="365"/>
      <c r="LUN159" s="365"/>
      <c r="LUO159" s="365"/>
      <c r="LUP159" s="365"/>
      <c r="LUQ159" s="365"/>
      <c r="LUR159" s="365"/>
      <c r="LUS159" s="365"/>
      <c r="LUT159" s="365"/>
      <c r="LUU159" s="365"/>
      <c r="LUV159" s="365"/>
      <c r="LUW159" s="365"/>
      <c r="LUX159" s="365"/>
      <c r="LUY159" s="365"/>
      <c r="LUZ159" s="365"/>
      <c r="LVA159" s="365"/>
      <c r="LVB159" s="365"/>
      <c r="LVC159" s="365"/>
      <c r="LVD159" s="365"/>
      <c r="LVE159" s="365"/>
      <c r="LVF159" s="365"/>
      <c r="LVG159" s="365"/>
      <c r="LVH159" s="365"/>
      <c r="LVI159" s="365"/>
      <c r="LVJ159" s="365"/>
      <c r="LVK159" s="365"/>
      <c r="LVL159" s="365"/>
      <c r="LVM159" s="365"/>
      <c r="LVN159" s="365"/>
      <c r="LVO159" s="365"/>
      <c r="LVP159" s="365"/>
      <c r="LVQ159" s="365"/>
      <c r="LVR159" s="365"/>
      <c r="LVS159" s="365"/>
      <c r="LVT159" s="365"/>
      <c r="LVU159" s="365"/>
      <c r="LVV159" s="365"/>
      <c r="LVW159" s="365"/>
      <c r="LVX159" s="365"/>
      <c r="LVY159" s="365"/>
      <c r="LVZ159" s="365"/>
      <c r="LWA159" s="365"/>
      <c r="LWB159" s="365"/>
      <c r="LWC159" s="365"/>
      <c r="LWD159" s="365"/>
      <c r="LWE159" s="365"/>
      <c r="LWF159" s="365"/>
      <c r="LWG159" s="365"/>
      <c r="LWH159" s="365"/>
      <c r="LWI159" s="365"/>
      <c r="LWJ159" s="365"/>
      <c r="LWK159" s="365"/>
      <c r="LWL159" s="365"/>
      <c r="LWM159" s="365"/>
      <c r="LWN159" s="365"/>
      <c r="LWO159" s="365"/>
      <c r="LWP159" s="365"/>
      <c r="LWQ159" s="365"/>
      <c r="LWR159" s="365"/>
      <c r="LWS159" s="365"/>
      <c r="LWT159" s="365"/>
      <c r="LWU159" s="365"/>
      <c r="LWV159" s="365"/>
      <c r="LWW159" s="365"/>
      <c r="LWX159" s="365"/>
      <c r="LWY159" s="365"/>
      <c r="LWZ159" s="365"/>
      <c r="LXA159" s="365"/>
      <c r="LXB159" s="365"/>
      <c r="LXC159" s="365"/>
      <c r="LXD159" s="365"/>
      <c r="LXE159" s="365"/>
      <c r="LXF159" s="365"/>
      <c r="LXG159" s="365"/>
      <c r="LXH159" s="365"/>
      <c r="LXI159" s="365"/>
      <c r="LXJ159" s="365"/>
      <c r="LXK159" s="365"/>
      <c r="LXL159" s="365"/>
      <c r="LXM159" s="365"/>
      <c r="LXN159" s="365"/>
      <c r="LXO159" s="365"/>
      <c r="LXP159" s="365"/>
      <c r="LXQ159" s="365"/>
      <c r="LXR159" s="365"/>
      <c r="LXS159" s="365"/>
      <c r="LXT159" s="365"/>
      <c r="LXU159" s="365"/>
      <c r="LXV159" s="365"/>
      <c r="LXW159" s="365"/>
      <c r="LXX159" s="365"/>
      <c r="LXY159" s="365"/>
      <c r="LXZ159" s="365"/>
      <c r="LYA159" s="365"/>
      <c r="LYB159" s="365"/>
      <c r="LYC159" s="365"/>
      <c r="LYD159" s="365"/>
      <c r="LYE159" s="365"/>
      <c r="LYF159" s="365"/>
      <c r="LYG159" s="365"/>
      <c r="LYH159" s="365"/>
      <c r="LYI159" s="365"/>
      <c r="LYJ159" s="365"/>
      <c r="LYK159" s="365"/>
      <c r="LYL159" s="365"/>
      <c r="LYM159" s="365"/>
      <c r="LYN159" s="365"/>
      <c r="LYO159" s="365"/>
      <c r="LYP159" s="365"/>
      <c r="LYQ159" s="365"/>
      <c r="LYR159" s="365"/>
      <c r="LYS159" s="365"/>
      <c r="LYT159" s="365"/>
      <c r="LYU159" s="365"/>
      <c r="LYV159" s="365"/>
      <c r="LYW159" s="365"/>
      <c r="LYX159" s="365"/>
      <c r="LYY159" s="365"/>
      <c r="LYZ159" s="365"/>
      <c r="LZA159" s="365"/>
      <c r="LZB159" s="365"/>
      <c r="LZC159" s="365"/>
      <c r="LZD159" s="365"/>
      <c r="LZE159" s="365"/>
      <c r="LZF159" s="365"/>
      <c r="LZG159" s="365"/>
      <c r="LZH159" s="365"/>
      <c r="LZI159" s="365"/>
      <c r="LZJ159" s="365"/>
      <c r="LZK159" s="365"/>
      <c r="LZL159" s="365"/>
      <c r="LZM159" s="365"/>
      <c r="LZN159" s="365"/>
      <c r="LZO159" s="365"/>
      <c r="LZP159" s="365"/>
      <c r="LZQ159" s="365"/>
      <c r="LZR159" s="365"/>
      <c r="LZS159" s="365"/>
      <c r="LZT159" s="365"/>
      <c r="LZU159" s="365"/>
      <c r="LZV159" s="365"/>
      <c r="LZW159" s="365"/>
      <c r="LZX159" s="365"/>
      <c r="LZY159" s="365"/>
      <c r="LZZ159" s="365"/>
      <c r="MAA159" s="365"/>
      <c r="MAB159" s="365"/>
      <c r="MAC159" s="365"/>
      <c r="MAD159" s="365"/>
      <c r="MAE159" s="365"/>
      <c r="MAF159" s="365"/>
      <c r="MAG159" s="365"/>
      <c r="MAH159" s="365"/>
      <c r="MAI159" s="365"/>
      <c r="MAJ159" s="365"/>
      <c r="MAK159" s="365"/>
      <c r="MAL159" s="365"/>
      <c r="MAM159" s="365"/>
      <c r="MAN159" s="365"/>
      <c r="MAO159" s="365"/>
      <c r="MAP159" s="365"/>
      <c r="MAQ159" s="365"/>
      <c r="MAR159" s="365"/>
      <c r="MAS159" s="365"/>
      <c r="MAT159" s="365"/>
      <c r="MAU159" s="365"/>
      <c r="MAV159" s="365"/>
      <c r="MAW159" s="365"/>
      <c r="MAX159" s="365"/>
      <c r="MAY159" s="365"/>
      <c r="MAZ159" s="365"/>
      <c r="MBA159" s="365"/>
      <c r="MBB159" s="365"/>
      <c r="MBC159" s="365"/>
      <c r="MBD159" s="365"/>
      <c r="MBE159" s="365"/>
      <c r="MBF159" s="365"/>
      <c r="MBG159" s="365"/>
      <c r="MBH159" s="365"/>
      <c r="MBI159" s="365"/>
      <c r="MBJ159" s="365"/>
      <c r="MBK159" s="365"/>
      <c r="MBL159" s="365"/>
      <c r="MBM159" s="365"/>
      <c r="MBN159" s="365"/>
      <c r="MBO159" s="365"/>
      <c r="MBP159" s="365"/>
      <c r="MBQ159" s="365"/>
      <c r="MBR159" s="365"/>
      <c r="MBS159" s="365"/>
      <c r="MBT159" s="365"/>
      <c r="MBU159" s="365"/>
      <c r="MBV159" s="365"/>
      <c r="MBW159" s="365"/>
      <c r="MBX159" s="365"/>
      <c r="MBY159" s="365"/>
      <c r="MBZ159" s="365"/>
      <c r="MCA159" s="365"/>
      <c r="MCB159" s="365"/>
      <c r="MCC159" s="365"/>
      <c r="MCD159" s="365"/>
      <c r="MCE159" s="365"/>
      <c r="MCF159" s="365"/>
      <c r="MCG159" s="365"/>
      <c r="MCH159" s="365"/>
      <c r="MCI159" s="365"/>
      <c r="MCJ159" s="365"/>
      <c r="MCK159" s="365"/>
      <c r="MCL159" s="365"/>
      <c r="MCM159" s="365"/>
      <c r="MCN159" s="365"/>
      <c r="MCO159" s="365"/>
      <c r="MCP159" s="365"/>
      <c r="MCQ159" s="365"/>
      <c r="MCR159" s="365"/>
      <c r="MCS159" s="365"/>
      <c r="MCT159" s="365"/>
      <c r="MCU159" s="365"/>
      <c r="MCV159" s="365"/>
      <c r="MCW159" s="365"/>
      <c r="MCX159" s="365"/>
      <c r="MCY159" s="365"/>
      <c r="MCZ159" s="365"/>
      <c r="MDA159" s="365"/>
      <c r="MDB159" s="365"/>
      <c r="MDC159" s="365"/>
      <c r="MDD159" s="365"/>
      <c r="MDE159" s="365"/>
      <c r="MDF159" s="365"/>
      <c r="MDG159" s="365"/>
      <c r="MDH159" s="365"/>
      <c r="MDI159" s="365"/>
      <c r="MDJ159" s="365"/>
      <c r="MDK159" s="365"/>
      <c r="MDL159" s="365"/>
      <c r="MDM159" s="365"/>
      <c r="MDN159" s="365"/>
      <c r="MDO159" s="365"/>
      <c r="MDP159" s="365"/>
      <c r="MDQ159" s="365"/>
      <c r="MDR159" s="365"/>
      <c r="MDS159" s="365"/>
      <c r="MDT159" s="365"/>
      <c r="MDU159" s="365"/>
      <c r="MDV159" s="365"/>
      <c r="MDW159" s="365"/>
      <c r="MDX159" s="365"/>
      <c r="MDY159" s="365"/>
      <c r="MDZ159" s="365"/>
      <c r="MEA159" s="365"/>
      <c r="MEB159" s="365"/>
      <c r="MEC159" s="365"/>
      <c r="MED159" s="365"/>
      <c r="MEE159" s="365"/>
      <c r="MEF159" s="365"/>
      <c r="MEG159" s="365"/>
      <c r="MEH159" s="365"/>
      <c r="MEI159" s="365"/>
      <c r="MEJ159" s="365"/>
      <c r="MEK159" s="365"/>
      <c r="MEL159" s="365"/>
      <c r="MEM159" s="365"/>
      <c r="MEN159" s="365"/>
      <c r="MEO159" s="365"/>
      <c r="MEP159" s="365"/>
      <c r="MEQ159" s="365"/>
      <c r="MER159" s="365"/>
      <c r="MES159" s="365"/>
      <c r="MET159" s="365"/>
      <c r="MEU159" s="365"/>
      <c r="MEV159" s="365"/>
      <c r="MEW159" s="365"/>
      <c r="MEX159" s="365"/>
      <c r="MEY159" s="365"/>
      <c r="MEZ159" s="365"/>
      <c r="MFA159" s="365"/>
      <c r="MFB159" s="365"/>
      <c r="MFC159" s="365"/>
      <c r="MFD159" s="365"/>
      <c r="MFE159" s="365"/>
      <c r="MFF159" s="365"/>
      <c r="MFG159" s="365"/>
      <c r="MFH159" s="365"/>
      <c r="MFI159" s="365"/>
      <c r="MFJ159" s="365"/>
      <c r="MFK159" s="365"/>
      <c r="MFL159" s="365"/>
      <c r="MFM159" s="365"/>
      <c r="MFN159" s="365"/>
      <c r="MFO159" s="365"/>
      <c r="MFP159" s="365"/>
      <c r="MFQ159" s="365"/>
      <c r="MFR159" s="365"/>
      <c r="MFS159" s="365"/>
      <c r="MFT159" s="365"/>
      <c r="MFU159" s="365"/>
      <c r="MFV159" s="365"/>
      <c r="MFW159" s="365"/>
      <c r="MFX159" s="365"/>
      <c r="MFY159" s="365"/>
      <c r="MFZ159" s="365"/>
      <c r="MGA159" s="365"/>
      <c r="MGB159" s="365"/>
      <c r="MGC159" s="365"/>
      <c r="MGD159" s="365"/>
      <c r="MGE159" s="365"/>
      <c r="MGF159" s="365"/>
      <c r="MGG159" s="365"/>
      <c r="MGH159" s="365"/>
      <c r="MGI159" s="365"/>
      <c r="MGJ159" s="365"/>
      <c r="MGK159" s="365"/>
      <c r="MGL159" s="365"/>
      <c r="MGM159" s="365"/>
      <c r="MGN159" s="365"/>
      <c r="MGO159" s="365"/>
      <c r="MGP159" s="365"/>
      <c r="MGQ159" s="365"/>
      <c r="MGR159" s="365"/>
      <c r="MGS159" s="365"/>
      <c r="MGT159" s="365"/>
      <c r="MGU159" s="365"/>
      <c r="MGV159" s="365"/>
      <c r="MGW159" s="365"/>
      <c r="MGX159" s="365"/>
      <c r="MGY159" s="365"/>
      <c r="MGZ159" s="365"/>
      <c r="MHA159" s="365"/>
      <c r="MHB159" s="365"/>
      <c r="MHC159" s="365"/>
      <c r="MHD159" s="365"/>
      <c r="MHE159" s="365"/>
      <c r="MHF159" s="365"/>
      <c r="MHG159" s="365"/>
      <c r="MHH159" s="365"/>
      <c r="MHI159" s="365"/>
      <c r="MHJ159" s="365"/>
      <c r="MHK159" s="365"/>
      <c r="MHL159" s="365"/>
      <c r="MHM159" s="365"/>
      <c r="MHN159" s="365"/>
      <c r="MHO159" s="365"/>
      <c r="MHP159" s="365"/>
      <c r="MHQ159" s="365"/>
      <c r="MHR159" s="365"/>
      <c r="MHS159" s="365"/>
      <c r="MHT159" s="365"/>
      <c r="MHU159" s="365"/>
      <c r="MHV159" s="365"/>
      <c r="MHW159" s="365"/>
      <c r="MHX159" s="365"/>
      <c r="MHY159" s="365"/>
      <c r="MHZ159" s="365"/>
      <c r="MIA159" s="365"/>
      <c r="MIB159" s="365"/>
      <c r="MIC159" s="365"/>
      <c r="MID159" s="365"/>
      <c r="MIE159" s="365"/>
      <c r="MIF159" s="365"/>
      <c r="MIG159" s="365"/>
      <c r="MIH159" s="365"/>
      <c r="MII159" s="365"/>
      <c r="MIJ159" s="365"/>
      <c r="MIK159" s="365"/>
      <c r="MIL159" s="365"/>
      <c r="MIM159" s="365"/>
      <c r="MIN159" s="365"/>
      <c r="MIO159" s="365"/>
      <c r="MIP159" s="365"/>
      <c r="MIQ159" s="365"/>
      <c r="MIR159" s="365"/>
      <c r="MIS159" s="365"/>
      <c r="MIT159" s="365"/>
      <c r="MIU159" s="365"/>
      <c r="MIV159" s="365"/>
      <c r="MIW159" s="365"/>
      <c r="MIX159" s="365"/>
      <c r="MIY159" s="365"/>
      <c r="MIZ159" s="365"/>
      <c r="MJA159" s="365"/>
      <c r="MJB159" s="365"/>
      <c r="MJC159" s="365"/>
      <c r="MJD159" s="365"/>
      <c r="MJE159" s="365"/>
      <c r="MJF159" s="365"/>
      <c r="MJG159" s="365"/>
      <c r="MJH159" s="365"/>
      <c r="MJI159" s="365"/>
      <c r="MJJ159" s="365"/>
      <c r="MJK159" s="365"/>
      <c r="MJL159" s="365"/>
      <c r="MJM159" s="365"/>
      <c r="MJN159" s="365"/>
      <c r="MJO159" s="365"/>
      <c r="MJP159" s="365"/>
      <c r="MJQ159" s="365"/>
      <c r="MJR159" s="365"/>
      <c r="MJS159" s="365"/>
      <c r="MJT159" s="365"/>
      <c r="MJU159" s="365"/>
      <c r="MJV159" s="365"/>
      <c r="MJW159" s="365"/>
      <c r="MJX159" s="365"/>
      <c r="MJY159" s="365"/>
      <c r="MJZ159" s="365"/>
      <c r="MKA159" s="365"/>
      <c r="MKB159" s="365"/>
      <c r="MKC159" s="365"/>
      <c r="MKD159" s="365"/>
      <c r="MKE159" s="365"/>
      <c r="MKF159" s="365"/>
      <c r="MKG159" s="365"/>
      <c r="MKH159" s="365"/>
      <c r="MKI159" s="365"/>
      <c r="MKJ159" s="365"/>
      <c r="MKK159" s="365"/>
      <c r="MKL159" s="365"/>
      <c r="MKM159" s="365"/>
      <c r="MKN159" s="365"/>
      <c r="MKO159" s="365"/>
      <c r="MKP159" s="365"/>
      <c r="MKQ159" s="365"/>
      <c r="MKR159" s="365"/>
      <c r="MKS159" s="365"/>
      <c r="MKT159" s="365"/>
      <c r="MKU159" s="365"/>
      <c r="MKV159" s="365"/>
      <c r="MKW159" s="365"/>
      <c r="MKX159" s="365"/>
      <c r="MKY159" s="365"/>
      <c r="MKZ159" s="365"/>
      <c r="MLA159" s="365"/>
      <c r="MLB159" s="365"/>
      <c r="MLC159" s="365"/>
      <c r="MLD159" s="365"/>
      <c r="MLE159" s="365"/>
      <c r="MLF159" s="365"/>
      <c r="MLG159" s="365"/>
      <c r="MLH159" s="365"/>
      <c r="MLI159" s="365"/>
      <c r="MLJ159" s="365"/>
      <c r="MLK159" s="365"/>
      <c r="MLL159" s="365"/>
      <c r="MLM159" s="365"/>
      <c r="MLN159" s="365"/>
      <c r="MLO159" s="365"/>
      <c r="MLP159" s="365"/>
      <c r="MLQ159" s="365"/>
      <c r="MLR159" s="365"/>
      <c r="MLS159" s="365"/>
      <c r="MLT159" s="365"/>
      <c r="MLU159" s="365"/>
      <c r="MLV159" s="365"/>
      <c r="MLW159" s="365"/>
      <c r="MLX159" s="365"/>
      <c r="MLY159" s="365"/>
      <c r="MLZ159" s="365"/>
      <c r="MMA159" s="365"/>
      <c r="MMB159" s="365"/>
      <c r="MMC159" s="365"/>
      <c r="MMD159" s="365"/>
      <c r="MME159" s="365"/>
      <c r="MMF159" s="365"/>
      <c r="MMG159" s="365"/>
      <c r="MMH159" s="365"/>
      <c r="MMI159" s="365"/>
      <c r="MMJ159" s="365"/>
      <c r="MMK159" s="365"/>
      <c r="MML159" s="365"/>
      <c r="MMM159" s="365"/>
      <c r="MMN159" s="365"/>
      <c r="MMO159" s="365"/>
      <c r="MMP159" s="365"/>
      <c r="MMQ159" s="365"/>
      <c r="MMR159" s="365"/>
      <c r="MMS159" s="365"/>
      <c r="MMT159" s="365"/>
      <c r="MMU159" s="365"/>
      <c r="MMV159" s="365"/>
      <c r="MMW159" s="365"/>
      <c r="MMX159" s="365"/>
      <c r="MMY159" s="365"/>
      <c r="MMZ159" s="365"/>
      <c r="MNA159" s="365"/>
      <c r="MNB159" s="365"/>
      <c r="MNC159" s="365"/>
      <c r="MND159" s="365"/>
      <c r="MNE159" s="365"/>
      <c r="MNF159" s="365"/>
      <c r="MNG159" s="365"/>
      <c r="MNH159" s="365"/>
      <c r="MNI159" s="365"/>
      <c r="MNJ159" s="365"/>
      <c r="MNK159" s="365"/>
      <c r="MNL159" s="365"/>
      <c r="MNM159" s="365"/>
      <c r="MNN159" s="365"/>
      <c r="MNO159" s="365"/>
      <c r="MNP159" s="365"/>
      <c r="MNQ159" s="365"/>
      <c r="MNR159" s="365"/>
      <c r="MNS159" s="365"/>
      <c r="MNT159" s="365"/>
      <c r="MNU159" s="365"/>
      <c r="MNV159" s="365"/>
      <c r="MNW159" s="365"/>
      <c r="MNX159" s="365"/>
      <c r="MNY159" s="365"/>
      <c r="MNZ159" s="365"/>
      <c r="MOA159" s="365"/>
      <c r="MOB159" s="365"/>
      <c r="MOC159" s="365"/>
      <c r="MOD159" s="365"/>
      <c r="MOE159" s="365"/>
      <c r="MOF159" s="365"/>
      <c r="MOG159" s="365"/>
      <c r="MOH159" s="365"/>
      <c r="MOI159" s="365"/>
      <c r="MOJ159" s="365"/>
      <c r="MOK159" s="365"/>
      <c r="MOL159" s="365"/>
      <c r="MOM159" s="365"/>
      <c r="MON159" s="365"/>
      <c r="MOO159" s="365"/>
      <c r="MOP159" s="365"/>
      <c r="MOQ159" s="365"/>
      <c r="MOR159" s="365"/>
      <c r="MOS159" s="365"/>
      <c r="MOT159" s="365"/>
      <c r="MOU159" s="365"/>
      <c r="MOV159" s="365"/>
      <c r="MOW159" s="365"/>
      <c r="MOX159" s="365"/>
      <c r="MOY159" s="365"/>
      <c r="MOZ159" s="365"/>
      <c r="MPA159" s="365"/>
      <c r="MPB159" s="365"/>
      <c r="MPC159" s="365"/>
      <c r="MPD159" s="365"/>
      <c r="MPE159" s="365"/>
      <c r="MPF159" s="365"/>
      <c r="MPG159" s="365"/>
      <c r="MPH159" s="365"/>
      <c r="MPI159" s="365"/>
      <c r="MPJ159" s="365"/>
      <c r="MPK159" s="365"/>
      <c r="MPL159" s="365"/>
      <c r="MPM159" s="365"/>
      <c r="MPN159" s="365"/>
      <c r="MPO159" s="365"/>
      <c r="MPP159" s="365"/>
      <c r="MPQ159" s="365"/>
      <c r="MPR159" s="365"/>
      <c r="MPS159" s="365"/>
      <c r="MPT159" s="365"/>
      <c r="MPU159" s="365"/>
      <c r="MPV159" s="365"/>
      <c r="MPW159" s="365"/>
      <c r="MPX159" s="365"/>
      <c r="MPY159" s="365"/>
      <c r="MPZ159" s="365"/>
      <c r="MQA159" s="365"/>
      <c r="MQB159" s="365"/>
      <c r="MQC159" s="365"/>
      <c r="MQD159" s="365"/>
      <c r="MQE159" s="365"/>
      <c r="MQF159" s="365"/>
      <c r="MQG159" s="365"/>
      <c r="MQH159" s="365"/>
      <c r="MQI159" s="365"/>
      <c r="MQJ159" s="365"/>
      <c r="MQK159" s="365"/>
      <c r="MQL159" s="365"/>
      <c r="MQM159" s="365"/>
      <c r="MQN159" s="365"/>
      <c r="MQO159" s="365"/>
      <c r="MQP159" s="365"/>
      <c r="MQQ159" s="365"/>
      <c r="MQR159" s="365"/>
      <c r="MQS159" s="365"/>
      <c r="MQT159" s="365"/>
      <c r="MQU159" s="365"/>
      <c r="MQV159" s="365"/>
      <c r="MQW159" s="365"/>
      <c r="MQX159" s="365"/>
      <c r="MQY159" s="365"/>
      <c r="MQZ159" s="365"/>
      <c r="MRA159" s="365"/>
      <c r="MRB159" s="365"/>
      <c r="MRC159" s="365"/>
      <c r="MRD159" s="365"/>
      <c r="MRE159" s="365"/>
      <c r="MRF159" s="365"/>
      <c r="MRG159" s="365"/>
      <c r="MRH159" s="365"/>
      <c r="MRI159" s="365"/>
      <c r="MRJ159" s="365"/>
      <c r="MRK159" s="365"/>
      <c r="MRL159" s="365"/>
      <c r="MRM159" s="365"/>
      <c r="MRN159" s="365"/>
      <c r="MRO159" s="365"/>
      <c r="MRP159" s="365"/>
      <c r="MRQ159" s="365"/>
      <c r="MRR159" s="365"/>
      <c r="MRS159" s="365"/>
      <c r="MRT159" s="365"/>
      <c r="MRU159" s="365"/>
      <c r="MRV159" s="365"/>
      <c r="MRW159" s="365"/>
      <c r="MRX159" s="365"/>
      <c r="MRY159" s="365"/>
      <c r="MRZ159" s="365"/>
      <c r="MSA159" s="365"/>
      <c r="MSB159" s="365"/>
      <c r="MSC159" s="365"/>
      <c r="MSD159" s="365"/>
      <c r="MSE159" s="365"/>
      <c r="MSF159" s="365"/>
      <c r="MSG159" s="365"/>
      <c r="MSH159" s="365"/>
      <c r="MSI159" s="365"/>
      <c r="MSJ159" s="365"/>
      <c r="MSK159" s="365"/>
      <c r="MSL159" s="365"/>
      <c r="MSM159" s="365"/>
      <c r="MSN159" s="365"/>
      <c r="MSO159" s="365"/>
      <c r="MSP159" s="365"/>
      <c r="MSQ159" s="365"/>
      <c r="MSR159" s="365"/>
      <c r="MSS159" s="365"/>
      <c r="MST159" s="365"/>
      <c r="MSU159" s="365"/>
      <c r="MSV159" s="365"/>
      <c r="MSW159" s="365"/>
      <c r="MSX159" s="365"/>
      <c r="MSY159" s="365"/>
      <c r="MSZ159" s="365"/>
      <c r="MTA159" s="365"/>
      <c r="MTB159" s="365"/>
      <c r="MTC159" s="365"/>
      <c r="MTD159" s="365"/>
      <c r="MTE159" s="365"/>
      <c r="MTF159" s="365"/>
      <c r="MTG159" s="365"/>
      <c r="MTH159" s="365"/>
      <c r="MTI159" s="365"/>
      <c r="MTJ159" s="365"/>
      <c r="MTK159" s="365"/>
      <c r="MTL159" s="365"/>
      <c r="MTM159" s="365"/>
      <c r="MTN159" s="365"/>
      <c r="MTO159" s="365"/>
      <c r="MTP159" s="365"/>
      <c r="MTQ159" s="365"/>
      <c r="MTR159" s="365"/>
      <c r="MTS159" s="365"/>
      <c r="MTT159" s="365"/>
      <c r="MTU159" s="365"/>
      <c r="MTV159" s="365"/>
      <c r="MTW159" s="365"/>
      <c r="MTX159" s="365"/>
      <c r="MTY159" s="365"/>
      <c r="MTZ159" s="365"/>
      <c r="MUA159" s="365"/>
      <c r="MUB159" s="365"/>
      <c r="MUC159" s="365"/>
      <c r="MUD159" s="365"/>
      <c r="MUE159" s="365"/>
      <c r="MUF159" s="365"/>
      <c r="MUG159" s="365"/>
      <c r="MUH159" s="365"/>
      <c r="MUI159" s="365"/>
      <c r="MUJ159" s="365"/>
      <c r="MUK159" s="365"/>
      <c r="MUL159" s="365"/>
      <c r="MUM159" s="365"/>
      <c r="MUN159" s="365"/>
      <c r="MUO159" s="365"/>
      <c r="MUP159" s="365"/>
      <c r="MUQ159" s="365"/>
      <c r="MUR159" s="365"/>
      <c r="MUS159" s="365"/>
      <c r="MUT159" s="365"/>
      <c r="MUU159" s="365"/>
      <c r="MUV159" s="365"/>
      <c r="MUW159" s="365"/>
      <c r="MUX159" s="365"/>
      <c r="MUY159" s="365"/>
      <c r="MUZ159" s="365"/>
      <c r="MVA159" s="365"/>
      <c r="MVB159" s="365"/>
      <c r="MVC159" s="365"/>
      <c r="MVD159" s="365"/>
      <c r="MVE159" s="365"/>
      <c r="MVF159" s="365"/>
      <c r="MVG159" s="365"/>
      <c r="MVH159" s="365"/>
      <c r="MVI159" s="365"/>
      <c r="MVJ159" s="365"/>
      <c r="MVK159" s="365"/>
      <c r="MVL159" s="365"/>
      <c r="MVM159" s="365"/>
      <c r="MVN159" s="365"/>
      <c r="MVO159" s="365"/>
      <c r="MVP159" s="365"/>
      <c r="MVQ159" s="365"/>
      <c r="MVR159" s="365"/>
      <c r="MVS159" s="365"/>
      <c r="MVT159" s="365"/>
      <c r="MVU159" s="365"/>
      <c r="MVV159" s="365"/>
      <c r="MVW159" s="365"/>
      <c r="MVX159" s="365"/>
      <c r="MVY159" s="365"/>
      <c r="MVZ159" s="365"/>
      <c r="MWA159" s="365"/>
      <c r="MWB159" s="365"/>
      <c r="MWC159" s="365"/>
      <c r="MWD159" s="365"/>
      <c r="MWE159" s="365"/>
      <c r="MWF159" s="365"/>
      <c r="MWG159" s="365"/>
      <c r="MWH159" s="365"/>
      <c r="MWI159" s="365"/>
      <c r="MWJ159" s="365"/>
      <c r="MWK159" s="365"/>
      <c r="MWL159" s="365"/>
      <c r="MWM159" s="365"/>
      <c r="MWN159" s="365"/>
      <c r="MWO159" s="365"/>
      <c r="MWP159" s="365"/>
      <c r="MWQ159" s="365"/>
      <c r="MWR159" s="365"/>
      <c r="MWS159" s="365"/>
      <c r="MWT159" s="365"/>
      <c r="MWU159" s="365"/>
      <c r="MWV159" s="365"/>
      <c r="MWW159" s="365"/>
      <c r="MWX159" s="365"/>
      <c r="MWY159" s="365"/>
      <c r="MWZ159" s="365"/>
      <c r="MXA159" s="365"/>
      <c r="MXB159" s="365"/>
      <c r="MXC159" s="365"/>
      <c r="MXD159" s="365"/>
      <c r="MXE159" s="365"/>
      <c r="MXF159" s="365"/>
      <c r="MXG159" s="365"/>
      <c r="MXH159" s="365"/>
      <c r="MXI159" s="365"/>
      <c r="MXJ159" s="365"/>
      <c r="MXK159" s="365"/>
      <c r="MXL159" s="365"/>
      <c r="MXM159" s="365"/>
      <c r="MXN159" s="365"/>
      <c r="MXO159" s="365"/>
      <c r="MXP159" s="365"/>
      <c r="MXQ159" s="365"/>
      <c r="MXR159" s="365"/>
      <c r="MXS159" s="365"/>
      <c r="MXT159" s="365"/>
      <c r="MXU159" s="365"/>
      <c r="MXV159" s="365"/>
      <c r="MXW159" s="365"/>
      <c r="MXX159" s="365"/>
      <c r="MXY159" s="365"/>
      <c r="MXZ159" s="365"/>
      <c r="MYA159" s="365"/>
      <c r="MYB159" s="365"/>
      <c r="MYC159" s="365"/>
      <c r="MYD159" s="365"/>
      <c r="MYE159" s="365"/>
      <c r="MYF159" s="365"/>
      <c r="MYG159" s="365"/>
      <c r="MYH159" s="365"/>
      <c r="MYI159" s="365"/>
      <c r="MYJ159" s="365"/>
      <c r="MYK159" s="365"/>
      <c r="MYL159" s="365"/>
      <c r="MYM159" s="365"/>
      <c r="MYN159" s="365"/>
      <c r="MYO159" s="365"/>
      <c r="MYP159" s="365"/>
      <c r="MYQ159" s="365"/>
      <c r="MYR159" s="365"/>
      <c r="MYS159" s="365"/>
      <c r="MYT159" s="365"/>
      <c r="MYU159" s="365"/>
      <c r="MYV159" s="365"/>
      <c r="MYW159" s="365"/>
      <c r="MYX159" s="365"/>
      <c r="MYY159" s="365"/>
      <c r="MYZ159" s="365"/>
      <c r="MZA159" s="365"/>
      <c r="MZB159" s="365"/>
      <c r="MZC159" s="365"/>
      <c r="MZD159" s="365"/>
      <c r="MZE159" s="365"/>
      <c r="MZF159" s="365"/>
      <c r="MZG159" s="365"/>
      <c r="MZH159" s="365"/>
      <c r="MZI159" s="365"/>
      <c r="MZJ159" s="365"/>
      <c r="MZK159" s="365"/>
      <c r="MZL159" s="365"/>
      <c r="MZM159" s="365"/>
      <c r="MZN159" s="365"/>
      <c r="MZO159" s="365"/>
      <c r="MZP159" s="365"/>
      <c r="MZQ159" s="365"/>
      <c r="MZR159" s="365"/>
      <c r="MZS159" s="365"/>
      <c r="MZT159" s="365"/>
      <c r="MZU159" s="365"/>
      <c r="MZV159" s="365"/>
      <c r="MZW159" s="365"/>
      <c r="MZX159" s="365"/>
      <c r="MZY159" s="365"/>
      <c r="MZZ159" s="365"/>
      <c r="NAA159" s="365"/>
      <c r="NAB159" s="365"/>
      <c r="NAC159" s="365"/>
      <c r="NAD159" s="365"/>
      <c r="NAE159" s="365"/>
      <c r="NAF159" s="365"/>
      <c r="NAG159" s="365"/>
      <c r="NAH159" s="365"/>
      <c r="NAI159" s="365"/>
      <c r="NAJ159" s="365"/>
      <c r="NAK159" s="365"/>
      <c r="NAL159" s="365"/>
      <c r="NAM159" s="365"/>
      <c r="NAN159" s="365"/>
      <c r="NAO159" s="365"/>
      <c r="NAP159" s="365"/>
      <c r="NAQ159" s="365"/>
      <c r="NAR159" s="365"/>
      <c r="NAS159" s="365"/>
      <c r="NAT159" s="365"/>
      <c r="NAU159" s="365"/>
      <c r="NAV159" s="365"/>
      <c r="NAW159" s="365"/>
      <c r="NAX159" s="365"/>
      <c r="NAY159" s="365"/>
      <c r="NAZ159" s="365"/>
      <c r="NBA159" s="365"/>
      <c r="NBB159" s="365"/>
      <c r="NBC159" s="365"/>
      <c r="NBD159" s="365"/>
      <c r="NBE159" s="365"/>
      <c r="NBF159" s="365"/>
      <c r="NBG159" s="365"/>
      <c r="NBH159" s="365"/>
      <c r="NBI159" s="365"/>
      <c r="NBJ159" s="365"/>
      <c r="NBK159" s="365"/>
      <c r="NBL159" s="365"/>
      <c r="NBM159" s="365"/>
      <c r="NBN159" s="365"/>
      <c r="NBO159" s="365"/>
      <c r="NBP159" s="365"/>
      <c r="NBQ159" s="365"/>
      <c r="NBR159" s="365"/>
      <c r="NBS159" s="365"/>
      <c r="NBT159" s="365"/>
      <c r="NBU159" s="365"/>
      <c r="NBV159" s="365"/>
      <c r="NBW159" s="365"/>
      <c r="NBX159" s="365"/>
      <c r="NBY159" s="365"/>
      <c r="NBZ159" s="365"/>
      <c r="NCA159" s="365"/>
      <c r="NCB159" s="365"/>
      <c r="NCC159" s="365"/>
      <c r="NCD159" s="365"/>
      <c r="NCE159" s="365"/>
      <c r="NCF159" s="365"/>
      <c r="NCG159" s="365"/>
      <c r="NCH159" s="365"/>
      <c r="NCI159" s="365"/>
      <c r="NCJ159" s="365"/>
      <c r="NCK159" s="365"/>
      <c r="NCL159" s="365"/>
      <c r="NCM159" s="365"/>
      <c r="NCN159" s="365"/>
      <c r="NCO159" s="365"/>
      <c r="NCP159" s="365"/>
      <c r="NCQ159" s="365"/>
      <c r="NCR159" s="365"/>
      <c r="NCS159" s="365"/>
      <c r="NCT159" s="365"/>
      <c r="NCU159" s="365"/>
      <c r="NCV159" s="365"/>
      <c r="NCW159" s="365"/>
      <c r="NCX159" s="365"/>
      <c r="NCY159" s="365"/>
      <c r="NCZ159" s="365"/>
      <c r="NDA159" s="365"/>
      <c r="NDB159" s="365"/>
      <c r="NDC159" s="365"/>
      <c r="NDD159" s="365"/>
      <c r="NDE159" s="365"/>
      <c r="NDF159" s="365"/>
      <c r="NDG159" s="365"/>
      <c r="NDH159" s="365"/>
      <c r="NDI159" s="365"/>
      <c r="NDJ159" s="365"/>
      <c r="NDK159" s="365"/>
      <c r="NDL159" s="365"/>
      <c r="NDM159" s="365"/>
      <c r="NDN159" s="365"/>
      <c r="NDO159" s="365"/>
      <c r="NDP159" s="365"/>
      <c r="NDQ159" s="365"/>
      <c r="NDR159" s="365"/>
      <c r="NDS159" s="365"/>
      <c r="NDT159" s="365"/>
      <c r="NDU159" s="365"/>
      <c r="NDV159" s="365"/>
      <c r="NDW159" s="365"/>
      <c r="NDX159" s="365"/>
      <c r="NDY159" s="365"/>
      <c r="NDZ159" s="365"/>
      <c r="NEA159" s="365"/>
      <c r="NEB159" s="365"/>
      <c r="NEC159" s="365"/>
      <c r="NED159" s="365"/>
      <c r="NEE159" s="365"/>
      <c r="NEF159" s="365"/>
      <c r="NEG159" s="365"/>
      <c r="NEH159" s="365"/>
      <c r="NEI159" s="365"/>
      <c r="NEJ159" s="365"/>
      <c r="NEK159" s="365"/>
      <c r="NEL159" s="365"/>
      <c r="NEM159" s="365"/>
      <c r="NEN159" s="365"/>
      <c r="NEO159" s="365"/>
      <c r="NEP159" s="365"/>
      <c r="NEQ159" s="365"/>
      <c r="NER159" s="365"/>
      <c r="NES159" s="365"/>
      <c r="NET159" s="365"/>
      <c r="NEU159" s="365"/>
      <c r="NEV159" s="365"/>
      <c r="NEW159" s="365"/>
      <c r="NEX159" s="365"/>
      <c r="NEY159" s="365"/>
      <c r="NEZ159" s="365"/>
      <c r="NFA159" s="365"/>
      <c r="NFB159" s="365"/>
      <c r="NFC159" s="365"/>
      <c r="NFD159" s="365"/>
      <c r="NFE159" s="365"/>
      <c r="NFF159" s="365"/>
      <c r="NFG159" s="365"/>
      <c r="NFH159" s="365"/>
      <c r="NFI159" s="365"/>
      <c r="NFJ159" s="365"/>
      <c r="NFK159" s="365"/>
      <c r="NFL159" s="365"/>
      <c r="NFM159" s="365"/>
      <c r="NFN159" s="365"/>
      <c r="NFO159" s="365"/>
      <c r="NFP159" s="365"/>
      <c r="NFQ159" s="365"/>
      <c r="NFR159" s="365"/>
      <c r="NFS159" s="365"/>
      <c r="NFT159" s="365"/>
      <c r="NFU159" s="365"/>
      <c r="NFV159" s="365"/>
      <c r="NFW159" s="365"/>
      <c r="NFX159" s="365"/>
      <c r="NFY159" s="365"/>
      <c r="NFZ159" s="365"/>
      <c r="NGA159" s="365"/>
      <c r="NGB159" s="365"/>
      <c r="NGC159" s="365"/>
      <c r="NGD159" s="365"/>
      <c r="NGE159" s="365"/>
      <c r="NGF159" s="365"/>
      <c r="NGG159" s="365"/>
      <c r="NGH159" s="365"/>
      <c r="NGI159" s="365"/>
      <c r="NGJ159" s="365"/>
      <c r="NGK159" s="365"/>
      <c r="NGL159" s="365"/>
      <c r="NGM159" s="365"/>
      <c r="NGN159" s="365"/>
      <c r="NGO159" s="365"/>
      <c r="NGP159" s="365"/>
      <c r="NGQ159" s="365"/>
      <c r="NGR159" s="365"/>
      <c r="NGS159" s="365"/>
      <c r="NGT159" s="365"/>
      <c r="NGU159" s="365"/>
      <c r="NGV159" s="365"/>
      <c r="NGW159" s="365"/>
      <c r="NGX159" s="365"/>
      <c r="NGY159" s="365"/>
      <c r="NGZ159" s="365"/>
      <c r="NHA159" s="365"/>
      <c r="NHB159" s="365"/>
      <c r="NHC159" s="365"/>
      <c r="NHD159" s="365"/>
      <c r="NHE159" s="365"/>
      <c r="NHF159" s="365"/>
      <c r="NHG159" s="365"/>
      <c r="NHH159" s="365"/>
      <c r="NHI159" s="365"/>
      <c r="NHJ159" s="365"/>
      <c r="NHK159" s="365"/>
      <c r="NHL159" s="365"/>
      <c r="NHM159" s="365"/>
      <c r="NHN159" s="365"/>
      <c r="NHO159" s="365"/>
      <c r="NHP159" s="365"/>
      <c r="NHQ159" s="365"/>
      <c r="NHR159" s="365"/>
      <c r="NHS159" s="365"/>
      <c r="NHT159" s="365"/>
      <c r="NHU159" s="365"/>
      <c r="NHV159" s="365"/>
      <c r="NHW159" s="365"/>
      <c r="NHX159" s="365"/>
      <c r="NHY159" s="365"/>
      <c r="NHZ159" s="365"/>
      <c r="NIA159" s="365"/>
      <c r="NIB159" s="365"/>
      <c r="NIC159" s="365"/>
      <c r="NID159" s="365"/>
      <c r="NIE159" s="365"/>
      <c r="NIF159" s="365"/>
      <c r="NIG159" s="365"/>
      <c r="NIH159" s="365"/>
      <c r="NII159" s="365"/>
      <c r="NIJ159" s="365"/>
      <c r="NIK159" s="365"/>
      <c r="NIL159" s="365"/>
      <c r="NIM159" s="365"/>
      <c r="NIN159" s="365"/>
      <c r="NIO159" s="365"/>
      <c r="NIP159" s="365"/>
      <c r="NIQ159" s="365"/>
      <c r="NIR159" s="365"/>
      <c r="NIS159" s="365"/>
      <c r="NIT159" s="365"/>
      <c r="NIU159" s="365"/>
      <c r="NIV159" s="365"/>
      <c r="NIW159" s="365"/>
      <c r="NIX159" s="365"/>
      <c r="NIY159" s="365"/>
      <c r="NIZ159" s="365"/>
      <c r="NJA159" s="365"/>
      <c r="NJB159" s="365"/>
      <c r="NJC159" s="365"/>
      <c r="NJD159" s="365"/>
      <c r="NJE159" s="365"/>
      <c r="NJF159" s="365"/>
      <c r="NJG159" s="365"/>
      <c r="NJH159" s="365"/>
      <c r="NJI159" s="365"/>
      <c r="NJJ159" s="365"/>
      <c r="NJK159" s="365"/>
      <c r="NJL159" s="365"/>
      <c r="NJM159" s="365"/>
      <c r="NJN159" s="365"/>
      <c r="NJO159" s="365"/>
      <c r="NJP159" s="365"/>
      <c r="NJQ159" s="365"/>
      <c r="NJR159" s="365"/>
      <c r="NJS159" s="365"/>
      <c r="NJT159" s="365"/>
      <c r="NJU159" s="365"/>
      <c r="NJV159" s="365"/>
      <c r="NJW159" s="365"/>
      <c r="NJX159" s="365"/>
      <c r="NJY159" s="365"/>
      <c r="NJZ159" s="365"/>
      <c r="NKA159" s="365"/>
      <c r="NKB159" s="365"/>
      <c r="NKC159" s="365"/>
      <c r="NKD159" s="365"/>
      <c r="NKE159" s="365"/>
      <c r="NKF159" s="365"/>
      <c r="NKG159" s="365"/>
      <c r="NKH159" s="365"/>
      <c r="NKI159" s="365"/>
      <c r="NKJ159" s="365"/>
      <c r="NKK159" s="365"/>
      <c r="NKL159" s="365"/>
      <c r="NKM159" s="365"/>
      <c r="NKN159" s="365"/>
      <c r="NKO159" s="365"/>
      <c r="NKP159" s="365"/>
      <c r="NKQ159" s="365"/>
      <c r="NKR159" s="365"/>
      <c r="NKS159" s="365"/>
      <c r="NKT159" s="365"/>
      <c r="NKU159" s="365"/>
      <c r="NKV159" s="365"/>
      <c r="NKW159" s="365"/>
      <c r="NKX159" s="365"/>
      <c r="NKY159" s="365"/>
      <c r="NKZ159" s="365"/>
      <c r="NLA159" s="365"/>
      <c r="NLB159" s="365"/>
      <c r="NLC159" s="365"/>
      <c r="NLD159" s="365"/>
      <c r="NLE159" s="365"/>
      <c r="NLF159" s="365"/>
      <c r="NLG159" s="365"/>
      <c r="NLH159" s="365"/>
      <c r="NLI159" s="365"/>
      <c r="NLJ159" s="365"/>
      <c r="NLK159" s="365"/>
      <c r="NLL159" s="365"/>
      <c r="NLM159" s="365"/>
      <c r="NLN159" s="365"/>
      <c r="NLO159" s="365"/>
      <c r="NLP159" s="365"/>
      <c r="NLQ159" s="365"/>
      <c r="NLR159" s="365"/>
      <c r="NLS159" s="365"/>
      <c r="NLT159" s="365"/>
      <c r="NLU159" s="365"/>
      <c r="NLV159" s="365"/>
      <c r="NLW159" s="365"/>
      <c r="NLX159" s="365"/>
      <c r="NLY159" s="365"/>
      <c r="NLZ159" s="365"/>
      <c r="NMA159" s="365"/>
      <c r="NMB159" s="365"/>
      <c r="NMC159" s="365"/>
      <c r="NMD159" s="365"/>
      <c r="NME159" s="365"/>
      <c r="NMF159" s="365"/>
      <c r="NMG159" s="365"/>
      <c r="NMH159" s="365"/>
      <c r="NMI159" s="365"/>
      <c r="NMJ159" s="365"/>
      <c r="NMK159" s="365"/>
      <c r="NML159" s="365"/>
      <c r="NMM159" s="365"/>
      <c r="NMN159" s="365"/>
      <c r="NMO159" s="365"/>
      <c r="NMP159" s="365"/>
      <c r="NMQ159" s="365"/>
      <c r="NMR159" s="365"/>
      <c r="NMS159" s="365"/>
      <c r="NMT159" s="365"/>
      <c r="NMU159" s="365"/>
      <c r="NMV159" s="365"/>
      <c r="NMW159" s="365"/>
      <c r="NMX159" s="365"/>
      <c r="NMY159" s="365"/>
      <c r="NMZ159" s="365"/>
      <c r="NNA159" s="365"/>
      <c r="NNB159" s="365"/>
      <c r="NNC159" s="365"/>
      <c r="NND159" s="365"/>
      <c r="NNE159" s="365"/>
      <c r="NNF159" s="365"/>
      <c r="NNG159" s="365"/>
      <c r="NNH159" s="365"/>
      <c r="NNI159" s="365"/>
      <c r="NNJ159" s="365"/>
      <c r="NNK159" s="365"/>
      <c r="NNL159" s="365"/>
      <c r="NNM159" s="365"/>
      <c r="NNN159" s="365"/>
      <c r="NNO159" s="365"/>
      <c r="NNP159" s="365"/>
      <c r="NNQ159" s="365"/>
      <c r="NNR159" s="365"/>
      <c r="NNS159" s="365"/>
      <c r="NNT159" s="365"/>
      <c r="NNU159" s="365"/>
      <c r="NNV159" s="365"/>
      <c r="NNW159" s="365"/>
      <c r="NNX159" s="365"/>
      <c r="NNY159" s="365"/>
      <c r="NNZ159" s="365"/>
      <c r="NOA159" s="365"/>
      <c r="NOB159" s="365"/>
      <c r="NOC159" s="365"/>
      <c r="NOD159" s="365"/>
      <c r="NOE159" s="365"/>
      <c r="NOF159" s="365"/>
      <c r="NOG159" s="365"/>
      <c r="NOH159" s="365"/>
      <c r="NOI159" s="365"/>
      <c r="NOJ159" s="365"/>
      <c r="NOK159" s="365"/>
      <c r="NOL159" s="365"/>
      <c r="NOM159" s="365"/>
      <c r="NON159" s="365"/>
      <c r="NOO159" s="365"/>
      <c r="NOP159" s="365"/>
      <c r="NOQ159" s="365"/>
      <c r="NOR159" s="365"/>
      <c r="NOS159" s="365"/>
      <c r="NOT159" s="365"/>
      <c r="NOU159" s="365"/>
      <c r="NOV159" s="365"/>
      <c r="NOW159" s="365"/>
      <c r="NOX159" s="365"/>
      <c r="NOY159" s="365"/>
      <c r="NOZ159" s="365"/>
      <c r="NPA159" s="365"/>
      <c r="NPB159" s="365"/>
      <c r="NPC159" s="365"/>
      <c r="NPD159" s="365"/>
      <c r="NPE159" s="365"/>
      <c r="NPF159" s="365"/>
      <c r="NPG159" s="365"/>
      <c r="NPH159" s="365"/>
      <c r="NPI159" s="365"/>
      <c r="NPJ159" s="365"/>
      <c r="NPK159" s="365"/>
      <c r="NPL159" s="365"/>
      <c r="NPM159" s="365"/>
      <c r="NPN159" s="365"/>
      <c r="NPO159" s="365"/>
      <c r="NPP159" s="365"/>
      <c r="NPQ159" s="365"/>
      <c r="NPR159" s="365"/>
      <c r="NPS159" s="365"/>
      <c r="NPT159" s="365"/>
      <c r="NPU159" s="365"/>
      <c r="NPV159" s="365"/>
      <c r="NPW159" s="365"/>
      <c r="NPX159" s="365"/>
      <c r="NPY159" s="365"/>
      <c r="NPZ159" s="365"/>
      <c r="NQA159" s="365"/>
      <c r="NQB159" s="365"/>
      <c r="NQC159" s="365"/>
      <c r="NQD159" s="365"/>
      <c r="NQE159" s="365"/>
      <c r="NQF159" s="365"/>
      <c r="NQG159" s="365"/>
      <c r="NQH159" s="365"/>
      <c r="NQI159" s="365"/>
      <c r="NQJ159" s="365"/>
      <c r="NQK159" s="365"/>
      <c r="NQL159" s="365"/>
      <c r="NQM159" s="365"/>
      <c r="NQN159" s="365"/>
      <c r="NQO159" s="365"/>
      <c r="NQP159" s="365"/>
      <c r="NQQ159" s="365"/>
      <c r="NQR159" s="365"/>
      <c r="NQS159" s="365"/>
      <c r="NQT159" s="365"/>
      <c r="NQU159" s="365"/>
      <c r="NQV159" s="365"/>
      <c r="NQW159" s="365"/>
      <c r="NQX159" s="365"/>
      <c r="NQY159" s="365"/>
      <c r="NQZ159" s="365"/>
      <c r="NRA159" s="365"/>
      <c r="NRB159" s="365"/>
      <c r="NRC159" s="365"/>
      <c r="NRD159" s="365"/>
      <c r="NRE159" s="365"/>
      <c r="NRF159" s="365"/>
      <c r="NRG159" s="365"/>
      <c r="NRH159" s="365"/>
      <c r="NRI159" s="365"/>
      <c r="NRJ159" s="365"/>
      <c r="NRK159" s="365"/>
      <c r="NRL159" s="365"/>
      <c r="NRM159" s="365"/>
      <c r="NRN159" s="365"/>
      <c r="NRO159" s="365"/>
      <c r="NRP159" s="365"/>
      <c r="NRQ159" s="365"/>
      <c r="NRR159" s="365"/>
      <c r="NRS159" s="365"/>
      <c r="NRT159" s="365"/>
      <c r="NRU159" s="365"/>
      <c r="NRV159" s="365"/>
      <c r="NRW159" s="365"/>
      <c r="NRX159" s="365"/>
      <c r="NRY159" s="365"/>
      <c r="NRZ159" s="365"/>
      <c r="NSA159" s="365"/>
      <c r="NSB159" s="365"/>
      <c r="NSC159" s="365"/>
      <c r="NSD159" s="365"/>
      <c r="NSE159" s="365"/>
      <c r="NSF159" s="365"/>
      <c r="NSG159" s="365"/>
      <c r="NSH159" s="365"/>
      <c r="NSI159" s="365"/>
      <c r="NSJ159" s="365"/>
      <c r="NSK159" s="365"/>
      <c r="NSL159" s="365"/>
      <c r="NSM159" s="365"/>
      <c r="NSN159" s="365"/>
      <c r="NSO159" s="365"/>
      <c r="NSP159" s="365"/>
      <c r="NSQ159" s="365"/>
      <c r="NSR159" s="365"/>
      <c r="NSS159" s="365"/>
      <c r="NST159" s="365"/>
      <c r="NSU159" s="365"/>
      <c r="NSV159" s="365"/>
      <c r="NSW159" s="365"/>
      <c r="NSX159" s="365"/>
      <c r="NSY159" s="365"/>
      <c r="NSZ159" s="365"/>
      <c r="NTA159" s="365"/>
      <c r="NTB159" s="365"/>
      <c r="NTC159" s="365"/>
      <c r="NTD159" s="365"/>
      <c r="NTE159" s="365"/>
      <c r="NTF159" s="365"/>
      <c r="NTG159" s="365"/>
      <c r="NTH159" s="365"/>
      <c r="NTI159" s="365"/>
      <c r="NTJ159" s="365"/>
      <c r="NTK159" s="365"/>
      <c r="NTL159" s="365"/>
      <c r="NTM159" s="365"/>
      <c r="NTN159" s="365"/>
      <c r="NTO159" s="365"/>
      <c r="NTP159" s="365"/>
      <c r="NTQ159" s="365"/>
      <c r="NTR159" s="365"/>
      <c r="NTS159" s="365"/>
      <c r="NTT159" s="365"/>
      <c r="NTU159" s="365"/>
      <c r="NTV159" s="365"/>
      <c r="NTW159" s="365"/>
      <c r="NTX159" s="365"/>
      <c r="NTY159" s="365"/>
      <c r="NTZ159" s="365"/>
      <c r="NUA159" s="365"/>
      <c r="NUB159" s="365"/>
      <c r="NUC159" s="365"/>
      <c r="NUD159" s="365"/>
      <c r="NUE159" s="365"/>
      <c r="NUF159" s="365"/>
      <c r="NUG159" s="365"/>
      <c r="NUH159" s="365"/>
      <c r="NUI159" s="365"/>
      <c r="NUJ159" s="365"/>
      <c r="NUK159" s="365"/>
      <c r="NUL159" s="365"/>
      <c r="NUM159" s="365"/>
      <c r="NUN159" s="365"/>
      <c r="NUO159" s="365"/>
      <c r="NUP159" s="365"/>
      <c r="NUQ159" s="365"/>
      <c r="NUR159" s="365"/>
      <c r="NUS159" s="365"/>
      <c r="NUT159" s="365"/>
      <c r="NUU159" s="365"/>
      <c r="NUV159" s="365"/>
      <c r="NUW159" s="365"/>
      <c r="NUX159" s="365"/>
      <c r="NUY159" s="365"/>
      <c r="NUZ159" s="365"/>
      <c r="NVA159" s="365"/>
      <c r="NVB159" s="365"/>
      <c r="NVC159" s="365"/>
      <c r="NVD159" s="365"/>
      <c r="NVE159" s="365"/>
      <c r="NVF159" s="365"/>
      <c r="NVG159" s="365"/>
      <c r="NVH159" s="365"/>
      <c r="NVI159" s="365"/>
      <c r="NVJ159" s="365"/>
      <c r="NVK159" s="365"/>
      <c r="NVL159" s="365"/>
      <c r="NVM159" s="365"/>
      <c r="NVN159" s="365"/>
      <c r="NVO159" s="365"/>
      <c r="NVP159" s="365"/>
      <c r="NVQ159" s="365"/>
      <c r="NVR159" s="365"/>
      <c r="NVS159" s="365"/>
      <c r="NVT159" s="365"/>
      <c r="NVU159" s="365"/>
      <c r="NVV159" s="365"/>
      <c r="NVW159" s="365"/>
      <c r="NVX159" s="365"/>
      <c r="NVY159" s="365"/>
      <c r="NVZ159" s="365"/>
      <c r="NWA159" s="365"/>
      <c r="NWB159" s="365"/>
      <c r="NWC159" s="365"/>
      <c r="NWD159" s="365"/>
      <c r="NWE159" s="365"/>
      <c r="NWF159" s="365"/>
      <c r="NWG159" s="365"/>
      <c r="NWH159" s="365"/>
      <c r="NWI159" s="365"/>
      <c r="NWJ159" s="365"/>
      <c r="NWK159" s="365"/>
      <c r="NWL159" s="365"/>
      <c r="NWM159" s="365"/>
      <c r="NWN159" s="365"/>
      <c r="NWO159" s="365"/>
      <c r="NWP159" s="365"/>
      <c r="NWQ159" s="365"/>
      <c r="NWR159" s="365"/>
      <c r="NWS159" s="365"/>
      <c r="NWT159" s="365"/>
      <c r="NWU159" s="365"/>
      <c r="NWV159" s="365"/>
      <c r="NWW159" s="365"/>
      <c r="NWX159" s="365"/>
      <c r="NWY159" s="365"/>
      <c r="NWZ159" s="365"/>
      <c r="NXA159" s="365"/>
      <c r="NXB159" s="365"/>
      <c r="NXC159" s="365"/>
      <c r="NXD159" s="365"/>
      <c r="NXE159" s="365"/>
      <c r="NXF159" s="365"/>
      <c r="NXG159" s="365"/>
      <c r="NXH159" s="365"/>
      <c r="NXI159" s="365"/>
      <c r="NXJ159" s="365"/>
      <c r="NXK159" s="365"/>
      <c r="NXL159" s="365"/>
      <c r="NXM159" s="365"/>
      <c r="NXN159" s="365"/>
      <c r="NXO159" s="365"/>
      <c r="NXP159" s="365"/>
      <c r="NXQ159" s="365"/>
      <c r="NXR159" s="365"/>
      <c r="NXS159" s="365"/>
      <c r="NXT159" s="365"/>
      <c r="NXU159" s="365"/>
      <c r="NXV159" s="365"/>
      <c r="NXW159" s="365"/>
      <c r="NXX159" s="365"/>
      <c r="NXY159" s="365"/>
      <c r="NXZ159" s="365"/>
      <c r="NYA159" s="365"/>
      <c r="NYB159" s="365"/>
      <c r="NYC159" s="365"/>
      <c r="NYD159" s="365"/>
      <c r="NYE159" s="365"/>
      <c r="NYF159" s="365"/>
      <c r="NYG159" s="365"/>
      <c r="NYH159" s="365"/>
      <c r="NYI159" s="365"/>
      <c r="NYJ159" s="365"/>
      <c r="NYK159" s="365"/>
      <c r="NYL159" s="365"/>
      <c r="NYM159" s="365"/>
      <c r="NYN159" s="365"/>
      <c r="NYO159" s="365"/>
      <c r="NYP159" s="365"/>
      <c r="NYQ159" s="365"/>
      <c r="NYR159" s="365"/>
      <c r="NYS159" s="365"/>
      <c r="NYT159" s="365"/>
      <c r="NYU159" s="365"/>
      <c r="NYV159" s="365"/>
      <c r="NYW159" s="365"/>
      <c r="NYX159" s="365"/>
      <c r="NYY159" s="365"/>
      <c r="NYZ159" s="365"/>
      <c r="NZA159" s="365"/>
      <c r="NZB159" s="365"/>
      <c r="NZC159" s="365"/>
      <c r="NZD159" s="365"/>
      <c r="NZE159" s="365"/>
      <c r="NZF159" s="365"/>
      <c r="NZG159" s="365"/>
      <c r="NZH159" s="365"/>
      <c r="NZI159" s="365"/>
      <c r="NZJ159" s="365"/>
      <c r="NZK159" s="365"/>
      <c r="NZL159" s="365"/>
      <c r="NZM159" s="365"/>
      <c r="NZN159" s="365"/>
      <c r="NZO159" s="365"/>
      <c r="NZP159" s="365"/>
      <c r="NZQ159" s="365"/>
      <c r="NZR159" s="365"/>
      <c r="NZS159" s="365"/>
      <c r="NZT159" s="365"/>
      <c r="NZU159" s="365"/>
      <c r="NZV159" s="365"/>
      <c r="NZW159" s="365"/>
      <c r="NZX159" s="365"/>
      <c r="NZY159" s="365"/>
      <c r="NZZ159" s="365"/>
      <c r="OAA159" s="365"/>
      <c r="OAB159" s="365"/>
      <c r="OAC159" s="365"/>
      <c r="OAD159" s="365"/>
      <c r="OAE159" s="365"/>
      <c r="OAF159" s="365"/>
      <c r="OAG159" s="365"/>
      <c r="OAH159" s="365"/>
      <c r="OAI159" s="365"/>
      <c r="OAJ159" s="365"/>
      <c r="OAK159" s="365"/>
      <c r="OAL159" s="365"/>
      <c r="OAM159" s="365"/>
      <c r="OAN159" s="365"/>
      <c r="OAO159" s="365"/>
      <c r="OAP159" s="365"/>
      <c r="OAQ159" s="365"/>
      <c r="OAR159" s="365"/>
      <c r="OAS159" s="365"/>
      <c r="OAT159" s="365"/>
      <c r="OAU159" s="365"/>
      <c r="OAV159" s="365"/>
      <c r="OAW159" s="365"/>
      <c r="OAX159" s="365"/>
      <c r="OAY159" s="365"/>
      <c r="OAZ159" s="365"/>
      <c r="OBA159" s="365"/>
      <c r="OBB159" s="365"/>
      <c r="OBC159" s="365"/>
      <c r="OBD159" s="365"/>
      <c r="OBE159" s="365"/>
      <c r="OBF159" s="365"/>
      <c r="OBG159" s="365"/>
      <c r="OBH159" s="365"/>
      <c r="OBI159" s="365"/>
      <c r="OBJ159" s="365"/>
      <c r="OBK159" s="365"/>
      <c r="OBL159" s="365"/>
      <c r="OBM159" s="365"/>
      <c r="OBN159" s="365"/>
      <c r="OBO159" s="365"/>
      <c r="OBP159" s="365"/>
      <c r="OBQ159" s="365"/>
      <c r="OBR159" s="365"/>
      <c r="OBS159" s="365"/>
      <c r="OBT159" s="365"/>
      <c r="OBU159" s="365"/>
      <c r="OBV159" s="365"/>
      <c r="OBW159" s="365"/>
      <c r="OBX159" s="365"/>
      <c r="OBY159" s="365"/>
      <c r="OBZ159" s="365"/>
      <c r="OCA159" s="365"/>
      <c r="OCB159" s="365"/>
      <c r="OCC159" s="365"/>
      <c r="OCD159" s="365"/>
      <c r="OCE159" s="365"/>
      <c r="OCF159" s="365"/>
      <c r="OCG159" s="365"/>
      <c r="OCH159" s="365"/>
      <c r="OCI159" s="365"/>
      <c r="OCJ159" s="365"/>
      <c r="OCK159" s="365"/>
      <c r="OCL159" s="365"/>
      <c r="OCM159" s="365"/>
      <c r="OCN159" s="365"/>
      <c r="OCO159" s="365"/>
      <c r="OCP159" s="365"/>
      <c r="OCQ159" s="365"/>
      <c r="OCR159" s="365"/>
      <c r="OCS159" s="365"/>
      <c r="OCT159" s="365"/>
      <c r="OCU159" s="365"/>
      <c r="OCV159" s="365"/>
      <c r="OCW159" s="365"/>
      <c r="OCX159" s="365"/>
      <c r="OCY159" s="365"/>
      <c r="OCZ159" s="365"/>
      <c r="ODA159" s="365"/>
      <c r="ODB159" s="365"/>
      <c r="ODC159" s="365"/>
      <c r="ODD159" s="365"/>
      <c r="ODE159" s="365"/>
      <c r="ODF159" s="365"/>
      <c r="ODG159" s="365"/>
      <c r="ODH159" s="365"/>
      <c r="ODI159" s="365"/>
      <c r="ODJ159" s="365"/>
      <c r="ODK159" s="365"/>
      <c r="ODL159" s="365"/>
      <c r="ODM159" s="365"/>
      <c r="ODN159" s="365"/>
      <c r="ODO159" s="365"/>
      <c r="ODP159" s="365"/>
      <c r="ODQ159" s="365"/>
      <c r="ODR159" s="365"/>
      <c r="ODS159" s="365"/>
      <c r="ODT159" s="365"/>
      <c r="ODU159" s="365"/>
      <c r="ODV159" s="365"/>
      <c r="ODW159" s="365"/>
      <c r="ODX159" s="365"/>
      <c r="ODY159" s="365"/>
      <c r="ODZ159" s="365"/>
      <c r="OEA159" s="365"/>
      <c r="OEB159" s="365"/>
      <c r="OEC159" s="365"/>
      <c r="OED159" s="365"/>
      <c r="OEE159" s="365"/>
      <c r="OEF159" s="365"/>
      <c r="OEG159" s="365"/>
      <c r="OEH159" s="365"/>
      <c r="OEI159" s="365"/>
      <c r="OEJ159" s="365"/>
      <c r="OEK159" s="365"/>
      <c r="OEL159" s="365"/>
      <c r="OEM159" s="365"/>
      <c r="OEN159" s="365"/>
      <c r="OEO159" s="365"/>
      <c r="OEP159" s="365"/>
      <c r="OEQ159" s="365"/>
      <c r="OER159" s="365"/>
      <c r="OES159" s="365"/>
      <c r="OET159" s="365"/>
      <c r="OEU159" s="365"/>
      <c r="OEV159" s="365"/>
      <c r="OEW159" s="365"/>
      <c r="OEX159" s="365"/>
      <c r="OEY159" s="365"/>
      <c r="OEZ159" s="365"/>
      <c r="OFA159" s="365"/>
      <c r="OFB159" s="365"/>
      <c r="OFC159" s="365"/>
      <c r="OFD159" s="365"/>
      <c r="OFE159" s="365"/>
      <c r="OFF159" s="365"/>
      <c r="OFG159" s="365"/>
      <c r="OFH159" s="365"/>
      <c r="OFI159" s="365"/>
      <c r="OFJ159" s="365"/>
      <c r="OFK159" s="365"/>
      <c r="OFL159" s="365"/>
      <c r="OFM159" s="365"/>
      <c r="OFN159" s="365"/>
      <c r="OFO159" s="365"/>
      <c r="OFP159" s="365"/>
      <c r="OFQ159" s="365"/>
      <c r="OFR159" s="365"/>
      <c r="OFS159" s="365"/>
      <c r="OFT159" s="365"/>
      <c r="OFU159" s="365"/>
      <c r="OFV159" s="365"/>
      <c r="OFW159" s="365"/>
      <c r="OFX159" s="365"/>
      <c r="OFY159" s="365"/>
      <c r="OFZ159" s="365"/>
      <c r="OGA159" s="365"/>
      <c r="OGB159" s="365"/>
      <c r="OGC159" s="365"/>
      <c r="OGD159" s="365"/>
      <c r="OGE159" s="365"/>
      <c r="OGF159" s="365"/>
      <c r="OGG159" s="365"/>
      <c r="OGH159" s="365"/>
      <c r="OGI159" s="365"/>
      <c r="OGJ159" s="365"/>
      <c r="OGK159" s="365"/>
      <c r="OGL159" s="365"/>
      <c r="OGM159" s="365"/>
      <c r="OGN159" s="365"/>
      <c r="OGO159" s="365"/>
      <c r="OGP159" s="365"/>
      <c r="OGQ159" s="365"/>
      <c r="OGR159" s="365"/>
      <c r="OGS159" s="365"/>
      <c r="OGT159" s="365"/>
      <c r="OGU159" s="365"/>
      <c r="OGV159" s="365"/>
      <c r="OGW159" s="365"/>
      <c r="OGX159" s="365"/>
      <c r="OGY159" s="365"/>
      <c r="OGZ159" s="365"/>
      <c r="OHA159" s="365"/>
      <c r="OHB159" s="365"/>
      <c r="OHC159" s="365"/>
      <c r="OHD159" s="365"/>
      <c r="OHE159" s="365"/>
      <c r="OHF159" s="365"/>
      <c r="OHG159" s="365"/>
      <c r="OHH159" s="365"/>
      <c r="OHI159" s="365"/>
      <c r="OHJ159" s="365"/>
      <c r="OHK159" s="365"/>
      <c r="OHL159" s="365"/>
      <c r="OHM159" s="365"/>
      <c r="OHN159" s="365"/>
      <c r="OHO159" s="365"/>
      <c r="OHP159" s="365"/>
      <c r="OHQ159" s="365"/>
      <c r="OHR159" s="365"/>
      <c r="OHS159" s="365"/>
      <c r="OHT159" s="365"/>
      <c r="OHU159" s="365"/>
      <c r="OHV159" s="365"/>
      <c r="OHW159" s="365"/>
      <c r="OHX159" s="365"/>
      <c r="OHY159" s="365"/>
      <c r="OHZ159" s="365"/>
      <c r="OIA159" s="365"/>
      <c r="OIB159" s="365"/>
      <c r="OIC159" s="365"/>
      <c r="OID159" s="365"/>
      <c r="OIE159" s="365"/>
      <c r="OIF159" s="365"/>
      <c r="OIG159" s="365"/>
      <c r="OIH159" s="365"/>
      <c r="OII159" s="365"/>
      <c r="OIJ159" s="365"/>
      <c r="OIK159" s="365"/>
      <c r="OIL159" s="365"/>
      <c r="OIM159" s="365"/>
      <c r="OIN159" s="365"/>
      <c r="OIO159" s="365"/>
      <c r="OIP159" s="365"/>
      <c r="OIQ159" s="365"/>
      <c r="OIR159" s="365"/>
      <c r="OIS159" s="365"/>
      <c r="OIT159" s="365"/>
      <c r="OIU159" s="365"/>
      <c r="OIV159" s="365"/>
      <c r="OIW159" s="365"/>
      <c r="OIX159" s="365"/>
      <c r="OIY159" s="365"/>
      <c r="OIZ159" s="365"/>
      <c r="OJA159" s="365"/>
      <c r="OJB159" s="365"/>
      <c r="OJC159" s="365"/>
      <c r="OJD159" s="365"/>
      <c r="OJE159" s="365"/>
      <c r="OJF159" s="365"/>
      <c r="OJG159" s="365"/>
      <c r="OJH159" s="365"/>
      <c r="OJI159" s="365"/>
      <c r="OJJ159" s="365"/>
      <c r="OJK159" s="365"/>
      <c r="OJL159" s="365"/>
      <c r="OJM159" s="365"/>
      <c r="OJN159" s="365"/>
      <c r="OJO159" s="365"/>
      <c r="OJP159" s="365"/>
      <c r="OJQ159" s="365"/>
      <c r="OJR159" s="365"/>
      <c r="OJS159" s="365"/>
      <c r="OJT159" s="365"/>
      <c r="OJU159" s="365"/>
      <c r="OJV159" s="365"/>
      <c r="OJW159" s="365"/>
      <c r="OJX159" s="365"/>
      <c r="OJY159" s="365"/>
      <c r="OJZ159" s="365"/>
      <c r="OKA159" s="365"/>
      <c r="OKB159" s="365"/>
      <c r="OKC159" s="365"/>
      <c r="OKD159" s="365"/>
      <c r="OKE159" s="365"/>
      <c r="OKF159" s="365"/>
      <c r="OKG159" s="365"/>
      <c r="OKH159" s="365"/>
      <c r="OKI159" s="365"/>
      <c r="OKJ159" s="365"/>
      <c r="OKK159" s="365"/>
      <c r="OKL159" s="365"/>
      <c r="OKM159" s="365"/>
      <c r="OKN159" s="365"/>
      <c r="OKO159" s="365"/>
      <c r="OKP159" s="365"/>
      <c r="OKQ159" s="365"/>
      <c r="OKR159" s="365"/>
      <c r="OKS159" s="365"/>
      <c r="OKT159" s="365"/>
      <c r="OKU159" s="365"/>
      <c r="OKV159" s="365"/>
      <c r="OKW159" s="365"/>
      <c r="OKX159" s="365"/>
      <c r="OKY159" s="365"/>
      <c r="OKZ159" s="365"/>
      <c r="OLA159" s="365"/>
      <c r="OLB159" s="365"/>
      <c r="OLC159" s="365"/>
      <c r="OLD159" s="365"/>
      <c r="OLE159" s="365"/>
      <c r="OLF159" s="365"/>
      <c r="OLG159" s="365"/>
      <c r="OLH159" s="365"/>
      <c r="OLI159" s="365"/>
      <c r="OLJ159" s="365"/>
      <c r="OLK159" s="365"/>
      <c r="OLL159" s="365"/>
      <c r="OLM159" s="365"/>
      <c r="OLN159" s="365"/>
      <c r="OLO159" s="365"/>
      <c r="OLP159" s="365"/>
      <c r="OLQ159" s="365"/>
      <c r="OLR159" s="365"/>
      <c r="OLS159" s="365"/>
      <c r="OLT159" s="365"/>
      <c r="OLU159" s="365"/>
      <c r="OLV159" s="365"/>
      <c r="OLW159" s="365"/>
      <c r="OLX159" s="365"/>
      <c r="OLY159" s="365"/>
      <c r="OLZ159" s="365"/>
      <c r="OMA159" s="365"/>
      <c r="OMB159" s="365"/>
      <c r="OMC159" s="365"/>
      <c r="OMD159" s="365"/>
      <c r="OME159" s="365"/>
      <c r="OMF159" s="365"/>
      <c r="OMG159" s="365"/>
      <c r="OMH159" s="365"/>
      <c r="OMI159" s="365"/>
      <c r="OMJ159" s="365"/>
      <c r="OMK159" s="365"/>
      <c r="OML159" s="365"/>
      <c r="OMM159" s="365"/>
      <c r="OMN159" s="365"/>
      <c r="OMO159" s="365"/>
      <c r="OMP159" s="365"/>
      <c r="OMQ159" s="365"/>
      <c r="OMR159" s="365"/>
      <c r="OMS159" s="365"/>
      <c r="OMT159" s="365"/>
      <c r="OMU159" s="365"/>
      <c r="OMV159" s="365"/>
      <c r="OMW159" s="365"/>
      <c r="OMX159" s="365"/>
      <c r="OMY159" s="365"/>
      <c r="OMZ159" s="365"/>
      <c r="ONA159" s="365"/>
      <c r="ONB159" s="365"/>
      <c r="ONC159" s="365"/>
      <c r="OND159" s="365"/>
      <c r="ONE159" s="365"/>
      <c r="ONF159" s="365"/>
      <c r="ONG159" s="365"/>
      <c r="ONH159" s="365"/>
      <c r="ONI159" s="365"/>
      <c r="ONJ159" s="365"/>
      <c r="ONK159" s="365"/>
      <c r="ONL159" s="365"/>
      <c r="ONM159" s="365"/>
      <c r="ONN159" s="365"/>
      <c r="ONO159" s="365"/>
      <c r="ONP159" s="365"/>
      <c r="ONQ159" s="365"/>
      <c r="ONR159" s="365"/>
      <c r="ONS159" s="365"/>
      <c r="ONT159" s="365"/>
      <c r="ONU159" s="365"/>
      <c r="ONV159" s="365"/>
      <c r="ONW159" s="365"/>
      <c r="ONX159" s="365"/>
      <c r="ONY159" s="365"/>
      <c r="ONZ159" s="365"/>
      <c r="OOA159" s="365"/>
      <c r="OOB159" s="365"/>
      <c r="OOC159" s="365"/>
      <c r="OOD159" s="365"/>
      <c r="OOE159" s="365"/>
      <c r="OOF159" s="365"/>
      <c r="OOG159" s="365"/>
      <c r="OOH159" s="365"/>
      <c r="OOI159" s="365"/>
      <c r="OOJ159" s="365"/>
      <c r="OOK159" s="365"/>
      <c r="OOL159" s="365"/>
      <c r="OOM159" s="365"/>
      <c r="OON159" s="365"/>
      <c r="OOO159" s="365"/>
      <c r="OOP159" s="365"/>
      <c r="OOQ159" s="365"/>
      <c r="OOR159" s="365"/>
      <c r="OOS159" s="365"/>
      <c r="OOT159" s="365"/>
      <c r="OOU159" s="365"/>
      <c r="OOV159" s="365"/>
      <c r="OOW159" s="365"/>
      <c r="OOX159" s="365"/>
      <c r="OOY159" s="365"/>
      <c r="OOZ159" s="365"/>
      <c r="OPA159" s="365"/>
      <c r="OPB159" s="365"/>
      <c r="OPC159" s="365"/>
      <c r="OPD159" s="365"/>
      <c r="OPE159" s="365"/>
      <c r="OPF159" s="365"/>
      <c r="OPG159" s="365"/>
      <c r="OPH159" s="365"/>
      <c r="OPI159" s="365"/>
      <c r="OPJ159" s="365"/>
      <c r="OPK159" s="365"/>
      <c r="OPL159" s="365"/>
      <c r="OPM159" s="365"/>
      <c r="OPN159" s="365"/>
      <c r="OPO159" s="365"/>
      <c r="OPP159" s="365"/>
      <c r="OPQ159" s="365"/>
      <c r="OPR159" s="365"/>
      <c r="OPS159" s="365"/>
      <c r="OPT159" s="365"/>
      <c r="OPU159" s="365"/>
      <c r="OPV159" s="365"/>
      <c r="OPW159" s="365"/>
      <c r="OPX159" s="365"/>
      <c r="OPY159" s="365"/>
      <c r="OPZ159" s="365"/>
      <c r="OQA159" s="365"/>
      <c r="OQB159" s="365"/>
      <c r="OQC159" s="365"/>
      <c r="OQD159" s="365"/>
      <c r="OQE159" s="365"/>
      <c r="OQF159" s="365"/>
      <c r="OQG159" s="365"/>
      <c r="OQH159" s="365"/>
      <c r="OQI159" s="365"/>
      <c r="OQJ159" s="365"/>
      <c r="OQK159" s="365"/>
      <c r="OQL159" s="365"/>
      <c r="OQM159" s="365"/>
      <c r="OQN159" s="365"/>
      <c r="OQO159" s="365"/>
      <c r="OQP159" s="365"/>
      <c r="OQQ159" s="365"/>
      <c r="OQR159" s="365"/>
      <c r="OQS159" s="365"/>
      <c r="OQT159" s="365"/>
      <c r="OQU159" s="365"/>
      <c r="OQV159" s="365"/>
      <c r="OQW159" s="365"/>
      <c r="OQX159" s="365"/>
      <c r="OQY159" s="365"/>
      <c r="OQZ159" s="365"/>
      <c r="ORA159" s="365"/>
      <c r="ORB159" s="365"/>
      <c r="ORC159" s="365"/>
      <c r="ORD159" s="365"/>
      <c r="ORE159" s="365"/>
      <c r="ORF159" s="365"/>
      <c r="ORG159" s="365"/>
      <c r="ORH159" s="365"/>
      <c r="ORI159" s="365"/>
      <c r="ORJ159" s="365"/>
      <c r="ORK159" s="365"/>
      <c r="ORL159" s="365"/>
      <c r="ORM159" s="365"/>
      <c r="ORN159" s="365"/>
      <c r="ORO159" s="365"/>
      <c r="ORP159" s="365"/>
      <c r="ORQ159" s="365"/>
      <c r="ORR159" s="365"/>
      <c r="ORS159" s="365"/>
      <c r="ORT159" s="365"/>
      <c r="ORU159" s="365"/>
      <c r="ORV159" s="365"/>
      <c r="ORW159" s="365"/>
      <c r="ORX159" s="365"/>
      <c r="ORY159" s="365"/>
      <c r="ORZ159" s="365"/>
      <c r="OSA159" s="365"/>
      <c r="OSB159" s="365"/>
      <c r="OSC159" s="365"/>
      <c r="OSD159" s="365"/>
      <c r="OSE159" s="365"/>
      <c r="OSF159" s="365"/>
      <c r="OSG159" s="365"/>
      <c r="OSH159" s="365"/>
      <c r="OSI159" s="365"/>
      <c r="OSJ159" s="365"/>
      <c r="OSK159" s="365"/>
      <c r="OSL159" s="365"/>
      <c r="OSM159" s="365"/>
      <c r="OSN159" s="365"/>
      <c r="OSO159" s="365"/>
      <c r="OSP159" s="365"/>
      <c r="OSQ159" s="365"/>
      <c r="OSR159" s="365"/>
      <c r="OSS159" s="365"/>
      <c r="OST159" s="365"/>
      <c r="OSU159" s="365"/>
      <c r="OSV159" s="365"/>
      <c r="OSW159" s="365"/>
      <c r="OSX159" s="365"/>
      <c r="OSY159" s="365"/>
      <c r="OSZ159" s="365"/>
      <c r="OTA159" s="365"/>
      <c r="OTB159" s="365"/>
      <c r="OTC159" s="365"/>
      <c r="OTD159" s="365"/>
      <c r="OTE159" s="365"/>
      <c r="OTF159" s="365"/>
      <c r="OTG159" s="365"/>
      <c r="OTH159" s="365"/>
      <c r="OTI159" s="365"/>
      <c r="OTJ159" s="365"/>
      <c r="OTK159" s="365"/>
      <c r="OTL159" s="365"/>
      <c r="OTM159" s="365"/>
      <c r="OTN159" s="365"/>
      <c r="OTO159" s="365"/>
      <c r="OTP159" s="365"/>
      <c r="OTQ159" s="365"/>
      <c r="OTR159" s="365"/>
      <c r="OTS159" s="365"/>
      <c r="OTT159" s="365"/>
      <c r="OTU159" s="365"/>
      <c r="OTV159" s="365"/>
      <c r="OTW159" s="365"/>
      <c r="OTX159" s="365"/>
      <c r="OTY159" s="365"/>
      <c r="OTZ159" s="365"/>
      <c r="OUA159" s="365"/>
      <c r="OUB159" s="365"/>
      <c r="OUC159" s="365"/>
      <c r="OUD159" s="365"/>
      <c r="OUE159" s="365"/>
      <c r="OUF159" s="365"/>
      <c r="OUG159" s="365"/>
      <c r="OUH159" s="365"/>
      <c r="OUI159" s="365"/>
      <c r="OUJ159" s="365"/>
      <c r="OUK159" s="365"/>
      <c r="OUL159" s="365"/>
      <c r="OUM159" s="365"/>
      <c r="OUN159" s="365"/>
      <c r="OUO159" s="365"/>
      <c r="OUP159" s="365"/>
      <c r="OUQ159" s="365"/>
      <c r="OUR159" s="365"/>
      <c r="OUS159" s="365"/>
      <c r="OUT159" s="365"/>
      <c r="OUU159" s="365"/>
      <c r="OUV159" s="365"/>
      <c r="OUW159" s="365"/>
      <c r="OUX159" s="365"/>
      <c r="OUY159" s="365"/>
      <c r="OUZ159" s="365"/>
      <c r="OVA159" s="365"/>
      <c r="OVB159" s="365"/>
      <c r="OVC159" s="365"/>
      <c r="OVD159" s="365"/>
      <c r="OVE159" s="365"/>
      <c r="OVF159" s="365"/>
      <c r="OVG159" s="365"/>
      <c r="OVH159" s="365"/>
      <c r="OVI159" s="365"/>
      <c r="OVJ159" s="365"/>
      <c r="OVK159" s="365"/>
      <c r="OVL159" s="365"/>
      <c r="OVM159" s="365"/>
      <c r="OVN159" s="365"/>
      <c r="OVO159" s="365"/>
      <c r="OVP159" s="365"/>
      <c r="OVQ159" s="365"/>
      <c r="OVR159" s="365"/>
      <c r="OVS159" s="365"/>
      <c r="OVT159" s="365"/>
      <c r="OVU159" s="365"/>
      <c r="OVV159" s="365"/>
      <c r="OVW159" s="365"/>
      <c r="OVX159" s="365"/>
      <c r="OVY159" s="365"/>
      <c r="OVZ159" s="365"/>
      <c r="OWA159" s="365"/>
      <c r="OWB159" s="365"/>
      <c r="OWC159" s="365"/>
      <c r="OWD159" s="365"/>
      <c r="OWE159" s="365"/>
      <c r="OWF159" s="365"/>
      <c r="OWG159" s="365"/>
      <c r="OWH159" s="365"/>
      <c r="OWI159" s="365"/>
      <c r="OWJ159" s="365"/>
      <c r="OWK159" s="365"/>
      <c r="OWL159" s="365"/>
      <c r="OWM159" s="365"/>
      <c r="OWN159" s="365"/>
      <c r="OWO159" s="365"/>
      <c r="OWP159" s="365"/>
      <c r="OWQ159" s="365"/>
      <c r="OWR159" s="365"/>
      <c r="OWS159" s="365"/>
      <c r="OWT159" s="365"/>
      <c r="OWU159" s="365"/>
      <c r="OWV159" s="365"/>
      <c r="OWW159" s="365"/>
      <c r="OWX159" s="365"/>
      <c r="OWY159" s="365"/>
      <c r="OWZ159" s="365"/>
      <c r="OXA159" s="365"/>
      <c r="OXB159" s="365"/>
      <c r="OXC159" s="365"/>
      <c r="OXD159" s="365"/>
      <c r="OXE159" s="365"/>
      <c r="OXF159" s="365"/>
      <c r="OXG159" s="365"/>
      <c r="OXH159" s="365"/>
      <c r="OXI159" s="365"/>
      <c r="OXJ159" s="365"/>
      <c r="OXK159" s="365"/>
      <c r="OXL159" s="365"/>
      <c r="OXM159" s="365"/>
      <c r="OXN159" s="365"/>
      <c r="OXO159" s="365"/>
      <c r="OXP159" s="365"/>
      <c r="OXQ159" s="365"/>
      <c r="OXR159" s="365"/>
      <c r="OXS159" s="365"/>
      <c r="OXT159" s="365"/>
      <c r="OXU159" s="365"/>
      <c r="OXV159" s="365"/>
      <c r="OXW159" s="365"/>
      <c r="OXX159" s="365"/>
      <c r="OXY159" s="365"/>
      <c r="OXZ159" s="365"/>
      <c r="OYA159" s="365"/>
      <c r="OYB159" s="365"/>
      <c r="OYC159" s="365"/>
      <c r="OYD159" s="365"/>
      <c r="OYE159" s="365"/>
      <c r="OYF159" s="365"/>
      <c r="OYG159" s="365"/>
      <c r="OYH159" s="365"/>
      <c r="OYI159" s="365"/>
      <c r="OYJ159" s="365"/>
      <c r="OYK159" s="365"/>
      <c r="OYL159" s="365"/>
      <c r="OYM159" s="365"/>
      <c r="OYN159" s="365"/>
      <c r="OYO159" s="365"/>
      <c r="OYP159" s="365"/>
      <c r="OYQ159" s="365"/>
      <c r="OYR159" s="365"/>
      <c r="OYS159" s="365"/>
      <c r="OYT159" s="365"/>
      <c r="OYU159" s="365"/>
      <c r="OYV159" s="365"/>
      <c r="OYW159" s="365"/>
      <c r="OYX159" s="365"/>
      <c r="OYY159" s="365"/>
      <c r="OYZ159" s="365"/>
      <c r="OZA159" s="365"/>
      <c r="OZB159" s="365"/>
      <c r="OZC159" s="365"/>
      <c r="OZD159" s="365"/>
      <c r="OZE159" s="365"/>
      <c r="OZF159" s="365"/>
      <c r="OZG159" s="365"/>
      <c r="OZH159" s="365"/>
      <c r="OZI159" s="365"/>
      <c r="OZJ159" s="365"/>
      <c r="OZK159" s="365"/>
      <c r="OZL159" s="365"/>
      <c r="OZM159" s="365"/>
      <c r="OZN159" s="365"/>
      <c r="OZO159" s="365"/>
      <c r="OZP159" s="365"/>
      <c r="OZQ159" s="365"/>
      <c r="OZR159" s="365"/>
      <c r="OZS159" s="365"/>
      <c r="OZT159" s="365"/>
      <c r="OZU159" s="365"/>
      <c r="OZV159" s="365"/>
      <c r="OZW159" s="365"/>
      <c r="OZX159" s="365"/>
      <c r="OZY159" s="365"/>
      <c r="OZZ159" s="365"/>
      <c r="PAA159" s="365"/>
      <c r="PAB159" s="365"/>
      <c r="PAC159" s="365"/>
      <c r="PAD159" s="365"/>
      <c r="PAE159" s="365"/>
      <c r="PAF159" s="365"/>
      <c r="PAG159" s="365"/>
      <c r="PAH159" s="365"/>
      <c r="PAI159" s="365"/>
      <c r="PAJ159" s="365"/>
      <c r="PAK159" s="365"/>
      <c r="PAL159" s="365"/>
      <c r="PAM159" s="365"/>
      <c r="PAN159" s="365"/>
      <c r="PAO159" s="365"/>
      <c r="PAP159" s="365"/>
      <c r="PAQ159" s="365"/>
      <c r="PAR159" s="365"/>
      <c r="PAS159" s="365"/>
      <c r="PAT159" s="365"/>
      <c r="PAU159" s="365"/>
      <c r="PAV159" s="365"/>
      <c r="PAW159" s="365"/>
      <c r="PAX159" s="365"/>
      <c r="PAY159" s="365"/>
      <c r="PAZ159" s="365"/>
      <c r="PBA159" s="365"/>
      <c r="PBB159" s="365"/>
      <c r="PBC159" s="365"/>
      <c r="PBD159" s="365"/>
      <c r="PBE159" s="365"/>
      <c r="PBF159" s="365"/>
      <c r="PBG159" s="365"/>
      <c r="PBH159" s="365"/>
      <c r="PBI159" s="365"/>
      <c r="PBJ159" s="365"/>
      <c r="PBK159" s="365"/>
      <c r="PBL159" s="365"/>
      <c r="PBM159" s="365"/>
      <c r="PBN159" s="365"/>
      <c r="PBO159" s="365"/>
      <c r="PBP159" s="365"/>
      <c r="PBQ159" s="365"/>
      <c r="PBR159" s="365"/>
      <c r="PBS159" s="365"/>
      <c r="PBT159" s="365"/>
      <c r="PBU159" s="365"/>
      <c r="PBV159" s="365"/>
      <c r="PBW159" s="365"/>
      <c r="PBX159" s="365"/>
      <c r="PBY159" s="365"/>
      <c r="PBZ159" s="365"/>
      <c r="PCA159" s="365"/>
      <c r="PCB159" s="365"/>
      <c r="PCC159" s="365"/>
      <c r="PCD159" s="365"/>
      <c r="PCE159" s="365"/>
      <c r="PCF159" s="365"/>
      <c r="PCG159" s="365"/>
      <c r="PCH159" s="365"/>
      <c r="PCI159" s="365"/>
      <c r="PCJ159" s="365"/>
      <c r="PCK159" s="365"/>
      <c r="PCL159" s="365"/>
      <c r="PCM159" s="365"/>
      <c r="PCN159" s="365"/>
      <c r="PCO159" s="365"/>
      <c r="PCP159" s="365"/>
      <c r="PCQ159" s="365"/>
      <c r="PCR159" s="365"/>
      <c r="PCS159" s="365"/>
      <c r="PCT159" s="365"/>
      <c r="PCU159" s="365"/>
      <c r="PCV159" s="365"/>
      <c r="PCW159" s="365"/>
      <c r="PCX159" s="365"/>
      <c r="PCY159" s="365"/>
      <c r="PCZ159" s="365"/>
      <c r="PDA159" s="365"/>
      <c r="PDB159" s="365"/>
      <c r="PDC159" s="365"/>
      <c r="PDD159" s="365"/>
      <c r="PDE159" s="365"/>
      <c r="PDF159" s="365"/>
      <c r="PDG159" s="365"/>
      <c r="PDH159" s="365"/>
      <c r="PDI159" s="365"/>
      <c r="PDJ159" s="365"/>
      <c r="PDK159" s="365"/>
      <c r="PDL159" s="365"/>
      <c r="PDM159" s="365"/>
      <c r="PDN159" s="365"/>
      <c r="PDO159" s="365"/>
      <c r="PDP159" s="365"/>
      <c r="PDQ159" s="365"/>
      <c r="PDR159" s="365"/>
      <c r="PDS159" s="365"/>
      <c r="PDT159" s="365"/>
      <c r="PDU159" s="365"/>
      <c r="PDV159" s="365"/>
      <c r="PDW159" s="365"/>
      <c r="PDX159" s="365"/>
      <c r="PDY159" s="365"/>
      <c r="PDZ159" s="365"/>
      <c r="PEA159" s="365"/>
      <c r="PEB159" s="365"/>
      <c r="PEC159" s="365"/>
      <c r="PED159" s="365"/>
      <c r="PEE159" s="365"/>
      <c r="PEF159" s="365"/>
      <c r="PEG159" s="365"/>
      <c r="PEH159" s="365"/>
      <c r="PEI159" s="365"/>
      <c r="PEJ159" s="365"/>
      <c r="PEK159" s="365"/>
      <c r="PEL159" s="365"/>
      <c r="PEM159" s="365"/>
      <c r="PEN159" s="365"/>
      <c r="PEO159" s="365"/>
      <c r="PEP159" s="365"/>
      <c r="PEQ159" s="365"/>
      <c r="PER159" s="365"/>
      <c r="PES159" s="365"/>
      <c r="PET159" s="365"/>
      <c r="PEU159" s="365"/>
      <c r="PEV159" s="365"/>
      <c r="PEW159" s="365"/>
      <c r="PEX159" s="365"/>
      <c r="PEY159" s="365"/>
      <c r="PEZ159" s="365"/>
      <c r="PFA159" s="365"/>
      <c r="PFB159" s="365"/>
      <c r="PFC159" s="365"/>
      <c r="PFD159" s="365"/>
      <c r="PFE159" s="365"/>
      <c r="PFF159" s="365"/>
      <c r="PFG159" s="365"/>
      <c r="PFH159" s="365"/>
      <c r="PFI159" s="365"/>
      <c r="PFJ159" s="365"/>
      <c r="PFK159" s="365"/>
      <c r="PFL159" s="365"/>
      <c r="PFM159" s="365"/>
      <c r="PFN159" s="365"/>
      <c r="PFO159" s="365"/>
      <c r="PFP159" s="365"/>
      <c r="PFQ159" s="365"/>
      <c r="PFR159" s="365"/>
      <c r="PFS159" s="365"/>
      <c r="PFT159" s="365"/>
      <c r="PFU159" s="365"/>
      <c r="PFV159" s="365"/>
      <c r="PFW159" s="365"/>
      <c r="PFX159" s="365"/>
      <c r="PFY159" s="365"/>
      <c r="PFZ159" s="365"/>
      <c r="PGA159" s="365"/>
      <c r="PGB159" s="365"/>
      <c r="PGC159" s="365"/>
      <c r="PGD159" s="365"/>
      <c r="PGE159" s="365"/>
      <c r="PGF159" s="365"/>
      <c r="PGG159" s="365"/>
      <c r="PGH159" s="365"/>
      <c r="PGI159" s="365"/>
      <c r="PGJ159" s="365"/>
      <c r="PGK159" s="365"/>
      <c r="PGL159" s="365"/>
      <c r="PGM159" s="365"/>
      <c r="PGN159" s="365"/>
      <c r="PGO159" s="365"/>
      <c r="PGP159" s="365"/>
      <c r="PGQ159" s="365"/>
      <c r="PGR159" s="365"/>
      <c r="PGS159" s="365"/>
      <c r="PGT159" s="365"/>
      <c r="PGU159" s="365"/>
      <c r="PGV159" s="365"/>
      <c r="PGW159" s="365"/>
      <c r="PGX159" s="365"/>
      <c r="PGY159" s="365"/>
      <c r="PGZ159" s="365"/>
      <c r="PHA159" s="365"/>
      <c r="PHB159" s="365"/>
      <c r="PHC159" s="365"/>
      <c r="PHD159" s="365"/>
      <c r="PHE159" s="365"/>
      <c r="PHF159" s="365"/>
      <c r="PHG159" s="365"/>
      <c r="PHH159" s="365"/>
      <c r="PHI159" s="365"/>
      <c r="PHJ159" s="365"/>
      <c r="PHK159" s="365"/>
      <c r="PHL159" s="365"/>
      <c r="PHM159" s="365"/>
      <c r="PHN159" s="365"/>
      <c r="PHO159" s="365"/>
      <c r="PHP159" s="365"/>
      <c r="PHQ159" s="365"/>
      <c r="PHR159" s="365"/>
      <c r="PHS159" s="365"/>
      <c r="PHT159" s="365"/>
      <c r="PHU159" s="365"/>
      <c r="PHV159" s="365"/>
      <c r="PHW159" s="365"/>
      <c r="PHX159" s="365"/>
      <c r="PHY159" s="365"/>
      <c r="PHZ159" s="365"/>
      <c r="PIA159" s="365"/>
      <c r="PIB159" s="365"/>
      <c r="PIC159" s="365"/>
      <c r="PID159" s="365"/>
      <c r="PIE159" s="365"/>
      <c r="PIF159" s="365"/>
      <c r="PIG159" s="365"/>
      <c r="PIH159" s="365"/>
      <c r="PII159" s="365"/>
      <c r="PIJ159" s="365"/>
      <c r="PIK159" s="365"/>
      <c r="PIL159" s="365"/>
      <c r="PIM159" s="365"/>
      <c r="PIN159" s="365"/>
      <c r="PIO159" s="365"/>
      <c r="PIP159" s="365"/>
      <c r="PIQ159" s="365"/>
      <c r="PIR159" s="365"/>
      <c r="PIS159" s="365"/>
      <c r="PIT159" s="365"/>
      <c r="PIU159" s="365"/>
      <c r="PIV159" s="365"/>
      <c r="PIW159" s="365"/>
      <c r="PIX159" s="365"/>
      <c r="PIY159" s="365"/>
      <c r="PIZ159" s="365"/>
      <c r="PJA159" s="365"/>
      <c r="PJB159" s="365"/>
      <c r="PJC159" s="365"/>
      <c r="PJD159" s="365"/>
      <c r="PJE159" s="365"/>
      <c r="PJF159" s="365"/>
      <c r="PJG159" s="365"/>
      <c r="PJH159" s="365"/>
      <c r="PJI159" s="365"/>
      <c r="PJJ159" s="365"/>
      <c r="PJK159" s="365"/>
      <c r="PJL159" s="365"/>
      <c r="PJM159" s="365"/>
      <c r="PJN159" s="365"/>
      <c r="PJO159" s="365"/>
      <c r="PJP159" s="365"/>
      <c r="PJQ159" s="365"/>
      <c r="PJR159" s="365"/>
      <c r="PJS159" s="365"/>
      <c r="PJT159" s="365"/>
      <c r="PJU159" s="365"/>
      <c r="PJV159" s="365"/>
      <c r="PJW159" s="365"/>
      <c r="PJX159" s="365"/>
      <c r="PJY159" s="365"/>
      <c r="PJZ159" s="365"/>
      <c r="PKA159" s="365"/>
      <c r="PKB159" s="365"/>
      <c r="PKC159" s="365"/>
      <c r="PKD159" s="365"/>
      <c r="PKE159" s="365"/>
      <c r="PKF159" s="365"/>
      <c r="PKG159" s="365"/>
      <c r="PKH159" s="365"/>
      <c r="PKI159" s="365"/>
      <c r="PKJ159" s="365"/>
      <c r="PKK159" s="365"/>
      <c r="PKL159" s="365"/>
      <c r="PKM159" s="365"/>
      <c r="PKN159" s="365"/>
      <c r="PKO159" s="365"/>
      <c r="PKP159" s="365"/>
      <c r="PKQ159" s="365"/>
      <c r="PKR159" s="365"/>
      <c r="PKS159" s="365"/>
      <c r="PKT159" s="365"/>
      <c r="PKU159" s="365"/>
      <c r="PKV159" s="365"/>
      <c r="PKW159" s="365"/>
      <c r="PKX159" s="365"/>
      <c r="PKY159" s="365"/>
      <c r="PKZ159" s="365"/>
      <c r="PLA159" s="365"/>
      <c r="PLB159" s="365"/>
      <c r="PLC159" s="365"/>
      <c r="PLD159" s="365"/>
      <c r="PLE159" s="365"/>
      <c r="PLF159" s="365"/>
      <c r="PLG159" s="365"/>
      <c r="PLH159" s="365"/>
      <c r="PLI159" s="365"/>
      <c r="PLJ159" s="365"/>
      <c r="PLK159" s="365"/>
      <c r="PLL159" s="365"/>
      <c r="PLM159" s="365"/>
      <c r="PLN159" s="365"/>
      <c r="PLO159" s="365"/>
      <c r="PLP159" s="365"/>
      <c r="PLQ159" s="365"/>
      <c r="PLR159" s="365"/>
      <c r="PLS159" s="365"/>
      <c r="PLT159" s="365"/>
      <c r="PLU159" s="365"/>
      <c r="PLV159" s="365"/>
      <c r="PLW159" s="365"/>
      <c r="PLX159" s="365"/>
      <c r="PLY159" s="365"/>
      <c r="PLZ159" s="365"/>
      <c r="PMA159" s="365"/>
      <c r="PMB159" s="365"/>
      <c r="PMC159" s="365"/>
      <c r="PMD159" s="365"/>
      <c r="PME159" s="365"/>
      <c r="PMF159" s="365"/>
      <c r="PMG159" s="365"/>
      <c r="PMH159" s="365"/>
      <c r="PMI159" s="365"/>
      <c r="PMJ159" s="365"/>
      <c r="PMK159" s="365"/>
      <c r="PML159" s="365"/>
      <c r="PMM159" s="365"/>
      <c r="PMN159" s="365"/>
      <c r="PMO159" s="365"/>
      <c r="PMP159" s="365"/>
      <c r="PMQ159" s="365"/>
      <c r="PMR159" s="365"/>
      <c r="PMS159" s="365"/>
      <c r="PMT159" s="365"/>
      <c r="PMU159" s="365"/>
      <c r="PMV159" s="365"/>
      <c r="PMW159" s="365"/>
      <c r="PMX159" s="365"/>
      <c r="PMY159" s="365"/>
      <c r="PMZ159" s="365"/>
      <c r="PNA159" s="365"/>
      <c r="PNB159" s="365"/>
      <c r="PNC159" s="365"/>
      <c r="PND159" s="365"/>
      <c r="PNE159" s="365"/>
      <c r="PNF159" s="365"/>
      <c r="PNG159" s="365"/>
      <c r="PNH159" s="365"/>
      <c r="PNI159" s="365"/>
      <c r="PNJ159" s="365"/>
      <c r="PNK159" s="365"/>
      <c r="PNL159" s="365"/>
      <c r="PNM159" s="365"/>
      <c r="PNN159" s="365"/>
      <c r="PNO159" s="365"/>
      <c r="PNP159" s="365"/>
      <c r="PNQ159" s="365"/>
      <c r="PNR159" s="365"/>
      <c r="PNS159" s="365"/>
      <c r="PNT159" s="365"/>
      <c r="PNU159" s="365"/>
      <c r="PNV159" s="365"/>
      <c r="PNW159" s="365"/>
      <c r="PNX159" s="365"/>
      <c r="PNY159" s="365"/>
      <c r="PNZ159" s="365"/>
      <c r="POA159" s="365"/>
      <c r="POB159" s="365"/>
      <c r="POC159" s="365"/>
      <c r="POD159" s="365"/>
      <c r="POE159" s="365"/>
      <c r="POF159" s="365"/>
      <c r="POG159" s="365"/>
      <c r="POH159" s="365"/>
      <c r="POI159" s="365"/>
      <c r="POJ159" s="365"/>
      <c r="POK159" s="365"/>
      <c r="POL159" s="365"/>
      <c r="POM159" s="365"/>
      <c r="PON159" s="365"/>
      <c r="POO159" s="365"/>
      <c r="POP159" s="365"/>
      <c r="POQ159" s="365"/>
      <c r="POR159" s="365"/>
      <c r="POS159" s="365"/>
      <c r="POT159" s="365"/>
      <c r="POU159" s="365"/>
      <c r="POV159" s="365"/>
      <c r="POW159" s="365"/>
      <c r="POX159" s="365"/>
      <c r="POY159" s="365"/>
      <c r="POZ159" s="365"/>
      <c r="PPA159" s="365"/>
      <c r="PPB159" s="365"/>
      <c r="PPC159" s="365"/>
      <c r="PPD159" s="365"/>
      <c r="PPE159" s="365"/>
      <c r="PPF159" s="365"/>
      <c r="PPG159" s="365"/>
      <c r="PPH159" s="365"/>
      <c r="PPI159" s="365"/>
      <c r="PPJ159" s="365"/>
      <c r="PPK159" s="365"/>
      <c r="PPL159" s="365"/>
      <c r="PPM159" s="365"/>
      <c r="PPN159" s="365"/>
      <c r="PPO159" s="365"/>
      <c r="PPP159" s="365"/>
      <c r="PPQ159" s="365"/>
      <c r="PPR159" s="365"/>
      <c r="PPS159" s="365"/>
      <c r="PPT159" s="365"/>
      <c r="PPU159" s="365"/>
      <c r="PPV159" s="365"/>
      <c r="PPW159" s="365"/>
      <c r="PPX159" s="365"/>
      <c r="PPY159" s="365"/>
      <c r="PPZ159" s="365"/>
      <c r="PQA159" s="365"/>
      <c r="PQB159" s="365"/>
      <c r="PQC159" s="365"/>
      <c r="PQD159" s="365"/>
      <c r="PQE159" s="365"/>
      <c r="PQF159" s="365"/>
      <c r="PQG159" s="365"/>
      <c r="PQH159" s="365"/>
      <c r="PQI159" s="365"/>
      <c r="PQJ159" s="365"/>
      <c r="PQK159" s="365"/>
      <c r="PQL159" s="365"/>
      <c r="PQM159" s="365"/>
      <c r="PQN159" s="365"/>
      <c r="PQO159" s="365"/>
      <c r="PQP159" s="365"/>
      <c r="PQQ159" s="365"/>
      <c r="PQR159" s="365"/>
      <c r="PQS159" s="365"/>
      <c r="PQT159" s="365"/>
      <c r="PQU159" s="365"/>
      <c r="PQV159" s="365"/>
      <c r="PQW159" s="365"/>
      <c r="PQX159" s="365"/>
      <c r="PQY159" s="365"/>
      <c r="PQZ159" s="365"/>
      <c r="PRA159" s="365"/>
      <c r="PRB159" s="365"/>
      <c r="PRC159" s="365"/>
      <c r="PRD159" s="365"/>
      <c r="PRE159" s="365"/>
      <c r="PRF159" s="365"/>
      <c r="PRG159" s="365"/>
      <c r="PRH159" s="365"/>
      <c r="PRI159" s="365"/>
      <c r="PRJ159" s="365"/>
      <c r="PRK159" s="365"/>
      <c r="PRL159" s="365"/>
      <c r="PRM159" s="365"/>
      <c r="PRN159" s="365"/>
      <c r="PRO159" s="365"/>
      <c r="PRP159" s="365"/>
      <c r="PRQ159" s="365"/>
      <c r="PRR159" s="365"/>
      <c r="PRS159" s="365"/>
      <c r="PRT159" s="365"/>
      <c r="PRU159" s="365"/>
      <c r="PRV159" s="365"/>
      <c r="PRW159" s="365"/>
      <c r="PRX159" s="365"/>
      <c r="PRY159" s="365"/>
      <c r="PRZ159" s="365"/>
      <c r="PSA159" s="365"/>
      <c r="PSB159" s="365"/>
      <c r="PSC159" s="365"/>
      <c r="PSD159" s="365"/>
      <c r="PSE159" s="365"/>
      <c r="PSF159" s="365"/>
      <c r="PSG159" s="365"/>
      <c r="PSH159" s="365"/>
      <c r="PSI159" s="365"/>
      <c r="PSJ159" s="365"/>
      <c r="PSK159" s="365"/>
      <c r="PSL159" s="365"/>
      <c r="PSM159" s="365"/>
      <c r="PSN159" s="365"/>
      <c r="PSO159" s="365"/>
      <c r="PSP159" s="365"/>
      <c r="PSQ159" s="365"/>
      <c r="PSR159" s="365"/>
      <c r="PSS159" s="365"/>
      <c r="PST159" s="365"/>
      <c r="PSU159" s="365"/>
      <c r="PSV159" s="365"/>
      <c r="PSW159" s="365"/>
      <c r="PSX159" s="365"/>
      <c r="PSY159" s="365"/>
      <c r="PSZ159" s="365"/>
      <c r="PTA159" s="365"/>
      <c r="PTB159" s="365"/>
      <c r="PTC159" s="365"/>
      <c r="PTD159" s="365"/>
      <c r="PTE159" s="365"/>
      <c r="PTF159" s="365"/>
      <c r="PTG159" s="365"/>
      <c r="PTH159" s="365"/>
      <c r="PTI159" s="365"/>
      <c r="PTJ159" s="365"/>
      <c r="PTK159" s="365"/>
      <c r="PTL159" s="365"/>
      <c r="PTM159" s="365"/>
      <c r="PTN159" s="365"/>
      <c r="PTO159" s="365"/>
      <c r="PTP159" s="365"/>
      <c r="PTQ159" s="365"/>
      <c r="PTR159" s="365"/>
      <c r="PTS159" s="365"/>
      <c r="PTT159" s="365"/>
      <c r="PTU159" s="365"/>
      <c r="PTV159" s="365"/>
      <c r="PTW159" s="365"/>
      <c r="PTX159" s="365"/>
      <c r="PTY159" s="365"/>
      <c r="PTZ159" s="365"/>
      <c r="PUA159" s="365"/>
      <c r="PUB159" s="365"/>
      <c r="PUC159" s="365"/>
      <c r="PUD159" s="365"/>
      <c r="PUE159" s="365"/>
      <c r="PUF159" s="365"/>
      <c r="PUG159" s="365"/>
      <c r="PUH159" s="365"/>
      <c r="PUI159" s="365"/>
      <c r="PUJ159" s="365"/>
      <c r="PUK159" s="365"/>
      <c r="PUL159" s="365"/>
      <c r="PUM159" s="365"/>
      <c r="PUN159" s="365"/>
      <c r="PUO159" s="365"/>
      <c r="PUP159" s="365"/>
      <c r="PUQ159" s="365"/>
      <c r="PUR159" s="365"/>
      <c r="PUS159" s="365"/>
      <c r="PUT159" s="365"/>
      <c r="PUU159" s="365"/>
      <c r="PUV159" s="365"/>
      <c r="PUW159" s="365"/>
      <c r="PUX159" s="365"/>
      <c r="PUY159" s="365"/>
      <c r="PUZ159" s="365"/>
      <c r="PVA159" s="365"/>
      <c r="PVB159" s="365"/>
      <c r="PVC159" s="365"/>
      <c r="PVD159" s="365"/>
      <c r="PVE159" s="365"/>
      <c r="PVF159" s="365"/>
      <c r="PVG159" s="365"/>
      <c r="PVH159" s="365"/>
      <c r="PVI159" s="365"/>
      <c r="PVJ159" s="365"/>
      <c r="PVK159" s="365"/>
      <c r="PVL159" s="365"/>
      <c r="PVM159" s="365"/>
      <c r="PVN159" s="365"/>
      <c r="PVO159" s="365"/>
      <c r="PVP159" s="365"/>
      <c r="PVQ159" s="365"/>
      <c r="PVR159" s="365"/>
      <c r="PVS159" s="365"/>
      <c r="PVT159" s="365"/>
      <c r="PVU159" s="365"/>
      <c r="PVV159" s="365"/>
      <c r="PVW159" s="365"/>
      <c r="PVX159" s="365"/>
      <c r="PVY159" s="365"/>
      <c r="PVZ159" s="365"/>
      <c r="PWA159" s="365"/>
      <c r="PWB159" s="365"/>
      <c r="PWC159" s="365"/>
      <c r="PWD159" s="365"/>
      <c r="PWE159" s="365"/>
      <c r="PWF159" s="365"/>
      <c r="PWG159" s="365"/>
      <c r="PWH159" s="365"/>
      <c r="PWI159" s="365"/>
      <c r="PWJ159" s="365"/>
      <c r="PWK159" s="365"/>
      <c r="PWL159" s="365"/>
      <c r="PWM159" s="365"/>
      <c r="PWN159" s="365"/>
      <c r="PWO159" s="365"/>
      <c r="PWP159" s="365"/>
      <c r="PWQ159" s="365"/>
      <c r="PWR159" s="365"/>
      <c r="PWS159" s="365"/>
      <c r="PWT159" s="365"/>
      <c r="PWU159" s="365"/>
      <c r="PWV159" s="365"/>
      <c r="PWW159" s="365"/>
      <c r="PWX159" s="365"/>
      <c r="PWY159" s="365"/>
      <c r="PWZ159" s="365"/>
      <c r="PXA159" s="365"/>
      <c r="PXB159" s="365"/>
      <c r="PXC159" s="365"/>
      <c r="PXD159" s="365"/>
      <c r="PXE159" s="365"/>
      <c r="PXF159" s="365"/>
      <c r="PXG159" s="365"/>
      <c r="PXH159" s="365"/>
      <c r="PXI159" s="365"/>
      <c r="PXJ159" s="365"/>
      <c r="PXK159" s="365"/>
      <c r="PXL159" s="365"/>
      <c r="PXM159" s="365"/>
      <c r="PXN159" s="365"/>
      <c r="PXO159" s="365"/>
      <c r="PXP159" s="365"/>
      <c r="PXQ159" s="365"/>
      <c r="PXR159" s="365"/>
      <c r="PXS159" s="365"/>
      <c r="PXT159" s="365"/>
      <c r="PXU159" s="365"/>
      <c r="PXV159" s="365"/>
      <c r="PXW159" s="365"/>
      <c r="PXX159" s="365"/>
      <c r="PXY159" s="365"/>
      <c r="PXZ159" s="365"/>
      <c r="PYA159" s="365"/>
      <c r="PYB159" s="365"/>
      <c r="PYC159" s="365"/>
      <c r="PYD159" s="365"/>
      <c r="PYE159" s="365"/>
      <c r="PYF159" s="365"/>
      <c r="PYG159" s="365"/>
      <c r="PYH159" s="365"/>
      <c r="PYI159" s="365"/>
      <c r="PYJ159" s="365"/>
      <c r="PYK159" s="365"/>
      <c r="PYL159" s="365"/>
      <c r="PYM159" s="365"/>
      <c r="PYN159" s="365"/>
      <c r="PYO159" s="365"/>
      <c r="PYP159" s="365"/>
      <c r="PYQ159" s="365"/>
      <c r="PYR159" s="365"/>
      <c r="PYS159" s="365"/>
      <c r="PYT159" s="365"/>
      <c r="PYU159" s="365"/>
      <c r="PYV159" s="365"/>
      <c r="PYW159" s="365"/>
      <c r="PYX159" s="365"/>
      <c r="PYY159" s="365"/>
      <c r="PYZ159" s="365"/>
      <c r="PZA159" s="365"/>
      <c r="PZB159" s="365"/>
      <c r="PZC159" s="365"/>
      <c r="PZD159" s="365"/>
      <c r="PZE159" s="365"/>
      <c r="PZF159" s="365"/>
      <c r="PZG159" s="365"/>
      <c r="PZH159" s="365"/>
      <c r="PZI159" s="365"/>
      <c r="PZJ159" s="365"/>
      <c r="PZK159" s="365"/>
      <c r="PZL159" s="365"/>
      <c r="PZM159" s="365"/>
      <c r="PZN159" s="365"/>
      <c r="PZO159" s="365"/>
      <c r="PZP159" s="365"/>
      <c r="PZQ159" s="365"/>
      <c r="PZR159" s="365"/>
      <c r="PZS159" s="365"/>
      <c r="PZT159" s="365"/>
      <c r="PZU159" s="365"/>
      <c r="PZV159" s="365"/>
      <c r="PZW159" s="365"/>
      <c r="PZX159" s="365"/>
      <c r="PZY159" s="365"/>
      <c r="PZZ159" s="365"/>
      <c r="QAA159" s="365"/>
      <c r="QAB159" s="365"/>
      <c r="QAC159" s="365"/>
      <c r="QAD159" s="365"/>
      <c r="QAE159" s="365"/>
      <c r="QAF159" s="365"/>
      <c r="QAG159" s="365"/>
      <c r="QAH159" s="365"/>
      <c r="QAI159" s="365"/>
      <c r="QAJ159" s="365"/>
      <c r="QAK159" s="365"/>
      <c r="QAL159" s="365"/>
      <c r="QAM159" s="365"/>
      <c r="QAN159" s="365"/>
      <c r="QAO159" s="365"/>
      <c r="QAP159" s="365"/>
      <c r="QAQ159" s="365"/>
      <c r="QAR159" s="365"/>
      <c r="QAS159" s="365"/>
      <c r="QAT159" s="365"/>
      <c r="QAU159" s="365"/>
      <c r="QAV159" s="365"/>
      <c r="QAW159" s="365"/>
      <c r="QAX159" s="365"/>
      <c r="QAY159" s="365"/>
      <c r="QAZ159" s="365"/>
      <c r="QBA159" s="365"/>
      <c r="QBB159" s="365"/>
      <c r="QBC159" s="365"/>
      <c r="QBD159" s="365"/>
      <c r="QBE159" s="365"/>
      <c r="QBF159" s="365"/>
      <c r="QBG159" s="365"/>
      <c r="QBH159" s="365"/>
      <c r="QBI159" s="365"/>
      <c r="QBJ159" s="365"/>
      <c r="QBK159" s="365"/>
      <c r="QBL159" s="365"/>
      <c r="QBM159" s="365"/>
      <c r="QBN159" s="365"/>
      <c r="QBO159" s="365"/>
      <c r="QBP159" s="365"/>
      <c r="QBQ159" s="365"/>
      <c r="QBR159" s="365"/>
      <c r="QBS159" s="365"/>
      <c r="QBT159" s="365"/>
      <c r="QBU159" s="365"/>
      <c r="QBV159" s="365"/>
      <c r="QBW159" s="365"/>
      <c r="QBX159" s="365"/>
      <c r="QBY159" s="365"/>
      <c r="QBZ159" s="365"/>
      <c r="QCA159" s="365"/>
      <c r="QCB159" s="365"/>
      <c r="QCC159" s="365"/>
      <c r="QCD159" s="365"/>
      <c r="QCE159" s="365"/>
      <c r="QCF159" s="365"/>
      <c r="QCG159" s="365"/>
      <c r="QCH159" s="365"/>
      <c r="QCI159" s="365"/>
      <c r="QCJ159" s="365"/>
      <c r="QCK159" s="365"/>
      <c r="QCL159" s="365"/>
      <c r="QCM159" s="365"/>
      <c r="QCN159" s="365"/>
      <c r="QCO159" s="365"/>
      <c r="QCP159" s="365"/>
      <c r="QCQ159" s="365"/>
      <c r="QCR159" s="365"/>
      <c r="QCS159" s="365"/>
      <c r="QCT159" s="365"/>
      <c r="QCU159" s="365"/>
      <c r="QCV159" s="365"/>
      <c r="QCW159" s="365"/>
      <c r="QCX159" s="365"/>
      <c r="QCY159" s="365"/>
      <c r="QCZ159" s="365"/>
      <c r="QDA159" s="365"/>
      <c r="QDB159" s="365"/>
      <c r="QDC159" s="365"/>
      <c r="QDD159" s="365"/>
      <c r="QDE159" s="365"/>
      <c r="QDF159" s="365"/>
      <c r="QDG159" s="365"/>
      <c r="QDH159" s="365"/>
      <c r="QDI159" s="365"/>
      <c r="QDJ159" s="365"/>
      <c r="QDK159" s="365"/>
      <c r="QDL159" s="365"/>
      <c r="QDM159" s="365"/>
      <c r="QDN159" s="365"/>
      <c r="QDO159" s="365"/>
      <c r="QDP159" s="365"/>
      <c r="QDQ159" s="365"/>
      <c r="QDR159" s="365"/>
      <c r="QDS159" s="365"/>
      <c r="QDT159" s="365"/>
      <c r="QDU159" s="365"/>
      <c r="QDV159" s="365"/>
      <c r="QDW159" s="365"/>
      <c r="QDX159" s="365"/>
      <c r="QDY159" s="365"/>
      <c r="QDZ159" s="365"/>
      <c r="QEA159" s="365"/>
      <c r="QEB159" s="365"/>
      <c r="QEC159" s="365"/>
      <c r="QED159" s="365"/>
      <c r="QEE159" s="365"/>
      <c r="QEF159" s="365"/>
      <c r="QEG159" s="365"/>
      <c r="QEH159" s="365"/>
      <c r="QEI159" s="365"/>
      <c r="QEJ159" s="365"/>
      <c r="QEK159" s="365"/>
      <c r="QEL159" s="365"/>
      <c r="QEM159" s="365"/>
      <c r="QEN159" s="365"/>
      <c r="QEO159" s="365"/>
      <c r="QEP159" s="365"/>
      <c r="QEQ159" s="365"/>
      <c r="QER159" s="365"/>
      <c r="QES159" s="365"/>
      <c r="QET159" s="365"/>
      <c r="QEU159" s="365"/>
      <c r="QEV159" s="365"/>
      <c r="QEW159" s="365"/>
      <c r="QEX159" s="365"/>
      <c r="QEY159" s="365"/>
      <c r="QEZ159" s="365"/>
      <c r="QFA159" s="365"/>
      <c r="QFB159" s="365"/>
      <c r="QFC159" s="365"/>
      <c r="QFD159" s="365"/>
      <c r="QFE159" s="365"/>
      <c r="QFF159" s="365"/>
      <c r="QFG159" s="365"/>
      <c r="QFH159" s="365"/>
      <c r="QFI159" s="365"/>
      <c r="QFJ159" s="365"/>
      <c r="QFK159" s="365"/>
      <c r="QFL159" s="365"/>
      <c r="QFM159" s="365"/>
      <c r="QFN159" s="365"/>
      <c r="QFO159" s="365"/>
      <c r="QFP159" s="365"/>
      <c r="QFQ159" s="365"/>
      <c r="QFR159" s="365"/>
      <c r="QFS159" s="365"/>
      <c r="QFT159" s="365"/>
      <c r="QFU159" s="365"/>
      <c r="QFV159" s="365"/>
      <c r="QFW159" s="365"/>
      <c r="QFX159" s="365"/>
      <c r="QFY159" s="365"/>
      <c r="QFZ159" s="365"/>
      <c r="QGA159" s="365"/>
      <c r="QGB159" s="365"/>
      <c r="QGC159" s="365"/>
      <c r="QGD159" s="365"/>
      <c r="QGE159" s="365"/>
      <c r="QGF159" s="365"/>
      <c r="QGG159" s="365"/>
      <c r="QGH159" s="365"/>
      <c r="QGI159" s="365"/>
      <c r="QGJ159" s="365"/>
      <c r="QGK159" s="365"/>
      <c r="QGL159" s="365"/>
      <c r="QGM159" s="365"/>
      <c r="QGN159" s="365"/>
      <c r="QGO159" s="365"/>
      <c r="QGP159" s="365"/>
      <c r="QGQ159" s="365"/>
      <c r="QGR159" s="365"/>
      <c r="QGS159" s="365"/>
      <c r="QGT159" s="365"/>
      <c r="QGU159" s="365"/>
      <c r="QGV159" s="365"/>
      <c r="QGW159" s="365"/>
      <c r="QGX159" s="365"/>
      <c r="QGY159" s="365"/>
      <c r="QGZ159" s="365"/>
      <c r="QHA159" s="365"/>
      <c r="QHB159" s="365"/>
      <c r="QHC159" s="365"/>
      <c r="QHD159" s="365"/>
      <c r="QHE159" s="365"/>
      <c r="QHF159" s="365"/>
      <c r="QHG159" s="365"/>
      <c r="QHH159" s="365"/>
      <c r="QHI159" s="365"/>
      <c r="QHJ159" s="365"/>
      <c r="QHK159" s="365"/>
      <c r="QHL159" s="365"/>
      <c r="QHM159" s="365"/>
      <c r="QHN159" s="365"/>
      <c r="QHO159" s="365"/>
      <c r="QHP159" s="365"/>
      <c r="QHQ159" s="365"/>
      <c r="QHR159" s="365"/>
      <c r="QHS159" s="365"/>
      <c r="QHT159" s="365"/>
      <c r="QHU159" s="365"/>
      <c r="QHV159" s="365"/>
      <c r="QHW159" s="365"/>
      <c r="QHX159" s="365"/>
      <c r="QHY159" s="365"/>
      <c r="QHZ159" s="365"/>
      <c r="QIA159" s="365"/>
      <c r="QIB159" s="365"/>
      <c r="QIC159" s="365"/>
      <c r="QID159" s="365"/>
      <c r="QIE159" s="365"/>
      <c r="QIF159" s="365"/>
      <c r="QIG159" s="365"/>
      <c r="QIH159" s="365"/>
      <c r="QII159" s="365"/>
      <c r="QIJ159" s="365"/>
      <c r="QIK159" s="365"/>
      <c r="QIL159" s="365"/>
      <c r="QIM159" s="365"/>
      <c r="QIN159" s="365"/>
      <c r="QIO159" s="365"/>
      <c r="QIP159" s="365"/>
      <c r="QIQ159" s="365"/>
      <c r="QIR159" s="365"/>
      <c r="QIS159" s="365"/>
      <c r="QIT159" s="365"/>
      <c r="QIU159" s="365"/>
      <c r="QIV159" s="365"/>
      <c r="QIW159" s="365"/>
      <c r="QIX159" s="365"/>
      <c r="QIY159" s="365"/>
      <c r="QIZ159" s="365"/>
      <c r="QJA159" s="365"/>
      <c r="QJB159" s="365"/>
      <c r="QJC159" s="365"/>
      <c r="QJD159" s="365"/>
      <c r="QJE159" s="365"/>
      <c r="QJF159" s="365"/>
      <c r="QJG159" s="365"/>
      <c r="QJH159" s="365"/>
      <c r="QJI159" s="365"/>
      <c r="QJJ159" s="365"/>
      <c r="QJK159" s="365"/>
      <c r="QJL159" s="365"/>
      <c r="QJM159" s="365"/>
      <c r="QJN159" s="365"/>
      <c r="QJO159" s="365"/>
      <c r="QJP159" s="365"/>
      <c r="QJQ159" s="365"/>
      <c r="QJR159" s="365"/>
      <c r="QJS159" s="365"/>
      <c r="QJT159" s="365"/>
      <c r="QJU159" s="365"/>
      <c r="QJV159" s="365"/>
      <c r="QJW159" s="365"/>
      <c r="QJX159" s="365"/>
      <c r="QJY159" s="365"/>
      <c r="QJZ159" s="365"/>
      <c r="QKA159" s="365"/>
      <c r="QKB159" s="365"/>
      <c r="QKC159" s="365"/>
      <c r="QKD159" s="365"/>
      <c r="QKE159" s="365"/>
      <c r="QKF159" s="365"/>
      <c r="QKG159" s="365"/>
      <c r="QKH159" s="365"/>
      <c r="QKI159" s="365"/>
      <c r="QKJ159" s="365"/>
      <c r="QKK159" s="365"/>
      <c r="QKL159" s="365"/>
      <c r="QKM159" s="365"/>
      <c r="QKN159" s="365"/>
      <c r="QKO159" s="365"/>
      <c r="QKP159" s="365"/>
      <c r="QKQ159" s="365"/>
      <c r="QKR159" s="365"/>
      <c r="QKS159" s="365"/>
      <c r="QKT159" s="365"/>
      <c r="QKU159" s="365"/>
      <c r="QKV159" s="365"/>
      <c r="QKW159" s="365"/>
      <c r="QKX159" s="365"/>
      <c r="QKY159" s="365"/>
      <c r="QKZ159" s="365"/>
      <c r="QLA159" s="365"/>
      <c r="QLB159" s="365"/>
      <c r="QLC159" s="365"/>
      <c r="QLD159" s="365"/>
      <c r="QLE159" s="365"/>
      <c r="QLF159" s="365"/>
      <c r="QLG159" s="365"/>
      <c r="QLH159" s="365"/>
      <c r="QLI159" s="365"/>
      <c r="QLJ159" s="365"/>
      <c r="QLK159" s="365"/>
      <c r="QLL159" s="365"/>
      <c r="QLM159" s="365"/>
      <c r="QLN159" s="365"/>
      <c r="QLO159" s="365"/>
      <c r="QLP159" s="365"/>
      <c r="QLQ159" s="365"/>
      <c r="QLR159" s="365"/>
      <c r="QLS159" s="365"/>
      <c r="QLT159" s="365"/>
      <c r="QLU159" s="365"/>
      <c r="QLV159" s="365"/>
      <c r="QLW159" s="365"/>
      <c r="QLX159" s="365"/>
      <c r="QLY159" s="365"/>
      <c r="QLZ159" s="365"/>
      <c r="QMA159" s="365"/>
      <c r="QMB159" s="365"/>
      <c r="QMC159" s="365"/>
      <c r="QMD159" s="365"/>
      <c r="QME159" s="365"/>
      <c r="QMF159" s="365"/>
      <c r="QMG159" s="365"/>
      <c r="QMH159" s="365"/>
      <c r="QMI159" s="365"/>
      <c r="QMJ159" s="365"/>
      <c r="QMK159" s="365"/>
      <c r="QML159" s="365"/>
      <c r="QMM159" s="365"/>
      <c r="QMN159" s="365"/>
      <c r="QMO159" s="365"/>
      <c r="QMP159" s="365"/>
      <c r="QMQ159" s="365"/>
      <c r="QMR159" s="365"/>
      <c r="QMS159" s="365"/>
      <c r="QMT159" s="365"/>
      <c r="QMU159" s="365"/>
      <c r="QMV159" s="365"/>
      <c r="QMW159" s="365"/>
      <c r="QMX159" s="365"/>
      <c r="QMY159" s="365"/>
      <c r="QMZ159" s="365"/>
      <c r="QNA159" s="365"/>
      <c r="QNB159" s="365"/>
      <c r="QNC159" s="365"/>
      <c r="QND159" s="365"/>
      <c r="QNE159" s="365"/>
      <c r="QNF159" s="365"/>
      <c r="QNG159" s="365"/>
      <c r="QNH159" s="365"/>
      <c r="QNI159" s="365"/>
      <c r="QNJ159" s="365"/>
      <c r="QNK159" s="365"/>
      <c r="QNL159" s="365"/>
      <c r="QNM159" s="365"/>
      <c r="QNN159" s="365"/>
      <c r="QNO159" s="365"/>
      <c r="QNP159" s="365"/>
      <c r="QNQ159" s="365"/>
      <c r="QNR159" s="365"/>
      <c r="QNS159" s="365"/>
      <c r="QNT159" s="365"/>
      <c r="QNU159" s="365"/>
      <c r="QNV159" s="365"/>
      <c r="QNW159" s="365"/>
      <c r="QNX159" s="365"/>
      <c r="QNY159" s="365"/>
      <c r="QNZ159" s="365"/>
      <c r="QOA159" s="365"/>
      <c r="QOB159" s="365"/>
      <c r="QOC159" s="365"/>
      <c r="QOD159" s="365"/>
      <c r="QOE159" s="365"/>
      <c r="QOF159" s="365"/>
      <c r="QOG159" s="365"/>
      <c r="QOH159" s="365"/>
      <c r="QOI159" s="365"/>
      <c r="QOJ159" s="365"/>
      <c r="QOK159" s="365"/>
      <c r="QOL159" s="365"/>
      <c r="QOM159" s="365"/>
      <c r="QON159" s="365"/>
      <c r="QOO159" s="365"/>
      <c r="QOP159" s="365"/>
      <c r="QOQ159" s="365"/>
      <c r="QOR159" s="365"/>
      <c r="QOS159" s="365"/>
      <c r="QOT159" s="365"/>
      <c r="QOU159" s="365"/>
      <c r="QOV159" s="365"/>
      <c r="QOW159" s="365"/>
      <c r="QOX159" s="365"/>
      <c r="QOY159" s="365"/>
      <c r="QOZ159" s="365"/>
      <c r="QPA159" s="365"/>
      <c r="QPB159" s="365"/>
      <c r="QPC159" s="365"/>
      <c r="QPD159" s="365"/>
      <c r="QPE159" s="365"/>
      <c r="QPF159" s="365"/>
      <c r="QPG159" s="365"/>
      <c r="QPH159" s="365"/>
      <c r="QPI159" s="365"/>
      <c r="QPJ159" s="365"/>
      <c r="QPK159" s="365"/>
      <c r="QPL159" s="365"/>
      <c r="QPM159" s="365"/>
      <c r="QPN159" s="365"/>
      <c r="QPO159" s="365"/>
      <c r="QPP159" s="365"/>
      <c r="QPQ159" s="365"/>
      <c r="QPR159" s="365"/>
      <c r="QPS159" s="365"/>
      <c r="QPT159" s="365"/>
      <c r="QPU159" s="365"/>
      <c r="QPV159" s="365"/>
      <c r="QPW159" s="365"/>
      <c r="QPX159" s="365"/>
      <c r="QPY159" s="365"/>
      <c r="QPZ159" s="365"/>
      <c r="QQA159" s="365"/>
      <c r="QQB159" s="365"/>
      <c r="QQC159" s="365"/>
      <c r="QQD159" s="365"/>
      <c r="QQE159" s="365"/>
      <c r="QQF159" s="365"/>
      <c r="QQG159" s="365"/>
      <c r="QQH159" s="365"/>
      <c r="QQI159" s="365"/>
      <c r="QQJ159" s="365"/>
      <c r="QQK159" s="365"/>
      <c r="QQL159" s="365"/>
      <c r="QQM159" s="365"/>
      <c r="QQN159" s="365"/>
      <c r="QQO159" s="365"/>
      <c r="QQP159" s="365"/>
      <c r="QQQ159" s="365"/>
      <c r="QQR159" s="365"/>
      <c r="QQS159" s="365"/>
      <c r="QQT159" s="365"/>
      <c r="QQU159" s="365"/>
      <c r="QQV159" s="365"/>
      <c r="QQW159" s="365"/>
      <c r="QQX159" s="365"/>
      <c r="QQY159" s="365"/>
      <c r="QQZ159" s="365"/>
      <c r="QRA159" s="365"/>
      <c r="QRB159" s="365"/>
      <c r="QRC159" s="365"/>
      <c r="QRD159" s="365"/>
      <c r="QRE159" s="365"/>
      <c r="QRF159" s="365"/>
      <c r="QRG159" s="365"/>
      <c r="QRH159" s="365"/>
      <c r="QRI159" s="365"/>
      <c r="QRJ159" s="365"/>
      <c r="QRK159" s="365"/>
      <c r="QRL159" s="365"/>
      <c r="QRM159" s="365"/>
      <c r="QRN159" s="365"/>
      <c r="QRO159" s="365"/>
      <c r="QRP159" s="365"/>
      <c r="QRQ159" s="365"/>
      <c r="QRR159" s="365"/>
      <c r="QRS159" s="365"/>
      <c r="QRT159" s="365"/>
      <c r="QRU159" s="365"/>
      <c r="QRV159" s="365"/>
      <c r="QRW159" s="365"/>
      <c r="QRX159" s="365"/>
      <c r="QRY159" s="365"/>
      <c r="QRZ159" s="365"/>
      <c r="QSA159" s="365"/>
      <c r="QSB159" s="365"/>
      <c r="QSC159" s="365"/>
      <c r="QSD159" s="365"/>
      <c r="QSE159" s="365"/>
      <c r="QSF159" s="365"/>
      <c r="QSG159" s="365"/>
      <c r="QSH159" s="365"/>
      <c r="QSI159" s="365"/>
      <c r="QSJ159" s="365"/>
      <c r="QSK159" s="365"/>
      <c r="QSL159" s="365"/>
      <c r="QSM159" s="365"/>
      <c r="QSN159" s="365"/>
      <c r="QSO159" s="365"/>
      <c r="QSP159" s="365"/>
      <c r="QSQ159" s="365"/>
      <c r="QSR159" s="365"/>
      <c r="QSS159" s="365"/>
      <c r="QST159" s="365"/>
      <c r="QSU159" s="365"/>
      <c r="QSV159" s="365"/>
      <c r="QSW159" s="365"/>
      <c r="QSX159" s="365"/>
      <c r="QSY159" s="365"/>
      <c r="QSZ159" s="365"/>
      <c r="QTA159" s="365"/>
      <c r="QTB159" s="365"/>
      <c r="QTC159" s="365"/>
      <c r="QTD159" s="365"/>
      <c r="QTE159" s="365"/>
      <c r="QTF159" s="365"/>
      <c r="QTG159" s="365"/>
      <c r="QTH159" s="365"/>
      <c r="QTI159" s="365"/>
      <c r="QTJ159" s="365"/>
      <c r="QTK159" s="365"/>
      <c r="QTL159" s="365"/>
      <c r="QTM159" s="365"/>
      <c r="QTN159" s="365"/>
      <c r="QTO159" s="365"/>
      <c r="QTP159" s="365"/>
      <c r="QTQ159" s="365"/>
      <c r="QTR159" s="365"/>
      <c r="QTS159" s="365"/>
      <c r="QTT159" s="365"/>
      <c r="QTU159" s="365"/>
      <c r="QTV159" s="365"/>
      <c r="QTW159" s="365"/>
      <c r="QTX159" s="365"/>
      <c r="QTY159" s="365"/>
      <c r="QTZ159" s="365"/>
      <c r="QUA159" s="365"/>
      <c r="QUB159" s="365"/>
      <c r="QUC159" s="365"/>
      <c r="QUD159" s="365"/>
      <c r="QUE159" s="365"/>
      <c r="QUF159" s="365"/>
      <c r="QUG159" s="365"/>
      <c r="QUH159" s="365"/>
      <c r="QUI159" s="365"/>
      <c r="QUJ159" s="365"/>
      <c r="QUK159" s="365"/>
      <c r="QUL159" s="365"/>
      <c r="QUM159" s="365"/>
      <c r="QUN159" s="365"/>
      <c r="QUO159" s="365"/>
      <c r="QUP159" s="365"/>
      <c r="QUQ159" s="365"/>
      <c r="QUR159" s="365"/>
      <c r="QUS159" s="365"/>
      <c r="QUT159" s="365"/>
      <c r="QUU159" s="365"/>
      <c r="QUV159" s="365"/>
      <c r="QUW159" s="365"/>
      <c r="QUX159" s="365"/>
      <c r="QUY159" s="365"/>
      <c r="QUZ159" s="365"/>
      <c r="QVA159" s="365"/>
      <c r="QVB159" s="365"/>
      <c r="QVC159" s="365"/>
      <c r="QVD159" s="365"/>
      <c r="QVE159" s="365"/>
      <c r="QVF159" s="365"/>
      <c r="QVG159" s="365"/>
      <c r="QVH159" s="365"/>
      <c r="QVI159" s="365"/>
      <c r="QVJ159" s="365"/>
      <c r="QVK159" s="365"/>
      <c r="QVL159" s="365"/>
      <c r="QVM159" s="365"/>
      <c r="QVN159" s="365"/>
      <c r="QVO159" s="365"/>
      <c r="QVP159" s="365"/>
      <c r="QVQ159" s="365"/>
      <c r="QVR159" s="365"/>
      <c r="QVS159" s="365"/>
      <c r="QVT159" s="365"/>
      <c r="QVU159" s="365"/>
      <c r="QVV159" s="365"/>
      <c r="QVW159" s="365"/>
      <c r="QVX159" s="365"/>
      <c r="QVY159" s="365"/>
      <c r="QVZ159" s="365"/>
      <c r="QWA159" s="365"/>
      <c r="QWB159" s="365"/>
      <c r="QWC159" s="365"/>
      <c r="QWD159" s="365"/>
      <c r="QWE159" s="365"/>
      <c r="QWF159" s="365"/>
      <c r="QWG159" s="365"/>
      <c r="QWH159" s="365"/>
      <c r="QWI159" s="365"/>
      <c r="QWJ159" s="365"/>
      <c r="QWK159" s="365"/>
      <c r="QWL159" s="365"/>
      <c r="QWM159" s="365"/>
      <c r="QWN159" s="365"/>
      <c r="QWO159" s="365"/>
      <c r="QWP159" s="365"/>
      <c r="QWQ159" s="365"/>
      <c r="QWR159" s="365"/>
      <c r="QWS159" s="365"/>
      <c r="QWT159" s="365"/>
      <c r="QWU159" s="365"/>
      <c r="QWV159" s="365"/>
      <c r="QWW159" s="365"/>
      <c r="QWX159" s="365"/>
      <c r="QWY159" s="365"/>
      <c r="QWZ159" s="365"/>
      <c r="QXA159" s="365"/>
      <c r="QXB159" s="365"/>
      <c r="QXC159" s="365"/>
      <c r="QXD159" s="365"/>
      <c r="QXE159" s="365"/>
      <c r="QXF159" s="365"/>
      <c r="QXG159" s="365"/>
      <c r="QXH159" s="365"/>
      <c r="QXI159" s="365"/>
      <c r="QXJ159" s="365"/>
      <c r="QXK159" s="365"/>
      <c r="QXL159" s="365"/>
      <c r="QXM159" s="365"/>
      <c r="QXN159" s="365"/>
      <c r="QXO159" s="365"/>
      <c r="QXP159" s="365"/>
      <c r="QXQ159" s="365"/>
      <c r="QXR159" s="365"/>
      <c r="QXS159" s="365"/>
      <c r="QXT159" s="365"/>
      <c r="QXU159" s="365"/>
      <c r="QXV159" s="365"/>
      <c r="QXW159" s="365"/>
      <c r="QXX159" s="365"/>
      <c r="QXY159" s="365"/>
      <c r="QXZ159" s="365"/>
      <c r="QYA159" s="365"/>
      <c r="QYB159" s="365"/>
      <c r="QYC159" s="365"/>
      <c r="QYD159" s="365"/>
      <c r="QYE159" s="365"/>
      <c r="QYF159" s="365"/>
      <c r="QYG159" s="365"/>
      <c r="QYH159" s="365"/>
      <c r="QYI159" s="365"/>
      <c r="QYJ159" s="365"/>
      <c r="QYK159" s="365"/>
      <c r="QYL159" s="365"/>
      <c r="QYM159" s="365"/>
      <c r="QYN159" s="365"/>
      <c r="QYO159" s="365"/>
      <c r="QYP159" s="365"/>
      <c r="QYQ159" s="365"/>
      <c r="QYR159" s="365"/>
      <c r="QYS159" s="365"/>
      <c r="QYT159" s="365"/>
      <c r="QYU159" s="365"/>
      <c r="QYV159" s="365"/>
      <c r="QYW159" s="365"/>
      <c r="QYX159" s="365"/>
      <c r="QYY159" s="365"/>
      <c r="QYZ159" s="365"/>
      <c r="QZA159" s="365"/>
      <c r="QZB159" s="365"/>
      <c r="QZC159" s="365"/>
      <c r="QZD159" s="365"/>
      <c r="QZE159" s="365"/>
      <c r="QZF159" s="365"/>
      <c r="QZG159" s="365"/>
      <c r="QZH159" s="365"/>
      <c r="QZI159" s="365"/>
      <c r="QZJ159" s="365"/>
      <c r="QZK159" s="365"/>
      <c r="QZL159" s="365"/>
      <c r="QZM159" s="365"/>
      <c r="QZN159" s="365"/>
      <c r="QZO159" s="365"/>
      <c r="QZP159" s="365"/>
      <c r="QZQ159" s="365"/>
      <c r="QZR159" s="365"/>
      <c r="QZS159" s="365"/>
      <c r="QZT159" s="365"/>
      <c r="QZU159" s="365"/>
      <c r="QZV159" s="365"/>
      <c r="QZW159" s="365"/>
      <c r="QZX159" s="365"/>
      <c r="QZY159" s="365"/>
      <c r="QZZ159" s="365"/>
      <c r="RAA159" s="365"/>
      <c r="RAB159" s="365"/>
      <c r="RAC159" s="365"/>
      <c r="RAD159" s="365"/>
      <c r="RAE159" s="365"/>
      <c r="RAF159" s="365"/>
      <c r="RAG159" s="365"/>
      <c r="RAH159" s="365"/>
      <c r="RAI159" s="365"/>
      <c r="RAJ159" s="365"/>
      <c r="RAK159" s="365"/>
      <c r="RAL159" s="365"/>
      <c r="RAM159" s="365"/>
      <c r="RAN159" s="365"/>
      <c r="RAO159" s="365"/>
      <c r="RAP159" s="365"/>
      <c r="RAQ159" s="365"/>
      <c r="RAR159" s="365"/>
      <c r="RAS159" s="365"/>
      <c r="RAT159" s="365"/>
      <c r="RAU159" s="365"/>
      <c r="RAV159" s="365"/>
      <c r="RAW159" s="365"/>
      <c r="RAX159" s="365"/>
      <c r="RAY159" s="365"/>
      <c r="RAZ159" s="365"/>
      <c r="RBA159" s="365"/>
      <c r="RBB159" s="365"/>
      <c r="RBC159" s="365"/>
      <c r="RBD159" s="365"/>
      <c r="RBE159" s="365"/>
      <c r="RBF159" s="365"/>
      <c r="RBG159" s="365"/>
      <c r="RBH159" s="365"/>
      <c r="RBI159" s="365"/>
      <c r="RBJ159" s="365"/>
      <c r="RBK159" s="365"/>
      <c r="RBL159" s="365"/>
      <c r="RBM159" s="365"/>
      <c r="RBN159" s="365"/>
      <c r="RBO159" s="365"/>
      <c r="RBP159" s="365"/>
      <c r="RBQ159" s="365"/>
      <c r="RBR159" s="365"/>
      <c r="RBS159" s="365"/>
      <c r="RBT159" s="365"/>
      <c r="RBU159" s="365"/>
      <c r="RBV159" s="365"/>
      <c r="RBW159" s="365"/>
      <c r="RBX159" s="365"/>
      <c r="RBY159" s="365"/>
      <c r="RBZ159" s="365"/>
      <c r="RCA159" s="365"/>
      <c r="RCB159" s="365"/>
      <c r="RCC159" s="365"/>
      <c r="RCD159" s="365"/>
      <c r="RCE159" s="365"/>
      <c r="RCF159" s="365"/>
      <c r="RCG159" s="365"/>
      <c r="RCH159" s="365"/>
      <c r="RCI159" s="365"/>
      <c r="RCJ159" s="365"/>
      <c r="RCK159" s="365"/>
      <c r="RCL159" s="365"/>
      <c r="RCM159" s="365"/>
      <c r="RCN159" s="365"/>
      <c r="RCO159" s="365"/>
      <c r="RCP159" s="365"/>
      <c r="RCQ159" s="365"/>
      <c r="RCR159" s="365"/>
      <c r="RCS159" s="365"/>
      <c r="RCT159" s="365"/>
      <c r="RCU159" s="365"/>
      <c r="RCV159" s="365"/>
      <c r="RCW159" s="365"/>
      <c r="RCX159" s="365"/>
      <c r="RCY159" s="365"/>
      <c r="RCZ159" s="365"/>
      <c r="RDA159" s="365"/>
      <c r="RDB159" s="365"/>
      <c r="RDC159" s="365"/>
      <c r="RDD159" s="365"/>
      <c r="RDE159" s="365"/>
      <c r="RDF159" s="365"/>
      <c r="RDG159" s="365"/>
      <c r="RDH159" s="365"/>
      <c r="RDI159" s="365"/>
      <c r="RDJ159" s="365"/>
      <c r="RDK159" s="365"/>
      <c r="RDL159" s="365"/>
      <c r="RDM159" s="365"/>
      <c r="RDN159" s="365"/>
      <c r="RDO159" s="365"/>
      <c r="RDP159" s="365"/>
      <c r="RDQ159" s="365"/>
      <c r="RDR159" s="365"/>
      <c r="RDS159" s="365"/>
      <c r="RDT159" s="365"/>
      <c r="RDU159" s="365"/>
      <c r="RDV159" s="365"/>
      <c r="RDW159" s="365"/>
      <c r="RDX159" s="365"/>
      <c r="RDY159" s="365"/>
      <c r="RDZ159" s="365"/>
      <c r="REA159" s="365"/>
      <c r="REB159" s="365"/>
      <c r="REC159" s="365"/>
      <c r="RED159" s="365"/>
      <c r="REE159" s="365"/>
      <c r="REF159" s="365"/>
      <c r="REG159" s="365"/>
      <c r="REH159" s="365"/>
      <c r="REI159" s="365"/>
      <c r="REJ159" s="365"/>
      <c r="REK159" s="365"/>
      <c r="REL159" s="365"/>
      <c r="REM159" s="365"/>
      <c r="REN159" s="365"/>
      <c r="REO159" s="365"/>
      <c r="REP159" s="365"/>
      <c r="REQ159" s="365"/>
      <c r="RER159" s="365"/>
      <c r="RES159" s="365"/>
      <c r="RET159" s="365"/>
      <c r="REU159" s="365"/>
      <c r="REV159" s="365"/>
      <c r="REW159" s="365"/>
      <c r="REX159" s="365"/>
      <c r="REY159" s="365"/>
      <c r="REZ159" s="365"/>
      <c r="RFA159" s="365"/>
      <c r="RFB159" s="365"/>
      <c r="RFC159" s="365"/>
      <c r="RFD159" s="365"/>
      <c r="RFE159" s="365"/>
      <c r="RFF159" s="365"/>
      <c r="RFG159" s="365"/>
      <c r="RFH159" s="365"/>
      <c r="RFI159" s="365"/>
      <c r="RFJ159" s="365"/>
      <c r="RFK159" s="365"/>
      <c r="RFL159" s="365"/>
      <c r="RFM159" s="365"/>
      <c r="RFN159" s="365"/>
      <c r="RFO159" s="365"/>
      <c r="RFP159" s="365"/>
      <c r="RFQ159" s="365"/>
      <c r="RFR159" s="365"/>
      <c r="RFS159" s="365"/>
      <c r="RFT159" s="365"/>
      <c r="RFU159" s="365"/>
      <c r="RFV159" s="365"/>
      <c r="RFW159" s="365"/>
      <c r="RFX159" s="365"/>
      <c r="RFY159" s="365"/>
      <c r="RFZ159" s="365"/>
      <c r="RGA159" s="365"/>
      <c r="RGB159" s="365"/>
      <c r="RGC159" s="365"/>
      <c r="RGD159" s="365"/>
      <c r="RGE159" s="365"/>
      <c r="RGF159" s="365"/>
      <c r="RGG159" s="365"/>
      <c r="RGH159" s="365"/>
      <c r="RGI159" s="365"/>
      <c r="RGJ159" s="365"/>
      <c r="RGK159" s="365"/>
      <c r="RGL159" s="365"/>
      <c r="RGM159" s="365"/>
      <c r="RGN159" s="365"/>
      <c r="RGO159" s="365"/>
      <c r="RGP159" s="365"/>
      <c r="RGQ159" s="365"/>
      <c r="RGR159" s="365"/>
      <c r="RGS159" s="365"/>
      <c r="RGT159" s="365"/>
      <c r="RGU159" s="365"/>
      <c r="RGV159" s="365"/>
      <c r="RGW159" s="365"/>
      <c r="RGX159" s="365"/>
      <c r="RGY159" s="365"/>
      <c r="RGZ159" s="365"/>
      <c r="RHA159" s="365"/>
      <c r="RHB159" s="365"/>
      <c r="RHC159" s="365"/>
      <c r="RHD159" s="365"/>
      <c r="RHE159" s="365"/>
      <c r="RHF159" s="365"/>
      <c r="RHG159" s="365"/>
      <c r="RHH159" s="365"/>
      <c r="RHI159" s="365"/>
      <c r="RHJ159" s="365"/>
      <c r="RHK159" s="365"/>
      <c r="RHL159" s="365"/>
      <c r="RHM159" s="365"/>
      <c r="RHN159" s="365"/>
      <c r="RHO159" s="365"/>
      <c r="RHP159" s="365"/>
      <c r="RHQ159" s="365"/>
      <c r="RHR159" s="365"/>
      <c r="RHS159" s="365"/>
      <c r="RHT159" s="365"/>
      <c r="RHU159" s="365"/>
      <c r="RHV159" s="365"/>
      <c r="RHW159" s="365"/>
      <c r="RHX159" s="365"/>
      <c r="RHY159" s="365"/>
      <c r="RHZ159" s="365"/>
      <c r="RIA159" s="365"/>
      <c r="RIB159" s="365"/>
      <c r="RIC159" s="365"/>
      <c r="RID159" s="365"/>
      <c r="RIE159" s="365"/>
      <c r="RIF159" s="365"/>
      <c r="RIG159" s="365"/>
      <c r="RIH159" s="365"/>
      <c r="RII159" s="365"/>
      <c r="RIJ159" s="365"/>
      <c r="RIK159" s="365"/>
      <c r="RIL159" s="365"/>
      <c r="RIM159" s="365"/>
      <c r="RIN159" s="365"/>
      <c r="RIO159" s="365"/>
      <c r="RIP159" s="365"/>
      <c r="RIQ159" s="365"/>
      <c r="RIR159" s="365"/>
      <c r="RIS159" s="365"/>
      <c r="RIT159" s="365"/>
      <c r="RIU159" s="365"/>
      <c r="RIV159" s="365"/>
      <c r="RIW159" s="365"/>
      <c r="RIX159" s="365"/>
      <c r="RIY159" s="365"/>
      <c r="RIZ159" s="365"/>
      <c r="RJA159" s="365"/>
      <c r="RJB159" s="365"/>
      <c r="RJC159" s="365"/>
      <c r="RJD159" s="365"/>
      <c r="RJE159" s="365"/>
      <c r="RJF159" s="365"/>
      <c r="RJG159" s="365"/>
      <c r="RJH159" s="365"/>
      <c r="RJI159" s="365"/>
      <c r="RJJ159" s="365"/>
      <c r="RJK159" s="365"/>
      <c r="RJL159" s="365"/>
      <c r="RJM159" s="365"/>
      <c r="RJN159" s="365"/>
      <c r="RJO159" s="365"/>
      <c r="RJP159" s="365"/>
      <c r="RJQ159" s="365"/>
      <c r="RJR159" s="365"/>
      <c r="RJS159" s="365"/>
      <c r="RJT159" s="365"/>
      <c r="RJU159" s="365"/>
      <c r="RJV159" s="365"/>
      <c r="RJW159" s="365"/>
      <c r="RJX159" s="365"/>
      <c r="RJY159" s="365"/>
      <c r="RJZ159" s="365"/>
      <c r="RKA159" s="365"/>
      <c r="RKB159" s="365"/>
      <c r="RKC159" s="365"/>
      <c r="RKD159" s="365"/>
      <c r="RKE159" s="365"/>
      <c r="RKF159" s="365"/>
      <c r="RKG159" s="365"/>
      <c r="RKH159" s="365"/>
      <c r="RKI159" s="365"/>
      <c r="RKJ159" s="365"/>
      <c r="RKK159" s="365"/>
      <c r="RKL159" s="365"/>
      <c r="RKM159" s="365"/>
      <c r="RKN159" s="365"/>
      <c r="RKO159" s="365"/>
      <c r="RKP159" s="365"/>
      <c r="RKQ159" s="365"/>
      <c r="RKR159" s="365"/>
      <c r="RKS159" s="365"/>
      <c r="RKT159" s="365"/>
      <c r="RKU159" s="365"/>
      <c r="RKV159" s="365"/>
      <c r="RKW159" s="365"/>
      <c r="RKX159" s="365"/>
      <c r="RKY159" s="365"/>
      <c r="RKZ159" s="365"/>
      <c r="RLA159" s="365"/>
      <c r="RLB159" s="365"/>
      <c r="RLC159" s="365"/>
      <c r="RLD159" s="365"/>
      <c r="RLE159" s="365"/>
      <c r="RLF159" s="365"/>
      <c r="RLG159" s="365"/>
      <c r="RLH159" s="365"/>
      <c r="RLI159" s="365"/>
      <c r="RLJ159" s="365"/>
      <c r="RLK159" s="365"/>
      <c r="RLL159" s="365"/>
      <c r="RLM159" s="365"/>
      <c r="RLN159" s="365"/>
      <c r="RLO159" s="365"/>
      <c r="RLP159" s="365"/>
      <c r="RLQ159" s="365"/>
      <c r="RLR159" s="365"/>
      <c r="RLS159" s="365"/>
      <c r="RLT159" s="365"/>
      <c r="RLU159" s="365"/>
      <c r="RLV159" s="365"/>
      <c r="RLW159" s="365"/>
      <c r="RLX159" s="365"/>
      <c r="RLY159" s="365"/>
      <c r="RLZ159" s="365"/>
      <c r="RMA159" s="365"/>
      <c r="RMB159" s="365"/>
      <c r="RMC159" s="365"/>
      <c r="RMD159" s="365"/>
      <c r="RME159" s="365"/>
      <c r="RMF159" s="365"/>
      <c r="RMG159" s="365"/>
      <c r="RMH159" s="365"/>
      <c r="RMI159" s="365"/>
      <c r="RMJ159" s="365"/>
      <c r="RMK159" s="365"/>
      <c r="RML159" s="365"/>
      <c r="RMM159" s="365"/>
      <c r="RMN159" s="365"/>
      <c r="RMO159" s="365"/>
      <c r="RMP159" s="365"/>
      <c r="RMQ159" s="365"/>
      <c r="RMR159" s="365"/>
      <c r="RMS159" s="365"/>
      <c r="RMT159" s="365"/>
      <c r="RMU159" s="365"/>
      <c r="RMV159" s="365"/>
      <c r="RMW159" s="365"/>
      <c r="RMX159" s="365"/>
      <c r="RMY159" s="365"/>
      <c r="RMZ159" s="365"/>
      <c r="RNA159" s="365"/>
      <c r="RNB159" s="365"/>
      <c r="RNC159" s="365"/>
      <c r="RND159" s="365"/>
      <c r="RNE159" s="365"/>
      <c r="RNF159" s="365"/>
      <c r="RNG159" s="365"/>
      <c r="RNH159" s="365"/>
      <c r="RNI159" s="365"/>
      <c r="RNJ159" s="365"/>
      <c r="RNK159" s="365"/>
      <c r="RNL159" s="365"/>
      <c r="RNM159" s="365"/>
      <c r="RNN159" s="365"/>
      <c r="RNO159" s="365"/>
      <c r="RNP159" s="365"/>
      <c r="RNQ159" s="365"/>
      <c r="RNR159" s="365"/>
      <c r="RNS159" s="365"/>
      <c r="RNT159" s="365"/>
      <c r="RNU159" s="365"/>
      <c r="RNV159" s="365"/>
      <c r="RNW159" s="365"/>
      <c r="RNX159" s="365"/>
      <c r="RNY159" s="365"/>
      <c r="RNZ159" s="365"/>
      <c r="ROA159" s="365"/>
      <c r="ROB159" s="365"/>
      <c r="ROC159" s="365"/>
      <c r="ROD159" s="365"/>
      <c r="ROE159" s="365"/>
      <c r="ROF159" s="365"/>
      <c r="ROG159" s="365"/>
      <c r="ROH159" s="365"/>
      <c r="ROI159" s="365"/>
      <c r="ROJ159" s="365"/>
      <c r="ROK159" s="365"/>
      <c r="ROL159" s="365"/>
      <c r="ROM159" s="365"/>
      <c r="RON159" s="365"/>
      <c r="ROO159" s="365"/>
      <c r="ROP159" s="365"/>
      <c r="ROQ159" s="365"/>
      <c r="ROR159" s="365"/>
      <c r="ROS159" s="365"/>
      <c r="ROT159" s="365"/>
      <c r="ROU159" s="365"/>
      <c r="ROV159" s="365"/>
      <c r="ROW159" s="365"/>
      <c r="ROX159" s="365"/>
      <c r="ROY159" s="365"/>
      <c r="ROZ159" s="365"/>
      <c r="RPA159" s="365"/>
      <c r="RPB159" s="365"/>
      <c r="RPC159" s="365"/>
      <c r="RPD159" s="365"/>
      <c r="RPE159" s="365"/>
      <c r="RPF159" s="365"/>
      <c r="RPG159" s="365"/>
      <c r="RPH159" s="365"/>
      <c r="RPI159" s="365"/>
      <c r="RPJ159" s="365"/>
      <c r="RPK159" s="365"/>
      <c r="RPL159" s="365"/>
      <c r="RPM159" s="365"/>
      <c r="RPN159" s="365"/>
      <c r="RPO159" s="365"/>
      <c r="RPP159" s="365"/>
      <c r="RPQ159" s="365"/>
      <c r="RPR159" s="365"/>
      <c r="RPS159" s="365"/>
      <c r="RPT159" s="365"/>
      <c r="RPU159" s="365"/>
      <c r="RPV159" s="365"/>
      <c r="RPW159" s="365"/>
      <c r="RPX159" s="365"/>
      <c r="RPY159" s="365"/>
      <c r="RPZ159" s="365"/>
      <c r="RQA159" s="365"/>
      <c r="RQB159" s="365"/>
      <c r="RQC159" s="365"/>
      <c r="RQD159" s="365"/>
      <c r="RQE159" s="365"/>
      <c r="RQF159" s="365"/>
      <c r="RQG159" s="365"/>
      <c r="RQH159" s="365"/>
      <c r="RQI159" s="365"/>
      <c r="RQJ159" s="365"/>
      <c r="RQK159" s="365"/>
      <c r="RQL159" s="365"/>
      <c r="RQM159" s="365"/>
      <c r="RQN159" s="365"/>
      <c r="RQO159" s="365"/>
      <c r="RQP159" s="365"/>
      <c r="RQQ159" s="365"/>
      <c r="RQR159" s="365"/>
      <c r="RQS159" s="365"/>
      <c r="RQT159" s="365"/>
      <c r="RQU159" s="365"/>
      <c r="RQV159" s="365"/>
      <c r="RQW159" s="365"/>
      <c r="RQX159" s="365"/>
      <c r="RQY159" s="365"/>
      <c r="RQZ159" s="365"/>
      <c r="RRA159" s="365"/>
      <c r="RRB159" s="365"/>
      <c r="RRC159" s="365"/>
      <c r="RRD159" s="365"/>
      <c r="RRE159" s="365"/>
      <c r="RRF159" s="365"/>
      <c r="RRG159" s="365"/>
      <c r="RRH159" s="365"/>
      <c r="RRI159" s="365"/>
      <c r="RRJ159" s="365"/>
      <c r="RRK159" s="365"/>
      <c r="RRL159" s="365"/>
      <c r="RRM159" s="365"/>
      <c r="RRN159" s="365"/>
      <c r="RRO159" s="365"/>
      <c r="RRP159" s="365"/>
      <c r="RRQ159" s="365"/>
      <c r="RRR159" s="365"/>
      <c r="RRS159" s="365"/>
      <c r="RRT159" s="365"/>
      <c r="RRU159" s="365"/>
      <c r="RRV159" s="365"/>
      <c r="RRW159" s="365"/>
      <c r="RRX159" s="365"/>
      <c r="RRY159" s="365"/>
      <c r="RRZ159" s="365"/>
      <c r="RSA159" s="365"/>
      <c r="RSB159" s="365"/>
      <c r="RSC159" s="365"/>
      <c r="RSD159" s="365"/>
      <c r="RSE159" s="365"/>
      <c r="RSF159" s="365"/>
      <c r="RSG159" s="365"/>
      <c r="RSH159" s="365"/>
      <c r="RSI159" s="365"/>
      <c r="RSJ159" s="365"/>
      <c r="RSK159" s="365"/>
      <c r="RSL159" s="365"/>
      <c r="RSM159" s="365"/>
      <c r="RSN159" s="365"/>
      <c r="RSO159" s="365"/>
      <c r="RSP159" s="365"/>
      <c r="RSQ159" s="365"/>
      <c r="RSR159" s="365"/>
      <c r="RSS159" s="365"/>
      <c r="RST159" s="365"/>
      <c r="RSU159" s="365"/>
      <c r="RSV159" s="365"/>
      <c r="RSW159" s="365"/>
      <c r="RSX159" s="365"/>
      <c r="RSY159" s="365"/>
      <c r="RSZ159" s="365"/>
      <c r="RTA159" s="365"/>
      <c r="RTB159" s="365"/>
      <c r="RTC159" s="365"/>
      <c r="RTD159" s="365"/>
      <c r="RTE159" s="365"/>
      <c r="RTF159" s="365"/>
      <c r="RTG159" s="365"/>
      <c r="RTH159" s="365"/>
      <c r="RTI159" s="365"/>
      <c r="RTJ159" s="365"/>
      <c r="RTK159" s="365"/>
      <c r="RTL159" s="365"/>
      <c r="RTM159" s="365"/>
      <c r="RTN159" s="365"/>
      <c r="RTO159" s="365"/>
      <c r="RTP159" s="365"/>
      <c r="RTQ159" s="365"/>
      <c r="RTR159" s="365"/>
      <c r="RTS159" s="365"/>
      <c r="RTT159" s="365"/>
      <c r="RTU159" s="365"/>
      <c r="RTV159" s="365"/>
      <c r="RTW159" s="365"/>
      <c r="RTX159" s="365"/>
      <c r="RTY159" s="365"/>
      <c r="RTZ159" s="365"/>
      <c r="RUA159" s="365"/>
      <c r="RUB159" s="365"/>
      <c r="RUC159" s="365"/>
      <c r="RUD159" s="365"/>
      <c r="RUE159" s="365"/>
      <c r="RUF159" s="365"/>
      <c r="RUG159" s="365"/>
      <c r="RUH159" s="365"/>
      <c r="RUI159" s="365"/>
      <c r="RUJ159" s="365"/>
      <c r="RUK159" s="365"/>
      <c r="RUL159" s="365"/>
      <c r="RUM159" s="365"/>
      <c r="RUN159" s="365"/>
      <c r="RUO159" s="365"/>
      <c r="RUP159" s="365"/>
      <c r="RUQ159" s="365"/>
      <c r="RUR159" s="365"/>
      <c r="RUS159" s="365"/>
      <c r="RUT159" s="365"/>
      <c r="RUU159" s="365"/>
      <c r="RUV159" s="365"/>
      <c r="RUW159" s="365"/>
      <c r="RUX159" s="365"/>
      <c r="RUY159" s="365"/>
      <c r="RUZ159" s="365"/>
      <c r="RVA159" s="365"/>
      <c r="RVB159" s="365"/>
      <c r="RVC159" s="365"/>
      <c r="RVD159" s="365"/>
      <c r="RVE159" s="365"/>
      <c r="RVF159" s="365"/>
      <c r="RVG159" s="365"/>
      <c r="RVH159" s="365"/>
      <c r="RVI159" s="365"/>
      <c r="RVJ159" s="365"/>
      <c r="RVK159" s="365"/>
      <c r="RVL159" s="365"/>
      <c r="RVM159" s="365"/>
      <c r="RVN159" s="365"/>
      <c r="RVO159" s="365"/>
      <c r="RVP159" s="365"/>
      <c r="RVQ159" s="365"/>
      <c r="RVR159" s="365"/>
      <c r="RVS159" s="365"/>
      <c r="RVT159" s="365"/>
      <c r="RVU159" s="365"/>
      <c r="RVV159" s="365"/>
      <c r="RVW159" s="365"/>
      <c r="RVX159" s="365"/>
      <c r="RVY159" s="365"/>
      <c r="RVZ159" s="365"/>
      <c r="RWA159" s="365"/>
      <c r="RWB159" s="365"/>
      <c r="RWC159" s="365"/>
      <c r="RWD159" s="365"/>
      <c r="RWE159" s="365"/>
      <c r="RWF159" s="365"/>
      <c r="RWG159" s="365"/>
      <c r="RWH159" s="365"/>
      <c r="RWI159" s="365"/>
      <c r="RWJ159" s="365"/>
      <c r="RWK159" s="365"/>
      <c r="RWL159" s="365"/>
      <c r="RWM159" s="365"/>
      <c r="RWN159" s="365"/>
      <c r="RWO159" s="365"/>
      <c r="RWP159" s="365"/>
      <c r="RWQ159" s="365"/>
      <c r="RWR159" s="365"/>
      <c r="RWS159" s="365"/>
      <c r="RWT159" s="365"/>
      <c r="RWU159" s="365"/>
      <c r="RWV159" s="365"/>
      <c r="RWW159" s="365"/>
      <c r="RWX159" s="365"/>
      <c r="RWY159" s="365"/>
      <c r="RWZ159" s="365"/>
      <c r="RXA159" s="365"/>
      <c r="RXB159" s="365"/>
      <c r="RXC159" s="365"/>
      <c r="RXD159" s="365"/>
      <c r="RXE159" s="365"/>
      <c r="RXF159" s="365"/>
      <c r="RXG159" s="365"/>
      <c r="RXH159" s="365"/>
      <c r="RXI159" s="365"/>
      <c r="RXJ159" s="365"/>
      <c r="RXK159" s="365"/>
      <c r="RXL159" s="365"/>
      <c r="RXM159" s="365"/>
      <c r="RXN159" s="365"/>
      <c r="RXO159" s="365"/>
      <c r="RXP159" s="365"/>
      <c r="RXQ159" s="365"/>
      <c r="RXR159" s="365"/>
      <c r="RXS159" s="365"/>
      <c r="RXT159" s="365"/>
      <c r="RXU159" s="365"/>
      <c r="RXV159" s="365"/>
      <c r="RXW159" s="365"/>
      <c r="RXX159" s="365"/>
      <c r="RXY159" s="365"/>
      <c r="RXZ159" s="365"/>
      <c r="RYA159" s="365"/>
      <c r="RYB159" s="365"/>
      <c r="RYC159" s="365"/>
      <c r="RYD159" s="365"/>
      <c r="RYE159" s="365"/>
      <c r="RYF159" s="365"/>
      <c r="RYG159" s="365"/>
      <c r="RYH159" s="365"/>
      <c r="RYI159" s="365"/>
      <c r="RYJ159" s="365"/>
      <c r="RYK159" s="365"/>
      <c r="RYL159" s="365"/>
      <c r="RYM159" s="365"/>
      <c r="RYN159" s="365"/>
      <c r="RYO159" s="365"/>
      <c r="RYP159" s="365"/>
      <c r="RYQ159" s="365"/>
      <c r="RYR159" s="365"/>
      <c r="RYS159" s="365"/>
      <c r="RYT159" s="365"/>
      <c r="RYU159" s="365"/>
      <c r="RYV159" s="365"/>
      <c r="RYW159" s="365"/>
      <c r="RYX159" s="365"/>
      <c r="RYY159" s="365"/>
      <c r="RYZ159" s="365"/>
      <c r="RZA159" s="365"/>
      <c r="RZB159" s="365"/>
      <c r="RZC159" s="365"/>
      <c r="RZD159" s="365"/>
      <c r="RZE159" s="365"/>
      <c r="RZF159" s="365"/>
      <c r="RZG159" s="365"/>
      <c r="RZH159" s="365"/>
      <c r="RZI159" s="365"/>
      <c r="RZJ159" s="365"/>
      <c r="RZK159" s="365"/>
      <c r="RZL159" s="365"/>
      <c r="RZM159" s="365"/>
      <c r="RZN159" s="365"/>
      <c r="RZO159" s="365"/>
      <c r="RZP159" s="365"/>
      <c r="RZQ159" s="365"/>
      <c r="RZR159" s="365"/>
      <c r="RZS159" s="365"/>
      <c r="RZT159" s="365"/>
      <c r="RZU159" s="365"/>
      <c r="RZV159" s="365"/>
      <c r="RZW159" s="365"/>
      <c r="RZX159" s="365"/>
      <c r="RZY159" s="365"/>
      <c r="RZZ159" s="365"/>
      <c r="SAA159" s="365"/>
      <c r="SAB159" s="365"/>
      <c r="SAC159" s="365"/>
      <c r="SAD159" s="365"/>
      <c r="SAE159" s="365"/>
      <c r="SAF159" s="365"/>
      <c r="SAG159" s="365"/>
      <c r="SAH159" s="365"/>
      <c r="SAI159" s="365"/>
      <c r="SAJ159" s="365"/>
      <c r="SAK159" s="365"/>
      <c r="SAL159" s="365"/>
      <c r="SAM159" s="365"/>
      <c r="SAN159" s="365"/>
      <c r="SAO159" s="365"/>
      <c r="SAP159" s="365"/>
      <c r="SAQ159" s="365"/>
      <c r="SAR159" s="365"/>
      <c r="SAS159" s="365"/>
      <c r="SAT159" s="365"/>
      <c r="SAU159" s="365"/>
      <c r="SAV159" s="365"/>
      <c r="SAW159" s="365"/>
      <c r="SAX159" s="365"/>
      <c r="SAY159" s="365"/>
      <c r="SAZ159" s="365"/>
      <c r="SBA159" s="365"/>
      <c r="SBB159" s="365"/>
      <c r="SBC159" s="365"/>
      <c r="SBD159" s="365"/>
      <c r="SBE159" s="365"/>
      <c r="SBF159" s="365"/>
      <c r="SBG159" s="365"/>
      <c r="SBH159" s="365"/>
      <c r="SBI159" s="365"/>
      <c r="SBJ159" s="365"/>
      <c r="SBK159" s="365"/>
      <c r="SBL159" s="365"/>
      <c r="SBM159" s="365"/>
      <c r="SBN159" s="365"/>
      <c r="SBO159" s="365"/>
      <c r="SBP159" s="365"/>
      <c r="SBQ159" s="365"/>
      <c r="SBR159" s="365"/>
      <c r="SBS159" s="365"/>
      <c r="SBT159" s="365"/>
      <c r="SBU159" s="365"/>
      <c r="SBV159" s="365"/>
      <c r="SBW159" s="365"/>
      <c r="SBX159" s="365"/>
      <c r="SBY159" s="365"/>
      <c r="SBZ159" s="365"/>
      <c r="SCA159" s="365"/>
      <c r="SCB159" s="365"/>
      <c r="SCC159" s="365"/>
      <c r="SCD159" s="365"/>
      <c r="SCE159" s="365"/>
      <c r="SCF159" s="365"/>
      <c r="SCG159" s="365"/>
      <c r="SCH159" s="365"/>
      <c r="SCI159" s="365"/>
      <c r="SCJ159" s="365"/>
      <c r="SCK159" s="365"/>
      <c r="SCL159" s="365"/>
      <c r="SCM159" s="365"/>
      <c r="SCN159" s="365"/>
      <c r="SCO159" s="365"/>
      <c r="SCP159" s="365"/>
      <c r="SCQ159" s="365"/>
      <c r="SCR159" s="365"/>
      <c r="SCS159" s="365"/>
      <c r="SCT159" s="365"/>
      <c r="SCU159" s="365"/>
      <c r="SCV159" s="365"/>
      <c r="SCW159" s="365"/>
      <c r="SCX159" s="365"/>
      <c r="SCY159" s="365"/>
      <c r="SCZ159" s="365"/>
      <c r="SDA159" s="365"/>
      <c r="SDB159" s="365"/>
      <c r="SDC159" s="365"/>
      <c r="SDD159" s="365"/>
      <c r="SDE159" s="365"/>
      <c r="SDF159" s="365"/>
      <c r="SDG159" s="365"/>
      <c r="SDH159" s="365"/>
      <c r="SDI159" s="365"/>
      <c r="SDJ159" s="365"/>
      <c r="SDK159" s="365"/>
      <c r="SDL159" s="365"/>
      <c r="SDM159" s="365"/>
      <c r="SDN159" s="365"/>
      <c r="SDO159" s="365"/>
      <c r="SDP159" s="365"/>
      <c r="SDQ159" s="365"/>
      <c r="SDR159" s="365"/>
      <c r="SDS159" s="365"/>
      <c r="SDT159" s="365"/>
      <c r="SDU159" s="365"/>
      <c r="SDV159" s="365"/>
      <c r="SDW159" s="365"/>
      <c r="SDX159" s="365"/>
      <c r="SDY159" s="365"/>
      <c r="SDZ159" s="365"/>
      <c r="SEA159" s="365"/>
      <c r="SEB159" s="365"/>
      <c r="SEC159" s="365"/>
      <c r="SED159" s="365"/>
      <c r="SEE159" s="365"/>
      <c r="SEF159" s="365"/>
      <c r="SEG159" s="365"/>
      <c r="SEH159" s="365"/>
      <c r="SEI159" s="365"/>
      <c r="SEJ159" s="365"/>
      <c r="SEK159" s="365"/>
      <c r="SEL159" s="365"/>
      <c r="SEM159" s="365"/>
      <c r="SEN159" s="365"/>
      <c r="SEO159" s="365"/>
      <c r="SEP159" s="365"/>
      <c r="SEQ159" s="365"/>
      <c r="SER159" s="365"/>
      <c r="SES159" s="365"/>
      <c r="SET159" s="365"/>
      <c r="SEU159" s="365"/>
      <c r="SEV159" s="365"/>
      <c r="SEW159" s="365"/>
      <c r="SEX159" s="365"/>
      <c r="SEY159" s="365"/>
      <c r="SEZ159" s="365"/>
      <c r="SFA159" s="365"/>
      <c r="SFB159" s="365"/>
      <c r="SFC159" s="365"/>
      <c r="SFD159" s="365"/>
      <c r="SFE159" s="365"/>
      <c r="SFF159" s="365"/>
      <c r="SFG159" s="365"/>
      <c r="SFH159" s="365"/>
      <c r="SFI159" s="365"/>
      <c r="SFJ159" s="365"/>
      <c r="SFK159" s="365"/>
      <c r="SFL159" s="365"/>
      <c r="SFM159" s="365"/>
      <c r="SFN159" s="365"/>
      <c r="SFO159" s="365"/>
      <c r="SFP159" s="365"/>
      <c r="SFQ159" s="365"/>
      <c r="SFR159" s="365"/>
      <c r="SFS159" s="365"/>
      <c r="SFT159" s="365"/>
      <c r="SFU159" s="365"/>
      <c r="SFV159" s="365"/>
      <c r="SFW159" s="365"/>
      <c r="SFX159" s="365"/>
      <c r="SFY159" s="365"/>
      <c r="SFZ159" s="365"/>
      <c r="SGA159" s="365"/>
      <c r="SGB159" s="365"/>
      <c r="SGC159" s="365"/>
      <c r="SGD159" s="365"/>
      <c r="SGE159" s="365"/>
      <c r="SGF159" s="365"/>
      <c r="SGG159" s="365"/>
      <c r="SGH159" s="365"/>
      <c r="SGI159" s="365"/>
      <c r="SGJ159" s="365"/>
      <c r="SGK159" s="365"/>
      <c r="SGL159" s="365"/>
      <c r="SGM159" s="365"/>
      <c r="SGN159" s="365"/>
      <c r="SGO159" s="365"/>
      <c r="SGP159" s="365"/>
      <c r="SGQ159" s="365"/>
      <c r="SGR159" s="365"/>
      <c r="SGS159" s="365"/>
      <c r="SGT159" s="365"/>
      <c r="SGU159" s="365"/>
      <c r="SGV159" s="365"/>
      <c r="SGW159" s="365"/>
      <c r="SGX159" s="365"/>
      <c r="SGY159" s="365"/>
      <c r="SGZ159" s="365"/>
      <c r="SHA159" s="365"/>
      <c r="SHB159" s="365"/>
      <c r="SHC159" s="365"/>
      <c r="SHD159" s="365"/>
      <c r="SHE159" s="365"/>
      <c r="SHF159" s="365"/>
      <c r="SHG159" s="365"/>
      <c r="SHH159" s="365"/>
      <c r="SHI159" s="365"/>
      <c r="SHJ159" s="365"/>
      <c r="SHK159" s="365"/>
      <c r="SHL159" s="365"/>
      <c r="SHM159" s="365"/>
      <c r="SHN159" s="365"/>
      <c r="SHO159" s="365"/>
      <c r="SHP159" s="365"/>
      <c r="SHQ159" s="365"/>
      <c r="SHR159" s="365"/>
      <c r="SHS159" s="365"/>
      <c r="SHT159" s="365"/>
      <c r="SHU159" s="365"/>
      <c r="SHV159" s="365"/>
      <c r="SHW159" s="365"/>
      <c r="SHX159" s="365"/>
      <c r="SHY159" s="365"/>
      <c r="SHZ159" s="365"/>
      <c r="SIA159" s="365"/>
      <c r="SIB159" s="365"/>
      <c r="SIC159" s="365"/>
      <c r="SID159" s="365"/>
      <c r="SIE159" s="365"/>
      <c r="SIF159" s="365"/>
      <c r="SIG159" s="365"/>
      <c r="SIH159" s="365"/>
      <c r="SII159" s="365"/>
      <c r="SIJ159" s="365"/>
      <c r="SIK159" s="365"/>
      <c r="SIL159" s="365"/>
      <c r="SIM159" s="365"/>
      <c r="SIN159" s="365"/>
      <c r="SIO159" s="365"/>
      <c r="SIP159" s="365"/>
      <c r="SIQ159" s="365"/>
      <c r="SIR159" s="365"/>
      <c r="SIS159" s="365"/>
      <c r="SIT159" s="365"/>
      <c r="SIU159" s="365"/>
      <c r="SIV159" s="365"/>
      <c r="SIW159" s="365"/>
      <c r="SIX159" s="365"/>
      <c r="SIY159" s="365"/>
      <c r="SIZ159" s="365"/>
      <c r="SJA159" s="365"/>
      <c r="SJB159" s="365"/>
      <c r="SJC159" s="365"/>
      <c r="SJD159" s="365"/>
      <c r="SJE159" s="365"/>
      <c r="SJF159" s="365"/>
      <c r="SJG159" s="365"/>
      <c r="SJH159" s="365"/>
      <c r="SJI159" s="365"/>
      <c r="SJJ159" s="365"/>
      <c r="SJK159" s="365"/>
      <c r="SJL159" s="365"/>
      <c r="SJM159" s="365"/>
      <c r="SJN159" s="365"/>
      <c r="SJO159" s="365"/>
      <c r="SJP159" s="365"/>
      <c r="SJQ159" s="365"/>
      <c r="SJR159" s="365"/>
      <c r="SJS159" s="365"/>
      <c r="SJT159" s="365"/>
      <c r="SJU159" s="365"/>
      <c r="SJV159" s="365"/>
      <c r="SJW159" s="365"/>
      <c r="SJX159" s="365"/>
      <c r="SJY159" s="365"/>
      <c r="SJZ159" s="365"/>
      <c r="SKA159" s="365"/>
      <c r="SKB159" s="365"/>
      <c r="SKC159" s="365"/>
      <c r="SKD159" s="365"/>
      <c r="SKE159" s="365"/>
      <c r="SKF159" s="365"/>
      <c r="SKG159" s="365"/>
      <c r="SKH159" s="365"/>
      <c r="SKI159" s="365"/>
      <c r="SKJ159" s="365"/>
      <c r="SKK159" s="365"/>
      <c r="SKL159" s="365"/>
      <c r="SKM159" s="365"/>
      <c r="SKN159" s="365"/>
      <c r="SKO159" s="365"/>
      <c r="SKP159" s="365"/>
      <c r="SKQ159" s="365"/>
      <c r="SKR159" s="365"/>
      <c r="SKS159" s="365"/>
      <c r="SKT159" s="365"/>
      <c r="SKU159" s="365"/>
      <c r="SKV159" s="365"/>
      <c r="SKW159" s="365"/>
      <c r="SKX159" s="365"/>
      <c r="SKY159" s="365"/>
      <c r="SKZ159" s="365"/>
      <c r="SLA159" s="365"/>
      <c r="SLB159" s="365"/>
      <c r="SLC159" s="365"/>
      <c r="SLD159" s="365"/>
      <c r="SLE159" s="365"/>
      <c r="SLF159" s="365"/>
      <c r="SLG159" s="365"/>
      <c r="SLH159" s="365"/>
      <c r="SLI159" s="365"/>
      <c r="SLJ159" s="365"/>
      <c r="SLK159" s="365"/>
      <c r="SLL159" s="365"/>
      <c r="SLM159" s="365"/>
      <c r="SLN159" s="365"/>
      <c r="SLO159" s="365"/>
      <c r="SLP159" s="365"/>
      <c r="SLQ159" s="365"/>
      <c r="SLR159" s="365"/>
      <c r="SLS159" s="365"/>
      <c r="SLT159" s="365"/>
      <c r="SLU159" s="365"/>
      <c r="SLV159" s="365"/>
      <c r="SLW159" s="365"/>
      <c r="SLX159" s="365"/>
      <c r="SLY159" s="365"/>
      <c r="SLZ159" s="365"/>
      <c r="SMA159" s="365"/>
      <c r="SMB159" s="365"/>
      <c r="SMC159" s="365"/>
      <c r="SMD159" s="365"/>
      <c r="SME159" s="365"/>
      <c r="SMF159" s="365"/>
      <c r="SMG159" s="365"/>
      <c r="SMH159" s="365"/>
      <c r="SMI159" s="365"/>
      <c r="SMJ159" s="365"/>
      <c r="SMK159" s="365"/>
      <c r="SML159" s="365"/>
      <c r="SMM159" s="365"/>
      <c r="SMN159" s="365"/>
      <c r="SMO159" s="365"/>
      <c r="SMP159" s="365"/>
      <c r="SMQ159" s="365"/>
      <c r="SMR159" s="365"/>
      <c r="SMS159" s="365"/>
      <c r="SMT159" s="365"/>
      <c r="SMU159" s="365"/>
      <c r="SMV159" s="365"/>
      <c r="SMW159" s="365"/>
      <c r="SMX159" s="365"/>
      <c r="SMY159" s="365"/>
      <c r="SMZ159" s="365"/>
      <c r="SNA159" s="365"/>
      <c r="SNB159" s="365"/>
      <c r="SNC159" s="365"/>
      <c r="SND159" s="365"/>
      <c r="SNE159" s="365"/>
      <c r="SNF159" s="365"/>
      <c r="SNG159" s="365"/>
      <c r="SNH159" s="365"/>
      <c r="SNI159" s="365"/>
      <c r="SNJ159" s="365"/>
      <c r="SNK159" s="365"/>
      <c r="SNL159" s="365"/>
      <c r="SNM159" s="365"/>
      <c r="SNN159" s="365"/>
      <c r="SNO159" s="365"/>
      <c r="SNP159" s="365"/>
      <c r="SNQ159" s="365"/>
      <c r="SNR159" s="365"/>
      <c r="SNS159" s="365"/>
      <c r="SNT159" s="365"/>
      <c r="SNU159" s="365"/>
      <c r="SNV159" s="365"/>
      <c r="SNW159" s="365"/>
      <c r="SNX159" s="365"/>
      <c r="SNY159" s="365"/>
      <c r="SNZ159" s="365"/>
      <c r="SOA159" s="365"/>
      <c r="SOB159" s="365"/>
      <c r="SOC159" s="365"/>
      <c r="SOD159" s="365"/>
      <c r="SOE159" s="365"/>
      <c r="SOF159" s="365"/>
      <c r="SOG159" s="365"/>
      <c r="SOH159" s="365"/>
      <c r="SOI159" s="365"/>
      <c r="SOJ159" s="365"/>
      <c r="SOK159" s="365"/>
      <c r="SOL159" s="365"/>
      <c r="SOM159" s="365"/>
      <c r="SON159" s="365"/>
      <c r="SOO159" s="365"/>
      <c r="SOP159" s="365"/>
      <c r="SOQ159" s="365"/>
      <c r="SOR159" s="365"/>
      <c r="SOS159" s="365"/>
      <c r="SOT159" s="365"/>
      <c r="SOU159" s="365"/>
      <c r="SOV159" s="365"/>
      <c r="SOW159" s="365"/>
      <c r="SOX159" s="365"/>
      <c r="SOY159" s="365"/>
      <c r="SOZ159" s="365"/>
      <c r="SPA159" s="365"/>
      <c r="SPB159" s="365"/>
      <c r="SPC159" s="365"/>
      <c r="SPD159" s="365"/>
      <c r="SPE159" s="365"/>
      <c r="SPF159" s="365"/>
      <c r="SPG159" s="365"/>
      <c r="SPH159" s="365"/>
      <c r="SPI159" s="365"/>
      <c r="SPJ159" s="365"/>
      <c r="SPK159" s="365"/>
      <c r="SPL159" s="365"/>
      <c r="SPM159" s="365"/>
      <c r="SPN159" s="365"/>
      <c r="SPO159" s="365"/>
      <c r="SPP159" s="365"/>
      <c r="SPQ159" s="365"/>
      <c r="SPR159" s="365"/>
      <c r="SPS159" s="365"/>
      <c r="SPT159" s="365"/>
      <c r="SPU159" s="365"/>
      <c r="SPV159" s="365"/>
      <c r="SPW159" s="365"/>
      <c r="SPX159" s="365"/>
      <c r="SPY159" s="365"/>
      <c r="SPZ159" s="365"/>
      <c r="SQA159" s="365"/>
      <c r="SQB159" s="365"/>
      <c r="SQC159" s="365"/>
      <c r="SQD159" s="365"/>
      <c r="SQE159" s="365"/>
      <c r="SQF159" s="365"/>
      <c r="SQG159" s="365"/>
      <c r="SQH159" s="365"/>
      <c r="SQI159" s="365"/>
      <c r="SQJ159" s="365"/>
      <c r="SQK159" s="365"/>
      <c r="SQL159" s="365"/>
      <c r="SQM159" s="365"/>
      <c r="SQN159" s="365"/>
      <c r="SQO159" s="365"/>
      <c r="SQP159" s="365"/>
      <c r="SQQ159" s="365"/>
      <c r="SQR159" s="365"/>
      <c r="SQS159" s="365"/>
      <c r="SQT159" s="365"/>
      <c r="SQU159" s="365"/>
      <c r="SQV159" s="365"/>
      <c r="SQW159" s="365"/>
      <c r="SQX159" s="365"/>
      <c r="SQY159" s="365"/>
      <c r="SQZ159" s="365"/>
      <c r="SRA159" s="365"/>
      <c r="SRB159" s="365"/>
      <c r="SRC159" s="365"/>
      <c r="SRD159" s="365"/>
      <c r="SRE159" s="365"/>
      <c r="SRF159" s="365"/>
      <c r="SRG159" s="365"/>
      <c r="SRH159" s="365"/>
      <c r="SRI159" s="365"/>
      <c r="SRJ159" s="365"/>
      <c r="SRK159" s="365"/>
      <c r="SRL159" s="365"/>
      <c r="SRM159" s="365"/>
      <c r="SRN159" s="365"/>
      <c r="SRO159" s="365"/>
      <c r="SRP159" s="365"/>
      <c r="SRQ159" s="365"/>
      <c r="SRR159" s="365"/>
      <c r="SRS159" s="365"/>
      <c r="SRT159" s="365"/>
      <c r="SRU159" s="365"/>
      <c r="SRV159" s="365"/>
      <c r="SRW159" s="365"/>
      <c r="SRX159" s="365"/>
      <c r="SRY159" s="365"/>
      <c r="SRZ159" s="365"/>
      <c r="SSA159" s="365"/>
      <c r="SSB159" s="365"/>
      <c r="SSC159" s="365"/>
      <c r="SSD159" s="365"/>
      <c r="SSE159" s="365"/>
      <c r="SSF159" s="365"/>
      <c r="SSG159" s="365"/>
      <c r="SSH159" s="365"/>
      <c r="SSI159" s="365"/>
      <c r="SSJ159" s="365"/>
      <c r="SSK159" s="365"/>
      <c r="SSL159" s="365"/>
      <c r="SSM159" s="365"/>
      <c r="SSN159" s="365"/>
      <c r="SSO159" s="365"/>
      <c r="SSP159" s="365"/>
      <c r="SSQ159" s="365"/>
      <c r="SSR159" s="365"/>
      <c r="SSS159" s="365"/>
      <c r="SST159" s="365"/>
      <c r="SSU159" s="365"/>
      <c r="SSV159" s="365"/>
      <c r="SSW159" s="365"/>
      <c r="SSX159" s="365"/>
      <c r="SSY159" s="365"/>
      <c r="SSZ159" s="365"/>
      <c r="STA159" s="365"/>
      <c r="STB159" s="365"/>
      <c r="STC159" s="365"/>
      <c r="STD159" s="365"/>
      <c r="STE159" s="365"/>
      <c r="STF159" s="365"/>
      <c r="STG159" s="365"/>
      <c r="STH159" s="365"/>
      <c r="STI159" s="365"/>
      <c r="STJ159" s="365"/>
      <c r="STK159" s="365"/>
      <c r="STL159" s="365"/>
      <c r="STM159" s="365"/>
      <c r="STN159" s="365"/>
      <c r="STO159" s="365"/>
      <c r="STP159" s="365"/>
      <c r="STQ159" s="365"/>
      <c r="STR159" s="365"/>
      <c r="STS159" s="365"/>
      <c r="STT159" s="365"/>
      <c r="STU159" s="365"/>
      <c r="STV159" s="365"/>
      <c r="STW159" s="365"/>
      <c r="STX159" s="365"/>
      <c r="STY159" s="365"/>
      <c r="STZ159" s="365"/>
      <c r="SUA159" s="365"/>
      <c r="SUB159" s="365"/>
      <c r="SUC159" s="365"/>
      <c r="SUD159" s="365"/>
      <c r="SUE159" s="365"/>
      <c r="SUF159" s="365"/>
      <c r="SUG159" s="365"/>
      <c r="SUH159" s="365"/>
      <c r="SUI159" s="365"/>
      <c r="SUJ159" s="365"/>
      <c r="SUK159" s="365"/>
      <c r="SUL159" s="365"/>
      <c r="SUM159" s="365"/>
      <c r="SUN159" s="365"/>
      <c r="SUO159" s="365"/>
      <c r="SUP159" s="365"/>
      <c r="SUQ159" s="365"/>
      <c r="SUR159" s="365"/>
      <c r="SUS159" s="365"/>
      <c r="SUT159" s="365"/>
      <c r="SUU159" s="365"/>
      <c r="SUV159" s="365"/>
      <c r="SUW159" s="365"/>
      <c r="SUX159" s="365"/>
      <c r="SUY159" s="365"/>
      <c r="SUZ159" s="365"/>
      <c r="SVA159" s="365"/>
      <c r="SVB159" s="365"/>
      <c r="SVC159" s="365"/>
      <c r="SVD159" s="365"/>
      <c r="SVE159" s="365"/>
      <c r="SVF159" s="365"/>
      <c r="SVG159" s="365"/>
      <c r="SVH159" s="365"/>
      <c r="SVI159" s="365"/>
      <c r="SVJ159" s="365"/>
      <c r="SVK159" s="365"/>
      <c r="SVL159" s="365"/>
      <c r="SVM159" s="365"/>
      <c r="SVN159" s="365"/>
      <c r="SVO159" s="365"/>
      <c r="SVP159" s="365"/>
      <c r="SVQ159" s="365"/>
      <c r="SVR159" s="365"/>
      <c r="SVS159" s="365"/>
      <c r="SVT159" s="365"/>
      <c r="SVU159" s="365"/>
      <c r="SVV159" s="365"/>
      <c r="SVW159" s="365"/>
      <c r="SVX159" s="365"/>
      <c r="SVY159" s="365"/>
      <c r="SVZ159" s="365"/>
      <c r="SWA159" s="365"/>
      <c r="SWB159" s="365"/>
      <c r="SWC159" s="365"/>
      <c r="SWD159" s="365"/>
      <c r="SWE159" s="365"/>
      <c r="SWF159" s="365"/>
      <c r="SWG159" s="365"/>
      <c r="SWH159" s="365"/>
      <c r="SWI159" s="365"/>
      <c r="SWJ159" s="365"/>
      <c r="SWK159" s="365"/>
      <c r="SWL159" s="365"/>
      <c r="SWM159" s="365"/>
      <c r="SWN159" s="365"/>
      <c r="SWO159" s="365"/>
      <c r="SWP159" s="365"/>
      <c r="SWQ159" s="365"/>
      <c r="SWR159" s="365"/>
      <c r="SWS159" s="365"/>
      <c r="SWT159" s="365"/>
      <c r="SWU159" s="365"/>
      <c r="SWV159" s="365"/>
      <c r="SWW159" s="365"/>
      <c r="SWX159" s="365"/>
      <c r="SWY159" s="365"/>
      <c r="SWZ159" s="365"/>
      <c r="SXA159" s="365"/>
      <c r="SXB159" s="365"/>
      <c r="SXC159" s="365"/>
      <c r="SXD159" s="365"/>
      <c r="SXE159" s="365"/>
      <c r="SXF159" s="365"/>
      <c r="SXG159" s="365"/>
      <c r="SXH159" s="365"/>
      <c r="SXI159" s="365"/>
      <c r="SXJ159" s="365"/>
      <c r="SXK159" s="365"/>
      <c r="SXL159" s="365"/>
      <c r="SXM159" s="365"/>
      <c r="SXN159" s="365"/>
      <c r="SXO159" s="365"/>
      <c r="SXP159" s="365"/>
      <c r="SXQ159" s="365"/>
      <c r="SXR159" s="365"/>
      <c r="SXS159" s="365"/>
      <c r="SXT159" s="365"/>
      <c r="SXU159" s="365"/>
      <c r="SXV159" s="365"/>
      <c r="SXW159" s="365"/>
      <c r="SXX159" s="365"/>
      <c r="SXY159" s="365"/>
      <c r="SXZ159" s="365"/>
      <c r="SYA159" s="365"/>
      <c r="SYB159" s="365"/>
      <c r="SYC159" s="365"/>
      <c r="SYD159" s="365"/>
      <c r="SYE159" s="365"/>
      <c r="SYF159" s="365"/>
      <c r="SYG159" s="365"/>
      <c r="SYH159" s="365"/>
      <c r="SYI159" s="365"/>
      <c r="SYJ159" s="365"/>
      <c r="SYK159" s="365"/>
      <c r="SYL159" s="365"/>
      <c r="SYM159" s="365"/>
      <c r="SYN159" s="365"/>
      <c r="SYO159" s="365"/>
      <c r="SYP159" s="365"/>
      <c r="SYQ159" s="365"/>
      <c r="SYR159" s="365"/>
      <c r="SYS159" s="365"/>
      <c r="SYT159" s="365"/>
      <c r="SYU159" s="365"/>
      <c r="SYV159" s="365"/>
      <c r="SYW159" s="365"/>
      <c r="SYX159" s="365"/>
      <c r="SYY159" s="365"/>
      <c r="SYZ159" s="365"/>
      <c r="SZA159" s="365"/>
      <c r="SZB159" s="365"/>
      <c r="SZC159" s="365"/>
      <c r="SZD159" s="365"/>
      <c r="SZE159" s="365"/>
      <c r="SZF159" s="365"/>
      <c r="SZG159" s="365"/>
      <c r="SZH159" s="365"/>
      <c r="SZI159" s="365"/>
      <c r="SZJ159" s="365"/>
      <c r="SZK159" s="365"/>
      <c r="SZL159" s="365"/>
      <c r="SZM159" s="365"/>
      <c r="SZN159" s="365"/>
      <c r="SZO159" s="365"/>
      <c r="SZP159" s="365"/>
      <c r="SZQ159" s="365"/>
      <c r="SZR159" s="365"/>
      <c r="SZS159" s="365"/>
      <c r="SZT159" s="365"/>
      <c r="SZU159" s="365"/>
      <c r="SZV159" s="365"/>
      <c r="SZW159" s="365"/>
      <c r="SZX159" s="365"/>
      <c r="SZY159" s="365"/>
      <c r="SZZ159" s="365"/>
      <c r="TAA159" s="365"/>
      <c r="TAB159" s="365"/>
      <c r="TAC159" s="365"/>
      <c r="TAD159" s="365"/>
      <c r="TAE159" s="365"/>
      <c r="TAF159" s="365"/>
      <c r="TAG159" s="365"/>
      <c r="TAH159" s="365"/>
      <c r="TAI159" s="365"/>
      <c r="TAJ159" s="365"/>
      <c r="TAK159" s="365"/>
      <c r="TAL159" s="365"/>
      <c r="TAM159" s="365"/>
      <c r="TAN159" s="365"/>
      <c r="TAO159" s="365"/>
      <c r="TAP159" s="365"/>
      <c r="TAQ159" s="365"/>
      <c r="TAR159" s="365"/>
      <c r="TAS159" s="365"/>
      <c r="TAT159" s="365"/>
      <c r="TAU159" s="365"/>
      <c r="TAV159" s="365"/>
      <c r="TAW159" s="365"/>
      <c r="TAX159" s="365"/>
      <c r="TAY159" s="365"/>
      <c r="TAZ159" s="365"/>
      <c r="TBA159" s="365"/>
      <c r="TBB159" s="365"/>
      <c r="TBC159" s="365"/>
      <c r="TBD159" s="365"/>
      <c r="TBE159" s="365"/>
      <c r="TBF159" s="365"/>
      <c r="TBG159" s="365"/>
      <c r="TBH159" s="365"/>
      <c r="TBI159" s="365"/>
      <c r="TBJ159" s="365"/>
      <c r="TBK159" s="365"/>
      <c r="TBL159" s="365"/>
      <c r="TBM159" s="365"/>
      <c r="TBN159" s="365"/>
      <c r="TBO159" s="365"/>
      <c r="TBP159" s="365"/>
      <c r="TBQ159" s="365"/>
      <c r="TBR159" s="365"/>
      <c r="TBS159" s="365"/>
      <c r="TBT159" s="365"/>
      <c r="TBU159" s="365"/>
      <c r="TBV159" s="365"/>
      <c r="TBW159" s="365"/>
      <c r="TBX159" s="365"/>
      <c r="TBY159" s="365"/>
      <c r="TBZ159" s="365"/>
      <c r="TCA159" s="365"/>
      <c r="TCB159" s="365"/>
      <c r="TCC159" s="365"/>
      <c r="TCD159" s="365"/>
      <c r="TCE159" s="365"/>
      <c r="TCF159" s="365"/>
      <c r="TCG159" s="365"/>
      <c r="TCH159" s="365"/>
      <c r="TCI159" s="365"/>
      <c r="TCJ159" s="365"/>
      <c r="TCK159" s="365"/>
      <c r="TCL159" s="365"/>
      <c r="TCM159" s="365"/>
      <c r="TCN159" s="365"/>
      <c r="TCO159" s="365"/>
      <c r="TCP159" s="365"/>
      <c r="TCQ159" s="365"/>
      <c r="TCR159" s="365"/>
      <c r="TCS159" s="365"/>
      <c r="TCT159" s="365"/>
      <c r="TCU159" s="365"/>
      <c r="TCV159" s="365"/>
      <c r="TCW159" s="365"/>
      <c r="TCX159" s="365"/>
      <c r="TCY159" s="365"/>
      <c r="TCZ159" s="365"/>
      <c r="TDA159" s="365"/>
      <c r="TDB159" s="365"/>
      <c r="TDC159" s="365"/>
      <c r="TDD159" s="365"/>
      <c r="TDE159" s="365"/>
      <c r="TDF159" s="365"/>
      <c r="TDG159" s="365"/>
      <c r="TDH159" s="365"/>
      <c r="TDI159" s="365"/>
      <c r="TDJ159" s="365"/>
      <c r="TDK159" s="365"/>
      <c r="TDL159" s="365"/>
      <c r="TDM159" s="365"/>
      <c r="TDN159" s="365"/>
      <c r="TDO159" s="365"/>
      <c r="TDP159" s="365"/>
      <c r="TDQ159" s="365"/>
      <c r="TDR159" s="365"/>
      <c r="TDS159" s="365"/>
      <c r="TDT159" s="365"/>
      <c r="TDU159" s="365"/>
      <c r="TDV159" s="365"/>
      <c r="TDW159" s="365"/>
      <c r="TDX159" s="365"/>
      <c r="TDY159" s="365"/>
      <c r="TDZ159" s="365"/>
      <c r="TEA159" s="365"/>
      <c r="TEB159" s="365"/>
      <c r="TEC159" s="365"/>
      <c r="TED159" s="365"/>
      <c r="TEE159" s="365"/>
      <c r="TEF159" s="365"/>
      <c r="TEG159" s="365"/>
      <c r="TEH159" s="365"/>
      <c r="TEI159" s="365"/>
      <c r="TEJ159" s="365"/>
      <c r="TEK159" s="365"/>
      <c r="TEL159" s="365"/>
      <c r="TEM159" s="365"/>
      <c r="TEN159" s="365"/>
      <c r="TEO159" s="365"/>
      <c r="TEP159" s="365"/>
      <c r="TEQ159" s="365"/>
      <c r="TER159" s="365"/>
      <c r="TES159" s="365"/>
      <c r="TET159" s="365"/>
      <c r="TEU159" s="365"/>
      <c r="TEV159" s="365"/>
      <c r="TEW159" s="365"/>
      <c r="TEX159" s="365"/>
      <c r="TEY159" s="365"/>
      <c r="TEZ159" s="365"/>
      <c r="TFA159" s="365"/>
      <c r="TFB159" s="365"/>
      <c r="TFC159" s="365"/>
      <c r="TFD159" s="365"/>
      <c r="TFE159" s="365"/>
      <c r="TFF159" s="365"/>
      <c r="TFG159" s="365"/>
      <c r="TFH159" s="365"/>
      <c r="TFI159" s="365"/>
      <c r="TFJ159" s="365"/>
      <c r="TFK159" s="365"/>
      <c r="TFL159" s="365"/>
      <c r="TFM159" s="365"/>
      <c r="TFN159" s="365"/>
      <c r="TFO159" s="365"/>
      <c r="TFP159" s="365"/>
      <c r="TFQ159" s="365"/>
      <c r="TFR159" s="365"/>
      <c r="TFS159" s="365"/>
      <c r="TFT159" s="365"/>
      <c r="TFU159" s="365"/>
      <c r="TFV159" s="365"/>
      <c r="TFW159" s="365"/>
      <c r="TFX159" s="365"/>
      <c r="TFY159" s="365"/>
      <c r="TFZ159" s="365"/>
      <c r="TGA159" s="365"/>
      <c r="TGB159" s="365"/>
      <c r="TGC159" s="365"/>
      <c r="TGD159" s="365"/>
      <c r="TGE159" s="365"/>
      <c r="TGF159" s="365"/>
      <c r="TGG159" s="365"/>
      <c r="TGH159" s="365"/>
      <c r="TGI159" s="365"/>
      <c r="TGJ159" s="365"/>
      <c r="TGK159" s="365"/>
      <c r="TGL159" s="365"/>
      <c r="TGM159" s="365"/>
      <c r="TGN159" s="365"/>
      <c r="TGO159" s="365"/>
      <c r="TGP159" s="365"/>
      <c r="TGQ159" s="365"/>
      <c r="TGR159" s="365"/>
      <c r="TGS159" s="365"/>
      <c r="TGT159" s="365"/>
      <c r="TGU159" s="365"/>
      <c r="TGV159" s="365"/>
      <c r="TGW159" s="365"/>
      <c r="TGX159" s="365"/>
      <c r="TGY159" s="365"/>
      <c r="TGZ159" s="365"/>
      <c r="THA159" s="365"/>
      <c r="THB159" s="365"/>
      <c r="THC159" s="365"/>
      <c r="THD159" s="365"/>
      <c r="THE159" s="365"/>
      <c r="THF159" s="365"/>
      <c r="THG159" s="365"/>
      <c r="THH159" s="365"/>
      <c r="THI159" s="365"/>
      <c r="THJ159" s="365"/>
      <c r="THK159" s="365"/>
      <c r="THL159" s="365"/>
      <c r="THM159" s="365"/>
      <c r="THN159" s="365"/>
      <c r="THO159" s="365"/>
      <c r="THP159" s="365"/>
      <c r="THQ159" s="365"/>
      <c r="THR159" s="365"/>
      <c r="THS159" s="365"/>
      <c r="THT159" s="365"/>
      <c r="THU159" s="365"/>
      <c r="THV159" s="365"/>
      <c r="THW159" s="365"/>
      <c r="THX159" s="365"/>
      <c r="THY159" s="365"/>
      <c r="THZ159" s="365"/>
      <c r="TIA159" s="365"/>
      <c r="TIB159" s="365"/>
      <c r="TIC159" s="365"/>
      <c r="TID159" s="365"/>
      <c r="TIE159" s="365"/>
      <c r="TIF159" s="365"/>
      <c r="TIG159" s="365"/>
      <c r="TIH159" s="365"/>
      <c r="TII159" s="365"/>
      <c r="TIJ159" s="365"/>
      <c r="TIK159" s="365"/>
      <c r="TIL159" s="365"/>
      <c r="TIM159" s="365"/>
      <c r="TIN159" s="365"/>
      <c r="TIO159" s="365"/>
      <c r="TIP159" s="365"/>
      <c r="TIQ159" s="365"/>
      <c r="TIR159" s="365"/>
      <c r="TIS159" s="365"/>
      <c r="TIT159" s="365"/>
      <c r="TIU159" s="365"/>
      <c r="TIV159" s="365"/>
      <c r="TIW159" s="365"/>
      <c r="TIX159" s="365"/>
      <c r="TIY159" s="365"/>
      <c r="TIZ159" s="365"/>
      <c r="TJA159" s="365"/>
      <c r="TJB159" s="365"/>
      <c r="TJC159" s="365"/>
      <c r="TJD159" s="365"/>
      <c r="TJE159" s="365"/>
      <c r="TJF159" s="365"/>
      <c r="TJG159" s="365"/>
      <c r="TJH159" s="365"/>
      <c r="TJI159" s="365"/>
      <c r="TJJ159" s="365"/>
      <c r="TJK159" s="365"/>
      <c r="TJL159" s="365"/>
      <c r="TJM159" s="365"/>
      <c r="TJN159" s="365"/>
      <c r="TJO159" s="365"/>
      <c r="TJP159" s="365"/>
      <c r="TJQ159" s="365"/>
      <c r="TJR159" s="365"/>
      <c r="TJS159" s="365"/>
      <c r="TJT159" s="365"/>
      <c r="TJU159" s="365"/>
      <c r="TJV159" s="365"/>
      <c r="TJW159" s="365"/>
      <c r="TJX159" s="365"/>
      <c r="TJY159" s="365"/>
      <c r="TJZ159" s="365"/>
      <c r="TKA159" s="365"/>
      <c r="TKB159" s="365"/>
      <c r="TKC159" s="365"/>
      <c r="TKD159" s="365"/>
      <c r="TKE159" s="365"/>
      <c r="TKF159" s="365"/>
      <c r="TKG159" s="365"/>
      <c r="TKH159" s="365"/>
      <c r="TKI159" s="365"/>
      <c r="TKJ159" s="365"/>
      <c r="TKK159" s="365"/>
      <c r="TKL159" s="365"/>
      <c r="TKM159" s="365"/>
      <c r="TKN159" s="365"/>
      <c r="TKO159" s="365"/>
      <c r="TKP159" s="365"/>
      <c r="TKQ159" s="365"/>
      <c r="TKR159" s="365"/>
      <c r="TKS159" s="365"/>
      <c r="TKT159" s="365"/>
      <c r="TKU159" s="365"/>
      <c r="TKV159" s="365"/>
      <c r="TKW159" s="365"/>
      <c r="TKX159" s="365"/>
      <c r="TKY159" s="365"/>
      <c r="TKZ159" s="365"/>
      <c r="TLA159" s="365"/>
      <c r="TLB159" s="365"/>
      <c r="TLC159" s="365"/>
      <c r="TLD159" s="365"/>
      <c r="TLE159" s="365"/>
      <c r="TLF159" s="365"/>
      <c r="TLG159" s="365"/>
      <c r="TLH159" s="365"/>
      <c r="TLI159" s="365"/>
      <c r="TLJ159" s="365"/>
      <c r="TLK159" s="365"/>
      <c r="TLL159" s="365"/>
      <c r="TLM159" s="365"/>
      <c r="TLN159" s="365"/>
      <c r="TLO159" s="365"/>
      <c r="TLP159" s="365"/>
      <c r="TLQ159" s="365"/>
      <c r="TLR159" s="365"/>
      <c r="TLS159" s="365"/>
      <c r="TLT159" s="365"/>
      <c r="TLU159" s="365"/>
      <c r="TLV159" s="365"/>
      <c r="TLW159" s="365"/>
      <c r="TLX159" s="365"/>
      <c r="TLY159" s="365"/>
      <c r="TLZ159" s="365"/>
      <c r="TMA159" s="365"/>
      <c r="TMB159" s="365"/>
      <c r="TMC159" s="365"/>
      <c r="TMD159" s="365"/>
      <c r="TME159" s="365"/>
      <c r="TMF159" s="365"/>
      <c r="TMG159" s="365"/>
      <c r="TMH159" s="365"/>
      <c r="TMI159" s="365"/>
      <c r="TMJ159" s="365"/>
      <c r="TMK159" s="365"/>
      <c r="TML159" s="365"/>
      <c r="TMM159" s="365"/>
      <c r="TMN159" s="365"/>
      <c r="TMO159" s="365"/>
      <c r="TMP159" s="365"/>
      <c r="TMQ159" s="365"/>
      <c r="TMR159" s="365"/>
      <c r="TMS159" s="365"/>
      <c r="TMT159" s="365"/>
      <c r="TMU159" s="365"/>
      <c r="TMV159" s="365"/>
      <c r="TMW159" s="365"/>
      <c r="TMX159" s="365"/>
      <c r="TMY159" s="365"/>
      <c r="TMZ159" s="365"/>
      <c r="TNA159" s="365"/>
      <c r="TNB159" s="365"/>
      <c r="TNC159" s="365"/>
      <c r="TND159" s="365"/>
      <c r="TNE159" s="365"/>
      <c r="TNF159" s="365"/>
      <c r="TNG159" s="365"/>
      <c r="TNH159" s="365"/>
      <c r="TNI159" s="365"/>
      <c r="TNJ159" s="365"/>
      <c r="TNK159" s="365"/>
      <c r="TNL159" s="365"/>
      <c r="TNM159" s="365"/>
      <c r="TNN159" s="365"/>
      <c r="TNO159" s="365"/>
      <c r="TNP159" s="365"/>
      <c r="TNQ159" s="365"/>
      <c r="TNR159" s="365"/>
      <c r="TNS159" s="365"/>
      <c r="TNT159" s="365"/>
      <c r="TNU159" s="365"/>
      <c r="TNV159" s="365"/>
      <c r="TNW159" s="365"/>
      <c r="TNX159" s="365"/>
      <c r="TNY159" s="365"/>
      <c r="TNZ159" s="365"/>
      <c r="TOA159" s="365"/>
      <c r="TOB159" s="365"/>
      <c r="TOC159" s="365"/>
      <c r="TOD159" s="365"/>
      <c r="TOE159" s="365"/>
      <c r="TOF159" s="365"/>
      <c r="TOG159" s="365"/>
      <c r="TOH159" s="365"/>
      <c r="TOI159" s="365"/>
      <c r="TOJ159" s="365"/>
      <c r="TOK159" s="365"/>
      <c r="TOL159" s="365"/>
      <c r="TOM159" s="365"/>
      <c r="TON159" s="365"/>
      <c r="TOO159" s="365"/>
      <c r="TOP159" s="365"/>
      <c r="TOQ159" s="365"/>
      <c r="TOR159" s="365"/>
      <c r="TOS159" s="365"/>
      <c r="TOT159" s="365"/>
      <c r="TOU159" s="365"/>
      <c r="TOV159" s="365"/>
      <c r="TOW159" s="365"/>
      <c r="TOX159" s="365"/>
      <c r="TOY159" s="365"/>
      <c r="TOZ159" s="365"/>
      <c r="TPA159" s="365"/>
      <c r="TPB159" s="365"/>
      <c r="TPC159" s="365"/>
      <c r="TPD159" s="365"/>
      <c r="TPE159" s="365"/>
      <c r="TPF159" s="365"/>
      <c r="TPG159" s="365"/>
      <c r="TPH159" s="365"/>
      <c r="TPI159" s="365"/>
      <c r="TPJ159" s="365"/>
      <c r="TPK159" s="365"/>
      <c r="TPL159" s="365"/>
      <c r="TPM159" s="365"/>
      <c r="TPN159" s="365"/>
      <c r="TPO159" s="365"/>
      <c r="TPP159" s="365"/>
      <c r="TPQ159" s="365"/>
      <c r="TPR159" s="365"/>
      <c r="TPS159" s="365"/>
      <c r="TPT159" s="365"/>
      <c r="TPU159" s="365"/>
      <c r="TPV159" s="365"/>
      <c r="TPW159" s="365"/>
      <c r="TPX159" s="365"/>
      <c r="TPY159" s="365"/>
      <c r="TPZ159" s="365"/>
      <c r="TQA159" s="365"/>
      <c r="TQB159" s="365"/>
      <c r="TQC159" s="365"/>
      <c r="TQD159" s="365"/>
      <c r="TQE159" s="365"/>
      <c r="TQF159" s="365"/>
      <c r="TQG159" s="365"/>
      <c r="TQH159" s="365"/>
      <c r="TQI159" s="365"/>
      <c r="TQJ159" s="365"/>
      <c r="TQK159" s="365"/>
      <c r="TQL159" s="365"/>
      <c r="TQM159" s="365"/>
      <c r="TQN159" s="365"/>
      <c r="TQO159" s="365"/>
      <c r="TQP159" s="365"/>
      <c r="TQQ159" s="365"/>
      <c r="TQR159" s="365"/>
      <c r="TQS159" s="365"/>
      <c r="TQT159" s="365"/>
      <c r="TQU159" s="365"/>
      <c r="TQV159" s="365"/>
      <c r="TQW159" s="365"/>
      <c r="TQX159" s="365"/>
      <c r="TQY159" s="365"/>
      <c r="TQZ159" s="365"/>
      <c r="TRA159" s="365"/>
      <c r="TRB159" s="365"/>
      <c r="TRC159" s="365"/>
      <c r="TRD159" s="365"/>
      <c r="TRE159" s="365"/>
      <c r="TRF159" s="365"/>
      <c r="TRG159" s="365"/>
      <c r="TRH159" s="365"/>
      <c r="TRI159" s="365"/>
      <c r="TRJ159" s="365"/>
      <c r="TRK159" s="365"/>
      <c r="TRL159" s="365"/>
      <c r="TRM159" s="365"/>
      <c r="TRN159" s="365"/>
      <c r="TRO159" s="365"/>
      <c r="TRP159" s="365"/>
      <c r="TRQ159" s="365"/>
      <c r="TRR159" s="365"/>
      <c r="TRS159" s="365"/>
      <c r="TRT159" s="365"/>
      <c r="TRU159" s="365"/>
      <c r="TRV159" s="365"/>
      <c r="TRW159" s="365"/>
      <c r="TRX159" s="365"/>
      <c r="TRY159" s="365"/>
      <c r="TRZ159" s="365"/>
      <c r="TSA159" s="365"/>
      <c r="TSB159" s="365"/>
      <c r="TSC159" s="365"/>
      <c r="TSD159" s="365"/>
      <c r="TSE159" s="365"/>
      <c r="TSF159" s="365"/>
      <c r="TSG159" s="365"/>
      <c r="TSH159" s="365"/>
      <c r="TSI159" s="365"/>
      <c r="TSJ159" s="365"/>
      <c r="TSK159" s="365"/>
      <c r="TSL159" s="365"/>
      <c r="TSM159" s="365"/>
      <c r="TSN159" s="365"/>
      <c r="TSO159" s="365"/>
      <c r="TSP159" s="365"/>
      <c r="TSQ159" s="365"/>
      <c r="TSR159" s="365"/>
      <c r="TSS159" s="365"/>
      <c r="TST159" s="365"/>
      <c r="TSU159" s="365"/>
      <c r="TSV159" s="365"/>
      <c r="TSW159" s="365"/>
      <c r="TSX159" s="365"/>
      <c r="TSY159" s="365"/>
      <c r="TSZ159" s="365"/>
      <c r="TTA159" s="365"/>
      <c r="TTB159" s="365"/>
      <c r="TTC159" s="365"/>
      <c r="TTD159" s="365"/>
      <c r="TTE159" s="365"/>
      <c r="TTF159" s="365"/>
      <c r="TTG159" s="365"/>
      <c r="TTH159" s="365"/>
      <c r="TTI159" s="365"/>
      <c r="TTJ159" s="365"/>
      <c r="TTK159" s="365"/>
      <c r="TTL159" s="365"/>
      <c r="TTM159" s="365"/>
      <c r="TTN159" s="365"/>
      <c r="TTO159" s="365"/>
      <c r="TTP159" s="365"/>
      <c r="TTQ159" s="365"/>
      <c r="TTR159" s="365"/>
      <c r="TTS159" s="365"/>
      <c r="TTT159" s="365"/>
      <c r="TTU159" s="365"/>
      <c r="TTV159" s="365"/>
      <c r="TTW159" s="365"/>
      <c r="TTX159" s="365"/>
      <c r="TTY159" s="365"/>
      <c r="TTZ159" s="365"/>
      <c r="TUA159" s="365"/>
      <c r="TUB159" s="365"/>
      <c r="TUC159" s="365"/>
      <c r="TUD159" s="365"/>
      <c r="TUE159" s="365"/>
      <c r="TUF159" s="365"/>
      <c r="TUG159" s="365"/>
      <c r="TUH159" s="365"/>
      <c r="TUI159" s="365"/>
      <c r="TUJ159" s="365"/>
      <c r="TUK159" s="365"/>
      <c r="TUL159" s="365"/>
      <c r="TUM159" s="365"/>
      <c r="TUN159" s="365"/>
      <c r="TUO159" s="365"/>
      <c r="TUP159" s="365"/>
      <c r="TUQ159" s="365"/>
      <c r="TUR159" s="365"/>
      <c r="TUS159" s="365"/>
      <c r="TUT159" s="365"/>
      <c r="TUU159" s="365"/>
      <c r="TUV159" s="365"/>
      <c r="TUW159" s="365"/>
      <c r="TUX159" s="365"/>
      <c r="TUY159" s="365"/>
      <c r="TUZ159" s="365"/>
      <c r="TVA159" s="365"/>
      <c r="TVB159" s="365"/>
      <c r="TVC159" s="365"/>
      <c r="TVD159" s="365"/>
      <c r="TVE159" s="365"/>
      <c r="TVF159" s="365"/>
      <c r="TVG159" s="365"/>
      <c r="TVH159" s="365"/>
      <c r="TVI159" s="365"/>
      <c r="TVJ159" s="365"/>
      <c r="TVK159" s="365"/>
      <c r="TVL159" s="365"/>
      <c r="TVM159" s="365"/>
      <c r="TVN159" s="365"/>
      <c r="TVO159" s="365"/>
      <c r="TVP159" s="365"/>
      <c r="TVQ159" s="365"/>
      <c r="TVR159" s="365"/>
      <c r="TVS159" s="365"/>
      <c r="TVT159" s="365"/>
      <c r="TVU159" s="365"/>
      <c r="TVV159" s="365"/>
      <c r="TVW159" s="365"/>
      <c r="TVX159" s="365"/>
      <c r="TVY159" s="365"/>
      <c r="TVZ159" s="365"/>
      <c r="TWA159" s="365"/>
      <c r="TWB159" s="365"/>
      <c r="TWC159" s="365"/>
      <c r="TWD159" s="365"/>
      <c r="TWE159" s="365"/>
      <c r="TWF159" s="365"/>
      <c r="TWG159" s="365"/>
      <c r="TWH159" s="365"/>
      <c r="TWI159" s="365"/>
      <c r="TWJ159" s="365"/>
      <c r="TWK159" s="365"/>
      <c r="TWL159" s="365"/>
      <c r="TWM159" s="365"/>
      <c r="TWN159" s="365"/>
      <c r="TWO159" s="365"/>
      <c r="TWP159" s="365"/>
      <c r="TWQ159" s="365"/>
      <c r="TWR159" s="365"/>
      <c r="TWS159" s="365"/>
      <c r="TWT159" s="365"/>
      <c r="TWU159" s="365"/>
      <c r="TWV159" s="365"/>
      <c r="TWW159" s="365"/>
      <c r="TWX159" s="365"/>
      <c r="TWY159" s="365"/>
      <c r="TWZ159" s="365"/>
      <c r="TXA159" s="365"/>
      <c r="TXB159" s="365"/>
      <c r="TXC159" s="365"/>
      <c r="TXD159" s="365"/>
      <c r="TXE159" s="365"/>
      <c r="TXF159" s="365"/>
      <c r="TXG159" s="365"/>
      <c r="TXH159" s="365"/>
      <c r="TXI159" s="365"/>
      <c r="TXJ159" s="365"/>
      <c r="TXK159" s="365"/>
      <c r="TXL159" s="365"/>
      <c r="TXM159" s="365"/>
      <c r="TXN159" s="365"/>
      <c r="TXO159" s="365"/>
      <c r="TXP159" s="365"/>
      <c r="TXQ159" s="365"/>
      <c r="TXR159" s="365"/>
      <c r="TXS159" s="365"/>
      <c r="TXT159" s="365"/>
      <c r="TXU159" s="365"/>
      <c r="TXV159" s="365"/>
      <c r="TXW159" s="365"/>
      <c r="TXX159" s="365"/>
      <c r="TXY159" s="365"/>
      <c r="TXZ159" s="365"/>
      <c r="TYA159" s="365"/>
      <c r="TYB159" s="365"/>
      <c r="TYC159" s="365"/>
      <c r="TYD159" s="365"/>
      <c r="TYE159" s="365"/>
      <c r="TYF159" s="365"/>
      <c r="TYG159" s="365"/>
      <c r="TYH159" s="365"/>
      <c r="TYI159" s="365"/>
      <c r="TYJ159" s="365"/>
      <c r="TYK159" s="365"/>
      <c r="TYL159" s="365"/>
      <c r="TYM159" s="365"/>
      <c r="TYN159" s="365"/>
      <c r="TYO159" s="365"/>
      <c r="TYP159" s="365"/>
      <c r="TYQ159" s="365"/>
      <c r="TYR159" s="365"/>
      <c r="TYS159" s="365"/>
      <c r="TYT159" s="365"/>
      <c r="TYU159" s="365"/>
      <c r="TYV159" s="365"/>
      <c r="TYW159" s="365"/>
      <c r="TYX159" s="365"/>
      <c r="TYY159" s="365"/>
      <c r="TYZ159" s="365"/>
      <c r="TZA159" s="365"/>
      <c r="TZB159" s="365"/>
      <c r="TZC159" s="365"/>
      <c r="TZD159" s="365"/>
      <c r="TZE159" s="365"/>
      <c r="TZF159" s="365"/>
      <c r="TZG159" s="365"/>
      <c r="TZH159" s="365"/>
      <c r="TZI159" s="365"/>
      <c r="TZJ159" s="365"/>
      <c r="TZK159" s="365"/>
      <c r="TZL159" s="365"/>
      <c r="TZM159" s="365"/>
      <c r="TZN159" s="365"/>
      <c r="TZO159" s="365"/>
      <c r="TZP159" s="365"/>
      <c r="TZQ159" s="365"/>
      <c r="TZR159" s="365"/>
      <c r="TZS159" s="365"/>
      <c r="TZT159" s="365"/>
      <c r="TZU159" s="365"/>
      <c r="TZV159" s="365"/>
      <c r="TZW159" s="365"/>
      <c r="TZX159" s="365"/>
      <c r="TZY159" s="365"/>
      <c r="TZZ159" s="365"/>
      <c r="UAA159" s="365"/>
      <c r="UAB159" s="365"/>
      <c r="UAC159" s="365"/>
      <c r="UAD159" s="365"/>
      <c r="UAE159" s="365"/>
      <c r="UAF159" s="365"/>
      <c r="UAG159" s="365"/>
      <c r="UAH159" s="365"/>
      <c r="UAI159" s="365"/>
      <c r="UAJ159" s="365"/>
      <c r="UAK159" s="365"/>
      <c r="UAL159" s="365"/>
      <c r="UAM159" s="365"/>
      <c r="UAN159" s="365"/>
      <c r="UAO159" s="365"/>
      <c r="UAP159" s="365"/>
      <c r="UAQ159" s="365"/>
      <c r="UAR159" s="365"/>
      <c r="UAS159" s="365"/>
      <c r="UAT159" s="365"/>
      <c r="UAU159" s="365"/>
      <c r="UAV159" s="365"/>
      <c r="UAW159" s="365"/>
      <c r="UAX159" s="365"/>
      <c r="UAY159" s="365"/>
      <c r="UAZ159" s="365"/>
      <c r="UBA159" s="365"/>
      <c r="UBB159" s="365"/>
      <c r="UBC159" s="365"/>
      <c r="UBD159" s="365"/>
      <c r="UBE159" s="365"/>
      <c r="UBF159" s="365"/>
      <c r="UBG159" s="365"/>
      <c r="UBH159" s="365"/>
      <c r="UBI159" s="365"/>
      <c r="UBJ159" s="365"/>
      <c r="UBK159" s="365"/>
      <c r="UBL159" s="365"/>
      <c r="UBM159" s="365"/>
      <c r="UBN159" s="365"/>
      <c r="UBO159" s="365"/>
      <c r="UBP159" s="365"/>
      <c r="UBQ159" s="365"/>
      <c r="UBR159" s="365"/>
      <c r="UBS159" s="365"/>
      <c r="UBT159" s="365"/>
      <c r="UBU159" s="365"/>
      <c r="UBV159" s="365"/>
      <c r="UBW159" s="365"/>
      <c r="UBX159" s="365"/>
      <c r="UBY159" s="365"/>
      <c r="UBZ159" s="365"/>
      <c r="UCA159" s="365"/>
      <c r="UCB159" s="365"/>
      <c r="UCC159" s="365"/>
      <c r="UCD159" s="365"/>
      <c r="UCE159" s="365"/>
      <c r="UCF159" s="365"/>
      <c r="UCG159" s="365"/>
      <c r="UCH159" s="365"/>
      <c r="UCI159" s="365"/>
      <c r="UCJ159" s="365"/>
      <c r="UCK159" s="365"/>
      <c r="UCL159" s="365"/>
      <c r="UCM159" s="365"/>
      <c r="UCN159" s="365"/>
      <c r="UCO159" s="365"/>
      <c r="UCP159" s="365"/>
      <c r="UCQ159" s="365"/>
      <c r="UCR159" s="365"/>
      <c r="UCS159" s="365"/>
      <c r="UCT159" s="365"/>
      <c r="UCU159" s="365"/>
      <c r="UCV159" s="365"/>
      <c r="UCW159" s="365"/>
      <c r="UCX159" s="365"/>
      <c r="UCY159" s="365"/>
      <c r="UCZ159" s="365"/>
      <c r="UDA159" s="365"/>
      <c r="UDB159" s="365"/>
      <c r="UDC159" s="365"/>
      <c r="UDD159" s="365"/>
      <c r="UDE159" s="365"/>
      <c r="UDF159" s="365"/>
      <c r="UDG159" s="365"/>
      <c r="UDH159" s="365"/>
      <c r="UDI159" s="365"/>
      <c r="UDJ159" s="365"/>
      <c r="UDK159" s="365"/>
      <c r="UDL159" s="365"/>
      <c r="UDM159" s="365"/>
      <c r="UDN159" s="365"/>
      <c r="UDO159" s="365"/>
      <c r="UDP159" s="365"/>
      <c r="UDQ159" s="365"/>
      <c r="UDR159" s="365"/>
      <c r="UDS159" s="365"/>
      <c r="UDT159" s="365"/>
      <c r="UDU159" s="365"/>
      <c r="UDV159" s="365"/>
      <c r="UDW159" s="365"/>
      <c r="UDX159" s="365"/>
      <c r="UDY159" s="365"/>
      <c r="UDZ159" s="365"/>
      <c r="UEA159" s="365"/>
      <c r="UEB159" s="365"/>
      <c r="UEC159" s="365"/>
      <c r="UED159" s="365"/>
      <c r="UEE159" s="365"/>
      <c r="UEF159" s="365"/>
      <c r="UEG159" s="365"/>
      <c r="UEH159" s="365"/>
      <c r="UEI159" s="365"/>
      <c r="UEJ159" s="365"/>
      <c r="UEK159" s="365"/>
      <c r="UEL159" s="365"/>
      <c r="UEM159" s="365"/>
      <c r="UEN159" s="365"/>
      <c r="UEO159" s="365"/>
      <c r="UEP159" s="365"/>
      <c r="UEQ159" s="365"/>
      <c r="UER159" s="365"/>
      <c r="UES159" s="365"/>
      <c r="UET159" s="365"/>
      <c r="UEU159" s="365"/>
      <c r="UEV159" s="365"/>
      <c r="UEW159" s="365"/>
      <c r="UEX159" s="365"/>
      <c r="UEY159" s="365"/>
      <c r="UEZ159" s="365"/>
      <c r="UFA159" s="365"/>
      <c r="UFB159" s="365"/>
      <c r="UFC159" s="365"/>
      <c r="UFD159" s="365"/>
      <c r="UFE159" s="365"/>
      <c r="UFF159" s="365"/>
      <c r="UFG159" s="365"/>
      <c r="UFH159" s="365"/>
      <c r="UFI159" s="365"/>
      <c r="UFJ159" s="365"/>
      <c r="UFK159" s="365"/>
      <c r="UFL159" s="365"/>
      <c r="UFM159" s="365"/>
      <c r="UFN159" s="365"/>
      <c r="UFO159" s="365"/>
      <c r="UFP159" s="365"/>
      <c r="UFQ159" s="365"/>
      <c r="UFR159" s="365"/>
      <c r="UFS159" s="365"/>
      <c r="UFT159" s="365"/>
      <c r="UFU159" s="365"/>
      <c r="UFV159" s="365"/>
      <c r="UFW159" s="365"/>
      <c r="UFX159" s="365"/>
      <c r="UFY159" s="365"/>
      <c r="UFZ159" s="365"/>
      <c r="UGA159" s="365"/>
      <c r="UGB159" s="365"/>
      <c r="UGC159" s="365"/>
      <c r="UGD159" s="365"/>
      <c r="UGE159" s="365"/>
      <c r="UGF159" s="365"/>
      <c r="UGG159" s="365"/>
      <c r="UGH159" s="365"/>
      <c r="UGI159" s="365"/>
      <c r="UGJ159" s="365"/>
      <c r="UGK159" s="365"/>
      <c r="UGL159" s="365"/>
      <c r="UGM159" s="365"/>
      <c r="UGN159" s="365"/>
      <c r="UGO159" s="365"/>
      <c r="UGP159" s="365"/>
      <c r="UGQ159" s="365"/>
      <c r="UGR159" s="365"/>
      <c r="UGS159" s="365"/>
      <c r="UGT159" s="365"/>
      <c r="UGU159" s="365"/>
      <c r="UGV159" s="365"/>
      <c r="UGW159" s="365"/>
      <c r="UGX159" s="365"/>
      <c r="UGY159" s="365"/>
      <c r="UGZ159" s="365"/>
      <c r="UHA159" s="365"/>
      <c r="UHB159" s="365"/>
      <c r="UHC159" s="365"/>
      <c r="UHD159" s="365"/>
      <c r="UHE159" s="365"/>
      <c r="UHF159" s="365"/>
      <c r="UHG159" s="365"/>
      <c r="UHH159" s="365"/>
      <c r="UHI159" s="365"/>
      <c r="UHJ159" s="365"/>
      <c r="UHK159" s="365"/>
      <c r="UHL159" s="365"/>
      <c r="UHM159" s="365"/>
      <c r="UHN159" s="365"/>
      <c r="UHO159" s="365"/>
      <c r="UHP159" s="365"/>
      <c r="UHQ159" s="365"/>
      <c r="UHR159" s="365"/>
      <c r="UHS159" s="365"/>
      <c r="UHT159" s="365"/>
      <c r="UHU159" s="365"/>
      <c r="UHV159" s="365"/>
      <c r="UHW159" s="365"/>
      <c r="UHX159" s="365"/>
      <c r="UHY159" s="365"/>
      <c r="UHZ159" s="365"/>
      <c r="UIA159" s="365"/>
      <c r="UIB159" s="365"/>
      <c r="UIC159" s="365"/>
      <c r="UID159" s="365"/>
      <c r="UIE159" s="365"/>
      <c r="UIF159" s="365"/>
      <c r="UIG159" s="365"/>
      <c r="UIH159" s="365"/>
      <c r="UII159" s="365"/>
      <c r="UIJ159" s="365"/>
      <c r="UIK159" s="365"/>
      <c r="UIL159" s="365"/>
      <c r="UIM159" s="365"/>
      <c r="UIN159" s="365"/>
      <c r="UIO159" s="365"/>
      <c r="UIP159" s="365"/>
      <c r="UIQ159" s="365"/>
      <c r="UIR159" s="365"/>
      <c r="UIS159" s="365"/>
      <c r="UIT159" s="365"/>
      <c r="UIU159" s="365"/>
      <c r="UIV159" s="365"/>
      <c r="UIW159" s="365"/>
      <c r="UIX159" s="365"/>
      <c r="UIY159" s="365"/>
      <c r="UIZ159" s="365"/>
      <c r="UJA159" s="365"/>
      <c r="UJB159" s="365"/>
      <c r="UJC159" s="365"/>
      <c r="UJD159" s="365"/>
      <c r="UJE159" s="365"/>
      <c r="UJF159" s="365"/>
      <c r="UJG159" s="365"/>
      <c r="UJH159" s="365"/>
      <c r="UJI159" s="365"/>
      <c r="UJJ159" s="365"/>
      <c r="UJK159" s="365"/>
      <c r="UJL159" s="365"/>
      <c r="UJM159" s="365"/>
      <c r="UJN159" s="365"/>
      <c r="UJO159" s="365"/>
      <c r="UJP159" s="365"/>
      <c r="UJQ159" s="365"/>
      <c r="UJR159" s="365"/>
      <c r="UJS159" s="365"/>
      <c r="UJT159" s="365"/>
      <c r="UJU159" s="365"/>
      <c r="UJV159" s="365"/>
      <c r="UJW159" s="365"/>
      <c r="UJX159" s="365"/>
      <c r="UJY159" s="365"/>
      <c r="UJZ159" s="365"/>
      <c r="UKA159" s="365"/>
      <c r="UKB159" s="365"/>
      <c r="UKC159" s="365"/>
      <c r="UKD159" s="365"/>
      <c r="UKE159" s="365"/>
      <c r="UKF159" s="365"/>
      <c r="UKG159" s="365"/>
      <c r="UKH159" s="365"/>
      <c r="UKI159" s="365"/>
      <c r="UKJ159" s="365"/>
      <c r="UKK159" s="365"/>
      <c r="UKL159" s="365"/>
      <c r="UKM159" s="365"/>
      <c r="UKN159" s="365"/>
      <c r="UKO159" s="365"/>
      <c r="UKP159" s="365"/>
      <c r="UKQ159" s="365"/>
      <c r="UKR159" s="365"/>
      <c r="UKS159" s="365"/>
      <c r="UKT159" s="365"/>
      <c r="UKU159" s="365"/>
      <c r="UKV159" s="365"/>
      <c r="UKW159" s="365"/>
      <c r="UKX159" s="365"/>
      <c r="UKY159" s="365"/>
      <c r="UKZ159" s="365"/>
      <c r="ULA159" s="365"/>
      <c r="ULB159" s="365"/>
      <c r="ULC159" s="365"/>
      <c r="ULD159" s="365"/>
      <c r="ULE159" s="365"/>
      <c r="ULF159" s="365"/>
      <c r="ULG159" s="365"/>
      <c r="ULH159" s="365"/>
      <c r="ULI159" s="365"/>
      <c r="ULJ159" s="365"/>
      <c r="ULK159" s="365"/>
      <c r="ULL159" s="365"/>
      <c r="ULM159" s="365"/>
      <c r="ULN159" s="365"/>
      <c r="ULO159" s="365"/>
      <c r="ULP159" s="365"/>
      <c r="ULQ159" s="365"/>
      <c r="ULR159" s="365"/>
      <c r="ULS159" s="365"/>
      <c r="ULT159" s="365"/>
      <c r="ULU159" s="365"/>
      <c r="ULV159" s="365"/>
      <c r="ULW159" s="365"/>
      <c r="ULX159" s="365"/>
      <c r="ULY159" s="365"/>
      <c r="ULZ159" s="365"/>
      <c r="UMA159" s="365"/>
      <c r="UMB159" s="365"/>
      <c r="UMC159" s="365"/>
      <c r="UMD159" s="365"/>
      <c r="UME159" s="365"/>
      <c r="UMF159" s="365"/>
      <c r="UMG159" s="365"/>
      <c r="UMH159" s="365"/>
      <c r="UMI159" s="365"/>
      <c r="UMJ159" s="365"/>
      <c r="UMK159" s="365"/>
      <c r="UML159" s="365"/>
      <c r="UMM159" s="365"/>
      <c r="UMN159" s="365"/>
      <c r="UMO159" s="365"/>
      <c r="UMP159" s="365"/>
      <c r="UMQ159" s="365"/>
      <c r="UMR159" s="365"/>
      <c r="UMS159" s="365"/>
      <c r="UMT159" s="365"/>
      <c r="UMU159" s="365"/>
      <c r="UMV159" s="365"/>
      <c r="UMW159" s="365"/>
      <c r="UMX159" s="365"/>
      <c r="UMY159" s="365"/>
      <c r="UMZ159" s="365"/>
      <c r="UNA159" s="365"/>
      <c r="UNB159" s="365"/>
      <c r="UNC159" s="365"/>
      <c r="UND159" s="365"/>
      <c r="UNE159" s="365"/>
      <c r="UNF159" s="365"/>
      <c r="UNG159" s="365"/>
      <c r="UNH159" s="365"/>
      <c r="UNI159" s="365"/>
      <c r="UNJ159" s="365"/>
      <c r="UNK159" s="365"/>
      <c r="UNL159" s="365"/>
      <c r="UNM159" s="365"/>
      <c r="UNN159" s="365"/>
      <c r="UNO159" s="365"/>
      <c r="UNP159" s="365"/>
      <c r="UNQ159" s="365"/>
      <c r="UNR159" s="365"/>
      <c r="UNS159" s="365"/>
      <c r="UNT159" s="365"/>
      <c r="UNU159" s="365"/>
      <c r="UNV159" s="365"/>
      <c r="UNW159" s="365"/>
      <c r="UNX159" s="365"/>
      <c r="UNY159" s="365"/>
      <c r="UNZ159" s="365"/>
      <c r="UOA159" s="365"/>
      <c r="UOB159" s="365"/>
      <c r="UOC159" s="365"/>
      <c r="UOD159" s="365"/>
      <c r="UOE159" s="365"/>
      <c r="UOF159" s="365"/>
      <c r="UOG159" s="365"/>
      <c r="UOH159" s="365"/>
      <c r="UOI159" s="365"/>
      <c r="UOJ159" s="365"/>
      <c r="UOK159" s="365"/>
      <c r="UOL159" s="365"/>
      <c r="UOM159" s="365"/>
      <c r="UON159" s="365"/>
      <c r="UOO159" s="365"/>
      <c r="UOP159" s="365"/>
      <c r="UOQ159" s="365"/>
      <c r="UOR159" s="365"/>
      <c r="UOS159" s="365"/>
      <c r="UOT159" s="365"/>
      <c r="UOU159" s="365"/>
      <c r="UOV159" s="365"/>
      <c r="UOW159" s="365"/>
      <c r="UOX159" s="365"/>
      <c r="UOY159" s="365"/>
      <c r="UOZ159" s="365"/>
      <c r="UPA159" s="365"/>
      <c r="UPB159" s="365"/>
      <c r="UPC159" s="365"/>
      <c r="UPD159" s="365"/>
      <c r="UPE159" s="365"/>
      <c r="UPF159" s="365"/>
      <c r="UPG159" s="365"/>
      <c r="UPH159" s="365"/>
      <c r="UPI159" s="365"/>
      <c r="UPJ159" s="365"/>
      <c r="UPK159" s="365"/>
      <c r="UPL159" s="365"/>
      <c r="UPM159" s="365"/>
      <c r="UPN159" s="365"/>
      <c r="UPO159" s="365"/>
      <c r="UPP159" s="365"/>
      <c r="UPQ159" s="365"/>
      <c r="UPR159" s="365"/>
      <c r="UPS159" s="365"/>
      <c r="UPT159" s="365"/>
      <c r="UPU159" s="365"/>
      <c r="UPV159" s="365"/>
      <c r="UPW159" s="365"/>
      <c r="UPX159" s="365"/>
      <c r="UPY159" s="365"/>
      <c r="UPZ159" s="365"/>
      <c r="UQA159" s="365"/>
      <c r="UQB159" s="365"/>
      <c r="UQC159" s="365"/>
      <c r="UQD159" s="365"/>
      <c r="UQE159" s="365"/>
      <c r="UQF159" s="365"/>
      <c r="UQG159" s="365"/>
      <c r="UQH159" s="365"/>
      <c r="UQI159" s="365"/>
      <c r="UQJ159" s="365"/>
      <c r="UQK159" s="365"/>
      <c r="UQL159" s="365"/>
      <c r="UQM159" s="365"/>
      <c r="UQN159" s="365"/>
      <c r="UQO159" s="365"/>
      <c r="UQP159" s="365"/>
      <c r="UQQ159" s="365"/>
      <c r="UQR159" s="365"/>
      <c r="UQS159" s="365"/>
      <c r="UQT159" s="365"/>
      <c r="UQU159" s="365"/>
      <c r="UQV159" s="365"/>
      <c r="UQW159" s="365"/>
      <c r="UQX159" s="365"/>
      <c r="UQY159" s="365"/>
      <c r="UQZ159" s="365"/>
      <c r="URA159" s="365"/>
      <c r="URB159" s="365"/>
      <c r="URC159" s="365"/>
      <c r="URD159" s="365"/>
      <c r="URE159" s="365"/>
      <c r="URF159" s="365"/>
      <c r="URG159" s="365"/>
      <c r="URH159" s="365"/>
      <c r="URI159" s="365"/>
      <c r="URJ159" s="365"/>
      <c r="URK159" s="365"/>
      <c r="URL159" s="365"/>
      <c r="URM159" s="365"/>
      <c r="URN159" s="365"/>
      <c r="URO159" s="365"/>
      <c r="URP159" s="365"/>
      <c r="URQ159" s="365"/>
      <c r="URR159" s="365"/>
      <c r="URS159" s="365"/>
      <c r="URT159" s="365"/>
      <c r="URU159" s="365"/>
      <c r="URV159" s="365"/>
      <c r="URW159" s="365"/>
      <c r="URX159" s="365"/>
      <c r="URY159" s="365"/>
      <c r="URZ159" s="365"/>
      <c r="USA159" s="365"/>
      <c r="USB159" s="365"/>
      <c r="USC159" s="365"/>
      <c r="USD159" s="365"/>
      <c r="USE159" s="365"/>
      <c r="USF159" s="365"/>
      <c r="USG159" s="365"/>
      <c r="USH159" s="365"/>
      <c r="USI159" s="365"/>
      <c r="USJ159" s="365"/>
      <c r="USK159" s="365"/>
      <c r="USL159" s="365"/>
      <c r="USM159" s="365"/>
      <c r="USN159" s="365"/>
      <c r="USO159" s="365"/>
      <c r="USP159" s="365"/>
      <c r="USQ159" s="365"/>
      <c r="USR159" s="365"/>
      <c r="USS159" s="365"/>
      <c r="UST159" s="365"/>
      <c r="USU159" s="365"/>
      <c r="USV159" s="365"/>
      <c r="USW159" s="365"/>
      <c r="USX159" s="365"/>
      <c r="USY159" s="365"/>
      <c r="USZ159" s="365"/>
      <c r="UTA159" s="365"/>
      <c r="UTB159" s="365"/>
      <c r="UTC159" s="365"/>
      <c r="UTD159" s="365"/>
      <c r="UTE159" s="365"/>
      <c r="UTF159" s="365"/>
      <c r="UTG159" s="365"/>
      <c r="UTH159" s="365"/>
      <c r="UTI159" s="365"/>
      <c r="UTJ159" s="365"/>
      <c r="UTK159" s="365"/>
      <c r="UTL159" s="365"/>
      <c r="UTM159" s="365"/>
      <c r="UTN159" s="365"/>
      <c r="UTO159" s="365"/>
      <c r="UTP159" s="365"/>
      <c r="UTQ159" s="365"/>
      <c r="UTR159" s="365"/>
      <c r="UTS159" s="365"/>
      <c r="UTT159" s="365"/>
      <c r="UTU159" s="365"/>
      <c r="UTV159" s="365"/>
      <c r="UTW159" s="365"/>
      <c r="UTX159" s="365"/>
      <c r="UTY159" s="365"/>
      <c r="UTZ159" s="365"/>
      <c r="UUA159" s="365"/>
      <c r="UUB159" s="365"/>
      <c r="UUC159" s="365"/>
      <c r="UUD159" s="365"/>
      <c r="UUE159" s="365"/>
      <c r="UUF159" s="365"/>
      <c r="UUG159" s="365"/>
      <c r="UUH159" s="365"/>
      <c r="UUI159" s="365"/>
      <c r="UUJ159" s="365"/>
      <c r="UUK159" s="365"/>
      <c r="UUL159" s="365"/>
      <c r="UUM159" s="365"/>
      <c r="UUN159" s="365"/>
      <c r="UUO159" s="365"/>
      <c r="UUP159" s="365"/>
      <c r="UUQ159" s="365"/>
      <c r="UUR159" s="365"/>
      <c r="UUS159" s="365"/>
      <c r="UUT159" s="365"/>
      <c r="UUU159" s="365"/>
      <c r="UUV159" s="365"/>
      <c r="UUW159" s="365"/>
      <c r="UUX159" s="365"/>
      <c r="UUY159" s="365"/>
      <c r="UUZ159" s="365"/>
      <c r="UVA159" s="365"/>
      <c r="UVB159" s="365"/>
      <c r="UVC159" s="365"/>
      <c r="UVD159" s="365"/>
      <c r="UVE159" s="365"/>
      <c r="UVF159" s="365"/>
      <c r="UVG159" s="365"/>
      <c r="UVH159" s="365"/>
      <c r="UVI159" s="365"/>
      <c r="UVJ159" s="365"/>
      <c r="UVK159" s="365"/>
      <c r="UVL159" s="365"/>
      <c r="UVM159" s="365"/>
      <c r="UVN159" s="365"/>
      <c r="UVO159" s="365"/>
      <c r="UVP159" s="365"/>
      <c r="UVQ159" s="365"/>
      <c r="UVR159" s="365"/>
      <c r="UVS159" s="365"/>
      <c r="UVT159" s="365"/>
      <c r="UVU159" s="365"/>
      <c r="UVV159" s="365"/>
      <c r="UVW159" s="365"/>
      <c r="UVX159" s="365"/>
      <c r="UVY159" s="365"/>
      <c r="UVZ159" s="365"/>
      <c r="UWA159" s="365"/>
      <c r="UWB159" s="365"/>
      <c r="UWC159" s="365"/>
      <c r="UWD159" s="365"/>
      <c r="UWE159" s="365"/>
      <c r="UWF159" s="365"/>
      <c r="UWG159" s="365"/>
      <c r="UWH159" s="365"/>
      <c r="UWI159" s="365"/>
      <c r="UWJ159" s="365"/>
      <c r="UWK159" s="365"/>
      <c r="UWL159" s="365"/>
      <c r="UWM159" s="365"/>
      <c r="UWN159" s="365"/>
      <c r="UWO159" s="365"/>
      <c r="UWP159" s="365"/>
      <c r="UWQ159" s="365"/>
      <c r="UWR159" s="365"/>
      <c r="UWS159" s="365"/>
      <c r="UWT159" s="365"/>
      <c r="UWU159" s="365"/>
      <c r="UWV159" s="365"/>
      <c r="UWW159" s="365"/>
      <c r="UWX159" s="365"/>
      <c r="UWY159" s="365"/>
      <c r="UWZ159" s="365"/>
      <c r="UXA159" s="365"/>
      <c r="UXB159" s="365"/>
      <c r="UXC159" s="365"/>
      <c r="UXD159" s="365"/>
      <c r="UXE159" s="365"/>
      <c r="UXF159" s="365"/>
      <c r="UXG159" s="365"/>
      <c r="UXH159" s="365"/>
      <c r="UXI159" s="365"/>
      <c r="UXJ159" s="365"/>
      <c r="UXK159" s="365"/>
      <c r="UXL159" s="365"/>
      <c r="UXM159" s="365"/>
      <c r="UXN159" s="365"/>
      <c r="UXO159" s="365"/>
      <c r="UXP159" s="365"/>
      <c r="UXQ159" s="365"/>
      <c r="UXR159" s="365"/>
      <c r="UXS159" s="365"/>
      <c r="UXT159" s="365"/>
      <c r="UXU159" s="365"/>
      <c r="UXV159" s="365"/>
      <c r="UXW159" s="365"/>
      <c r="UXX159" s="365"/>
      <c r="UXY159" s="365"/>
      <c r="UXZ159" s="365"/>
      <c r="UYA159" s="365"/>
      <c r="UYB159" s="365"/>
      <c r="UYC159" s="365"/>
      <c r="UYD159" s="365"/>
      <c r="UYE159" s="365"/>
      <c r="UYF159" s="365"/>
      <c r="UYG159" s="365"/>
      <c r="UYH159" s="365"/>
      <c r="UYI159" s="365"/>
      <c r="UYJ159" s="365"/>
      <c r="UYK159" s="365"/>
      <c r="UYL159" s="365"/>
      <c r="UYM159" s="365"/>
      <c r="UYN159" s="365"/>
      <c r="UYO159" s="365"/>
      <c r="UYP159" s="365"/>
      <c r="UYQ159" s="365"/>
      <c r="UYR159" s="365"/>
      <c r="UYS159" s="365"/>
      <c r="UYT159" s="365"/>
      <c r="UYU159" s="365"/>
      <c r="UYV159" s="365"/>
      <c r="UYW159" s="365"/>
      <c r="UYX159" s="365"/>
      <c r="UYY159" s="365"/>
      <c r="UYZ159" s="365"/>
      <c r="UZA159" s="365"/>
      <c r="UZB159" s="365"/>
      <c r="UZC159" s="365"/>
      <c r="UZD159" s="365"/>
      <c r="UZE159" s="365"/>
      <c r="UZF159" s="365"/>
      <c r="UZG159" s="365"/>
      <c r="UZH159" s="365"/>
      <c r="UZI159" s="365"/>
      <c r="UZJ159" s="365"/>
      <c r="UZK159" s="365"/>
      <c r="UZL159" s="365"/>
      <c r="UZM159" s="365"/>
      <c r="UZN159" s="365"/>
      <c r="UZO159" s="365"/>
      <c r="UZP159" s="365"/>
      <c r="UZQ159" s="365"/>
      <c r="UZR159" s="365"/>
      <c r="UZS159" s="365"/>
      <c r="UZT159" s="365"/>
      <c r="UZU159" s="365"/>
      <c r="UZV159" s="365"/>
      <c r="UZW159" s="365"/>
      <c r="UZX159" s="365"/>
      <c r="UZY159" s="365"/>
      <c r="UZZ159" s="365"/>
      <c r="VAA159" s="365"/>
      <c r="VAB159" s="365"/>
      <c r="VAC159" s="365"/>
      <c r="VAD159" s="365"/>
      <c r="VAE159" s="365"/>
      <c r="VAF159" s="365"/>
      <c r="VAG159" s="365"/>
      <c r="VAH159" s="365"/>
      <c r="VAI159" s="365"/>
      <c r="VAJ159" s="365"/>
      <c r="VAK159" s="365"/>
      <c r="VAL159" s="365"/>
      <c r="VAM159" s="365"/>
      <c r="VAN159" s="365"/>
      <c r="VAO159" s="365"/>
      <c r="VAP159" s="365"/>
      <c r="VAQ159" s="365"/>
      <c r="VAR159" s="365"/>
      <c r="VAS159" s="365"/>
      <c r="VAT159" s="365"/>
      <c r="VAU159" s="365"/>
      <c r="VAV159" s="365"/>
      <c r="VAW159" s="365"/>
      <c r="VAX159" s="365"/>
      <c r="VAY159" s="365"/>
      <c r="VAZ159" s="365"/>
      <c r="VBA159" s="365"/>
      <c r="VBB159" s="365"/>
      <c r="VBC159" s="365"/>
      <c r="VBD159" s="365"/>
      <c r="VBE159" s="365"/>
      <c r="VBF159" s="365"/>
      <c r="VBG159" s="365"/>
      <c r="VBH159" s="365"/>
      <c r="VBI159" s="365"/>
      <c r="VBJ159" s="365"/>
      <c r="VBK159" s="365"/>
      <c r="VBL159" s="365"/>
      <c r="VBM159" s="365"/>
      <c r="VBN159" s="365"/>
      <c r="VBO159" s="365"/>
      <c r="VBP159" s="365"/>
      <c r="VBQ159" s="365"/>
      <c r="VBR159" s="365"/>
      <c r="VBS159" s="365"/>
      <c r="VBT159" s="365"/>
      <c r="VBU159" s="365"/>
      <c r="VBV159" s="365"/>
      <c r="VBW159" s="365"/>
      <c r="VBX159" s="365"/>
      <c r="VBY159" s="365"/>
      <c r="VBZ159" s="365"/>
      <c r="VCA159" s="365"/>
      <c r="VCB159" s="365"/>
      <c r="VCC159" s="365"/>
      <c r="VCD159" s="365"/>
      <c r="VCE159" s="365"/>
      <c r="VCF159" s="365"/>
      <c r="VCG159" s="365"/>
      <c r="VCH159" s="365"/>
      <c r="VCI159" s="365"/>
      <c r="VCJ159" s="365"/>
      <c r="VCK159" s="365"/>
      <c r="VCL159" s="365"/>
      <c r="VCM159" s="365"/>
      <c r="VCN159" s="365"/>
      <c r="VCO159" s="365"/>
      <c r="VCP159" s="365"/>
      <c r="VCQ159" s="365"/>
      <c r="VCR159" s="365"/>
      <c r="VCS159" s="365"/>
      <c r="VCT159" s="365"/>
      <c r="VCU159" s="365"/>
      <c r="VCV159" s="365"/>
      <c r="VCW159" s="365"/>
      <c r="VCX159" s="365"/>
      <c r="VCY159" s="365"/>
      <c r="VCZ159" s="365"/>
      <c r="VDA159" s="365"/>
      <c r="VDB159" s="365"/>
      <c r="VDC159" s="365"/>
      <c r="VDD159" s="365"/>
      <c r="VDE159" s="365"/>
      <c r="VDF159" s="365"/>
      <c r="VDG159" s="365"/>
      <c r="VDH159" s="365"/>
      <c r="VDI159" s="365"/>
      <c r="VDJ159" s="365"/>
      <c r="VDK159" s="365"/>
      <c r="VDL159" s="365"/>
      <c r="VDM159" s="365"/>
      <c r="VDN159" s="365"/>
      <c r="VDO159" s="365"/>
      <c r="VDP159" s="365"/>
      <c r="VDQ159" s="365"/>
      <c r="VDR159" s="365"/>
      <c r="VDS159" s="365"/>
      <c r="VDT159" s="365"/>
      <c r="VDU159" s="365"/>
      <c r="VDV159" s="365"/>
      <c r="VDW159" s="365"/>
      <c r="VDX159" s="365"/>
      <c r="VDY159" s="365"/>
      <c r="VDZ159" s="365"/>
      <c r="VEA159" s="365"/>
      <c r="VEB159" s="365"/>
      <c r="VEC159" s="365"/>
      <c r="VED159" s="365"/>
      <c r="VEE159" s="365"/>
      <c r="VEF159" s="365"/>
      <c r="VEG159" s="365"/>
      <c r="VEH159" s="365"/>
      <c r="VEI159" s="365"/>
      <c r="VEJ159" s="365"/>
      <c r="VEK159" s="365"/>
      <c r="VEL159" s="365"/>
      <c r="VEM159" s="365"/>
      <c r="VEN159" s="365"/>
      <c r="VEO159" s="365"/>
      <c r="VEP159" s="365"/>
      <c r="VEQ159" s="365"/>
      <c r="VER159" s="365"/>
      <c r="VES159" s="365"/>
      <c r="VET159" s="365"/>
      <c r="VEU159" s="365"/>
      <c r="VEV159" s="365"/>
      <c r="VEW159" s="365"/>
      <c r="VEX159" s="365"/>
      <c r="VEY159" s="365"/>
      <c r="VEZ159" s="365"/>
      <c r="VFA159" s="365"/>
      <c r="VFB159" s="365"/>
      <c r="VFC159" s="365"/>
      <c r="VFD159" s="365"/>
      <c r="VFE159" s="365"/>
      <c r="VFF159" s="365"/>
      <c r="VFG159" s="365"/>
      <c r="VFH159" s="365"/>
      <c r="VFI159" s="365"/>
      <c r="VFJ159" s="365"/>
      <c r="VFK159" s="365"/>
      <c r="VFL159" s="365"/>
      <c r="VFM159" s="365"/>
      <c r="VFN159" s="365"/>
      <c r="VFO159" s="365"/>
      <c r="VFP159" s="365"/>
      <c r="VFQ159" s="365"/>
      <c r="VFR159" s="365"/>
      <c r="VFS159" s="365"/>
      <c r="VFT159" s="365"/>
      <c r="VFU159" s="365"/>
      <c r="VFV159" s="365"/>
      <c r="VFW159" s="365"/>
      <c r="VFX159" s="365"/>
      <c r="VFY159" s="365"/>
      <c r="VFZ159" s="365"/>
      <c r="VGA159" s="365"/>
      <c r="VGB159" s="365"/>
      <c r="VGC159" s="365"/>
      <c r="VGD159" s="365"/>
      <c r="VGE159" s="365"/>
      <c r="VGF159" s="365"/>
      <c r="VGG159" s="365"/>
      <c r="VGH159" s="365"/>
      <c r="VGI159" s="365"/>
      <c r="VGJ159" s="365"/>
      <c r="VGK159" s="365"/>
      <c r="VGL159" s="365"/>
      <c r="VGM159" s="365"/>
      <c r="VGN159" s="365"/>
      <c r="VGO159" s="365"/>
      <c r="VGP159" s="365"/>
      <c r="VGQ159" s="365"/>
      <c r="VGR159" s="365"/>
      <c r="VGS159" s="365"/>
      <c r="VGT159" s="365"/>
      <c r="VGU159" s="365"/>
      <c r="VGV159" s="365"/>
      <c r="VGW159" s="365"/>
      <c r="VGX159" s="365"/>
      <c r="VGY159" s="365"/>
      <c r="VGZ159" s="365"/>
      <c r="VHA159" s="365"/>
      <c r="VHB159" s="365"/>
      <c r="VHC159" s="365"/>
      <c r="VHD159" s="365"/>
      <c r="VHE159" s="365"/>
      <c r="VHF159" s="365"/>
      <c r="VHG159" s="365"/>
      <c r="VHH159" s="365"/>
      <c r="VHI159" s="365"/>
      <c r="VHJ159" s="365"/>
      <c r="VHK159" s="365"/>
      <c r="VHL159" s="365"/>
      <c r="VHM159" s="365"/>
      <c r="VHN159" s="365"/>
      <c r="VHO159" s="365"/>
      <c r="VHP159" s="365"/>
      <c r="VHQ159" s="365"/>
      <c r="VHR159" s="365"/>
      <c r="VHS159" s="365"/>
      <c r="VHT159" s="365"/>
      <c r="VHU159" s="365"/>
      <c r="VHV159" s="365"/>
      <c r="VHW159" s="365"/>
      <c r="VHX159" s="365"/>
      <c r="VHY159" s="365"/>
      <c r="VHZ159" s="365"/>
      <c r="VIA159" s="365"/>
      <c r="VIB159" s="365"/>
      <c r="VIC159" s="365"/>
      <c r="VID159" s="365"/>
      <c r="VIE159" s="365"/>
      <c r="VIF159" s="365"/>
      <c r="VIG159" s="365"/>
      <c r="VIH159" s="365"/>
      <c r="VII159" s="365"/>
      <c r="VIJ159" s="365"/>
      <c r="VIK159" s="365"/>
      <c r="VIL159" s="365"/>
      <c r="VIM159" s="365"/>
      <c r="VIN159" s="365"/>
      <c r="VIO159" s="365"/>
      <c r="VIP159" s="365"/>
      <c r="VIQ159" s="365"/>
      <c r="VIR159" s="365"/>
      <c r="VIS159" s="365"/>
      <c r="VIT159" s="365"/>
      <c r="VIU159" s="365"/>
      <c r="VIV159" s="365"/>
      <c r="VIW159" s="365"/>
      <c r="VIX159" s="365"/>
      <c r="VIY159" s="365"/>
      <c r="VIZ159" s="365"/>
      <c r="VJA159" s="365"/>
      <c r="VJB159" s="365"/>
      <c r="VJC159" s="365"/>
      <c r="VJD159" s="365"/>
      <c r="VJE159" s="365"/>
      <c r="VJF159" s="365"/>
      <c r="VJG159" s="365"/>
      <c r="VJH159" s="365"/>
      <c r="VJI159" s="365"/>
      <c r="VJJ159" s="365"/>
      <c r="VJK159" s="365"/>
      <c r="VJL159" s="365"/>
      <c r="VJM159" s="365"/>
      <c r="VJN159" s="365"/>
      <c r="VJO159" s="365"/>
      <c r="VJP159" s="365"/>
      <c r="VJQ159" s="365"/>
      <c r="VJR159" s="365"/>
      <c r="VJS159" s="365"/>
      <c r="VJT159" s="365"/>
      <c r="VJU159" s="365"/>
      <c r="VJV159" s="365"/>
      <c r="VJW159" s="365"/>
      <c r="VJX159" s="365"/>
      <c r="VJY159" s="365"/>
      <c r="VJZ159" s="365"/>
      <c r="VKA159" s="365"/>
      <c r="VKB159" s="365"/>
      <c r="VKC159" s="365"/>
      <c r="VKD159" s="365"/>
      <c r="VKE159" s="365"/>
      <c r="VKF159" s="365"/>
      <c r="VKG159" s="365"/>
      <c r="VKH159" s="365"/>
      <c r="VKI159" s="365"/>
      <c r="VKJ159" s="365"/>
      <c r="VKK159" s="365"/>
      <c r="VKL159" s="365"/>
      <c r="VKM159" s="365"/>
      <c r="VKN159" s="365"/>
      <c r="VKO159" s="365"/>
      <c r="VKP159" s="365"/>
      <c r="VKQ159" s="365"/>
      <c r="VKR159" s="365"/>
      <c r="VKS159" s="365"/>
      <c r="VKT159" s="365"/>
      <c r="VKU159" s="365"/>
      <c r="VKV159" s="365"/>
      <c r="VKW159" s="365"/>
      <c r="VKX159" s="365"/>
      <c r="VKY159" s="365"/>
      <c r="VKZ159" s="365"/>
      <c r="VLA159" s="365"/>
      <c r="VLB159" s="365"/>
      <c r="VLC159" s="365"/>
      <c r="VLD159" s="365"/>
      <c r="VLE159" s="365"/>
      <c r="VLF159" s="365"/>
      <c r="VLG159" s="365"/>
      <c r="VLH159" s="365"/>
      <c r="VLI159" s="365"/>
      <c r="VLJ159" s="365"/>
      <c r="VLK159" s="365"/>
      <c r="VLL159" s="365"/>
      <c r="VLM159" s="365"/>
      <c r="VLN159" s="365"/>
      <c r="VLO159" s="365"/>
      <c r="VLP159" s="365"/>
      <c r="VLQ159" s="365"/>
      <c r="VLR159" s="365"/>
      <c r="VLS159" s="365"/>
      <c r="VLT159" s="365"/>
      <c r="VLU159" s="365"/>
      <c r="VLV159" s="365"/>
      <c r="VLW159" s="365"/>
      <c r="VLX159" s="365"/>
      <c r="VLY159" s="365"/>
      <c r="VLZ159" s="365"/>
      <c r="VMA159" s="365"/>
      <c r="VMB159" s="365"/>
      <c r="VMC159" s="365"/>
      <c r="VMD159" s="365"/>
      <c r="VME159" s="365"/>
      <c r="VMF159" s="365"/>
      <c r="VMG159" s="365"/>
      <c r="VMH159" s="365"/>
      <c r="VMI159" s="365"/>
      <c r="VMJ159" s="365"/>
      <c r="VMK159" s="365"/>
      <c r="VML159" s="365"/>
      <c r="VMM159" s="365"/>
      <c r="VMN159" s="365"/>
      <c r="VMO159" s="365"/>
      <c r="VMP159" s="365"/>
      <c r="VMQ159" s="365"/>
      <c r="VMR159" s="365"/>
      <c r="VMS159" s="365"/>
      <c r="VMT159" s="365"/>
      <c r="VMU159" s="365"/>
      <c r="VMV159" s="365"/>
      <c r="VMW159" s="365"/>
      <c r="VMX159" s="365"/>
      <c r="VMY159" s="365"/>
      <c r="VMZ159" s="365"/>
      <c r="VNA159" s="365"/>
      <c r="VNB159" s="365"/>
      <c r="VNC159" s="365"/>
      <c r="VND159" s="365"/>
      <c r="VNE159" s="365"/>
      <c r="VNF159" s="365"/>
      <c r="VNG159" s="365"/>
      <c r="VNH159" s="365"/>
      <c r="VNI159" s="365"/>
      <c r="VNJ159" s="365"/>
      <c r="VNK159" s="365"/>
      <c r="VNL159" s="365"/>
      <c r="VNM159" s="365"/>
      <c r="VNN159" s="365"/>
      <c r="VNO159" s="365"/>
      <c r="VNP159" s="365"/>
      <c r="VNQ159" s="365"/>
      <c r="VNR159" s="365"/>
      <c r="VNS159" s="365"/>
      <c r="VNT159" s="365"/>
      <c r="VNU159" s="365"/>
      <c r="VNV159" s="365"/>
      <c r="VNW159" s="365"/>
      <c r="VNX159" s="365"/>
      <c r="VNY159" s="365"/>
      <c r="VNZ159" s="365"/>
      <c r="VOA159" s="365"/>
      <c r="VOB159" s="365"/>
      <c r="VOC159" s="365"/>
      <c r="VOD159" s="365"/>
      <c r="VOE159" s="365"/>
      <c r="VOF159" s="365"/>
      <c r="VOG159" s="365"/>
      <c r="VOH159" s="365"/>
      <c r="VOI159" s="365"/>
      <c r="VOJ159" s="365"/>
      <c r="VOK159" s="365"/>
      <c r="VOL159" s="365"/>
      <c r="VOM159" s="365"/>
      <c r="VON159" s="365"/>
      <c r="VOO159" s="365"/>
      <c r="VOP159" s="365"/>
      <c r="VOQ159" s="365"/>
      <c r="VOR159" s="365"/>
      <c r="VOS159" s="365"/>
      <c r="VOT159" s="365"/>
      <c r="VOU159" s="365"/>
      <c r="VOV159" s="365"/>
      <c r="VOW159" s="365"/>
      <c r="VOX159" s="365"/>
      <c r="VOY159" s="365"/>
      <c r="VOZ159" s="365"/>
      <c r="VPA159" s="365"/>
      <c r="VPB159" s="365"/>
      <c r="VPC159" s="365"/>
      <c r="VPD159" s="365"/>
      <c r="VPE159" s="365"/>
      <c r="VPF159" s="365"/>
      <c r="VPG159" s="365"/>
      <c r="VPH159" s="365"/>
      <c r="VPI159" s="365"/>
      <c r="VPJ159" s="365"/>
      <c r="VPK159" s="365"/>
      <c r="VPL159" s="365"/>
      <c r="VPM159" s="365"/>
      <c r="VPN159" s="365"/>
      <c r="VPO159" s="365"/>
      <c r="VPP159" s="365"/>
      <c r="VPQ159" s="365"/>
      <c r="VPR159" s="365"/>
      <c r="VPS159" s="365"/>
      <c r="VPT159" s="365"/>
      <c r="VPU159" s="365"/>
      <c r="VPV159" s="365"/>
      <c r="VPW159" s="365"/>
      <c r="VPX159" s="365"/>
      <c r="VPY159" s="365"/>
      <c r="VPZ159" s="365"/>
      <c r="VQA159" s="365"/>
      <c r="VQB159" s="365"/>
      <c r="VQC159" s="365"/>
      <c r="VQD159" s="365"/>
      <c r="VQE159" s="365"/>
      <c r="VQF159" s="365"/>
      <c r="VQG159" s="365"/>
      <c r="VQH159" s="365"/>
      <c r="VQI159" s="365"/>
      <c r="VQJ159" s="365"/>
      <c r="VQK159" s="365"/>
      <c r="VQL159" s="365"/>
      <c r="VQM159" s="365"/>
      <c r="VQN159" s="365"/>
      <c r="VQO159" s="365"/>
      <c r="VQP159" s="365"/>
      <c r="VQQ159" s="365"/>
      <c r="VQR159" s="365"/>
      <c r="VQS159" s="365"/>
      <c r="VQT159" s="365"/>
      <c r="VQU159" s="365"/>
      <c r="VQV159" s="365"/>
      <c r="VQW159" s="365"/>
      <c r="VQX159" s="365"/>
      <c r="VQY159" s="365"/>
      <c r="VQZ159" s="365"/>
      <c r="VRA159" s="365"/>
      <c r="VRB159" s="365"/>
      <c r="VRC159" s="365"/>
      <c r="VRD159" s="365"/>
      <c r="VRE159" s="365"/>
      <c r="VRF159" s="365"/>
      <c r="VRG159" s="365"/>
      <c r="VRH159" s="365"/>
      <c r="VRI159" s="365"/>
      <c r="VRJ159" s="365"/>
      <c r="VRK159" s="365"/>
      <c r="VRL159" s="365"/>
      <c r="VRM159" s="365"/>
      <c r="VRN159" s="365"/>
      <c r="VRO159" s="365"/>
      <c r="VRP159" s="365"/>
      <c r="VRQ159" s="365"/>
      <c r="VRR159" s="365"/>
      <c r="VRS159" s="365"/>
      <c r="VRT159" s="365"/>
      <c r="VRU159" s="365"/>
      <c r="VRV159" s="365"/>
      <c r="VRW159" s="365"/>
      <c r="VRX159" s="365"/>
      <c r="VRY159" s="365"/>
      <c r="VRZ159" s="365"/>
      <c r="VSA159" s="365"/>
      <c r="VSB159" s="365"/>
      <c r="VSC159" s="365"/>
      <c r="VSD159" s="365"/>
      <c r="VSE159" s="365"/>
      <c r="VSF159" s="365"/>
      <c r="VSG159" s="365"/>
      <c r="VSH159" s="365"/>
      <c r="VSI159" s="365"/>
      <c r="VSJ159" s="365"/>
      <c r="VSK159" s="365"/>
      <c r="VSL159" s="365"/>
      <c r="VSM159" s="365"/>
      <c r="VSN159" s="365"/>
      <c r="VSO159" s="365"/>
      <c r="VSP159" s="365"/>
      <c r="VSQ159" s="365"/>
      <c r="VSR159" s="365"/>
      <c r="VSS159" s="365"/>
      <c r="VST159" s="365"/>
      <c r="VSU159" s="365"/>
      <c r="VSV159" s="365"/>
      <c r="VSW159" s="365"/>
      <c r="VSX159" s="365"/>
      <c r="VSY159" s="365"/>
      <c r="VSZ159" s="365"/>
      <c r="VTA159" s="365"/>
      <c r="VTB159" s="365"/>
      <c r="VTC159" s="365"/>
      <c r="VTD159" s="365"/>
      <c r="VTE159" s="365"/>
      <c r="VTF159" s="365"/>
      <c r="VTG159" s="365"/>
      <c r="VTH159" s="365"/>
      <c r="VTI159" s="365"/>
      <c r="VTJ159" s="365"/>
      <c r="VTK159" s="365"/>
      <c r="VTL159" s="365"/>
      <c r="VTM159" s="365"/>
      <c r="VTN159" s="365"/>
      <c r="VTO159" s="365"/>
      <c r="VTP159" s="365"/>
      <c r="VTQ159" s="365"/>
      <c r="VTR159" s="365"/>
      <c r="VTS159" s="365"/>
      <c r="VTT159" s="365"/>
      <c r="VTU159" s="365"/>
      <c r="VTV159" s="365"/>
      <c r="VTW159" s="365"/>
      <c r="VTX159" s="365"/>
      <c r="VTY159" s="365"/>
      <c r="VTZ159" s="365"/>
      <c r="VUA159" s="365"/>
      <c r="VUB159" s="365"/>
      <c r="VUC159" s="365"/>
      <c r="VUD159" s="365"/>
      <c r="VUE159" s="365"/>
      <c r="VUF159" s="365"/>
      <c r="VUG159" s="365"/>
      <c r="VUH159" s="365"/>
      <c r="VUI159" s="365"/>
      <c r="VUJ159" s="365"/>
      <c r="VUK159" s="365"/>
      <c r="VUL159" s="365"/>
      <c r="VUM159" s="365"/>
      <c r="VUN159" s="365"/>
      <c r="VUO159" s="365"/>
      <c r="VUP159" s="365"/>
      <c r="VUQ159" s="365"/>
      <c r="VUR159" s="365"/>
      <c r="VUS159" s="365"/>
      <c r="VUT159" s="365"/>
      <c r="VUU159" s="365"/>
      <c r="VUV159" s="365"/>
      <c r="VUW159" s="365"/>
      <c r="VUX159" s="365"/>
      <c r="VUY159" s="365"/>
      <c r="VUZ159" s="365"/>
      <c r="VVA159" s="365"/>
      <c r="VVB159" s="365"/>
      <c r="VVC159" s="365"/>
      <c r="VVD159" s="365"/>
      <c r="VVE159" s="365"/>
      <c r="VVF159" s="365"/>
      <c r="VVG159" s="365"/>
      <c r="VVH159" s="365"/>
      <c r="VVI159" s="365"/>
      <c r="VVJ159" s="365"/>
      <c r="VVK159" s="365"/>
      <c r="VVL159" s="365"/>
      <c r="VVM159" s="365"/>
      <c r="VVN159" s="365"/>
      <c r="VVO159" s="365"/>
      <c r="VVP159" s="365"/>
      <c r="VVQ159" s="365"/>
      <c r="VVR159" s="365"/>
      <c r="VVS159" s="365"/>
      <c r="VVT159" s="365"/>
      <c r="VVU159" s="365"/>
      <c r="VVV159" s="365"/>
      <c r="VVW159" s="365"/>
      <c r="VVX159" s="365"/>
      <c r="VVY159" s="365"/>
      <c r="VVZ159" s="365"/>
      <c r="VWA159" s="365"/>
      <c r="VWB159" s="365"/>
      <c r="VWC159" s="365"/>
      <c r="VWD159" s="365"/>
      <c r="VWE159" s="365"/>
      <c r="VWF159" s="365"/>
      <c r="VWG159" s="365"/>
      <c r="VWH159" s="365"/>
      <c r="VWI159" s="365"/>
      <c r="VWJ159" s="365"/>
      <c r="VWK159" s="365"/>
      <c r="VWL159" s="365"/>
      <c r="VWM159" s="365"/>
      <c r="VWN159" s="365"/>
      <c r="VWO159" s="365"/>
      <c r="VWP159" s="365"/>
      <c r="VWQ159" s="365"/>
      <c r="VWR159" s="365"/>
      <c r="VWS159" s="365"/>
      <c r="VWT159" s="365"/>
      <c r="VWU159" s="365"/>
      <c r="VWV159" s="365"/>
      <c r="VWW159" s="365"/>
      <c r="VWX159" s="365"/>
      <c r="VWY159" s="365"/>
      <c r="VWZ159" s="365"/>
      <c r="VXA159" s="365"/>
      <c r="VXB159" s="365"/>
      <c r="VXC159" s="365"/>
      <c r="VXD159" s="365"/>
      <c r="VXE159" s="365"/>
      <c r="VXF159" s="365"/>
      <c r="VXG159" s="365"/>
      <c r="VXH159" s="365"/>
      <c r="VXI159" s="365"/>
      <c r="VXJ159" s="365"/>
      <c r="VXK159" s="365"/>
      <c r="VXL159" s="365"/>
      <c r="VXM159" s="365"/>
      <c r="VXN159" s="365"/>
      <c r="VXO159" s="365"/>
      <c r="VXP159" s="365"/>
      <c r="VXQ159" s="365"/>
      <c r="VXR159" s="365"/>
      <c r="VXS159" s="365"/>
      <c r="VXT159" s="365"/>
      <c r="VXU159" s="365"/>
      <c r="VXV159" s="365"/>
      <c r="VXW159" s="365"/>
      <c r="VXX159" s="365"/>
      <c r="VXY159" s="365"/>
      <c r="VXZ159" s="365"/>
      <c r="VYA159" s="365"/>
      <c r="VYB159" s="365"/>
      <c r="VYC159" s="365"/>
      <c r="VYD159" s="365"/>
      <c r="VYE159" s="365"/>
      <c r="VYF159" s="365"/>
      <c r="VYG159" s="365"/>
      <c r="VYH159" s="365"/>
      <c r="VYI159" s="365"/>
      <c r="VYJ159" s="365"/>
      <c r="VYK159" s="365"/>
      <c r="VYL159" s="365"/>
      <c r="VYM159" s="365"/>
      <c r="VYN159" s="365"/>
      <c r="VYO159" s="365"/>
      <c r="VYP159" s="365"/>
      <c r="VYQ159" s="365"/>
      <c r="VYR159" s="365"/>
      <c r="VYS159" s="365"/>
      <c r="VYT159" s="365"/>
      <c r="VYU159" s="365"/>
      <c r="VYV159" s="365"/>
      <c r="VYW159" s="365"/>
      <c r="VYX159" s="365"/>
      <c r="VYY159" s="365"/>
      <c r="VYZ159" s="365"/>
      <c r="VZA159" s="365"/>
      <c r="VZB159" s="365"/>
      <c r="VZC159" s="365"/>
      <c r="VZD159" s="365"/>
      <c r="VZE159" s="365"/>
      <c r="VZF159" s="365"/>
      <c r="VZG159" s="365"/>
      <c r="VZH159" s="365"/>
      <c r="VZI159" s="365"/>
      <c r="VZJ159" s="365"/>
      <c r="VZK159" s="365"/>
      <c r="VZL159" s="365"/>
      <c r="VZM159" s="365"/>
      <c r="VZN159" s="365"/>
      <c r="VZO159" s="365"/>
      <c r="VZP159" s="365"/>
      <c r="VZQ159" s="365"/>
      <c r="VZR159" s="365"/>
      <c r="VZS159" s="365"/>
      <c r="VZT159" s="365"/>
      <c r="VZU159" s="365"/>
      <c r="VZV159" s="365"/>
      <c r="VZW159" s="365"/>
      <c r="VZX159" s="365"/>
      <c r="VZY159" s="365"/>
      <c r="VZZ159" s="365"/>
      <c r="WAA159" s="365"/>
      <c r="WAB159" s="365"/>
      <c r="WAC159" s="365"/>
      <c r="WAD159" s="365"/>
      <c r="WAE159" s="365"/>
      <c r="WAF159" s="365"/>
      <c r="WAG159" s="365"/>
      <c r="WAH159" s="365"/>
      <c r="WAI159" s="365"/>
      <c r="WAJ159" s="365"/>
      <c r="WAK159" s="365"/>
      <c r="WAL159" s="365"/>
      <c r="WAM159" s="365"/>
      <c r="WAN159" s="365"/>
      <c r="WAO159" s="365"/>
      <c r="WAP159" s="365"/>
      <c r="WAQ159" s="365"/>
      <c r="WAR159" s="365"/>
      <c r="WAS159" s="365"/>
      <c r="WAT159" s="365"/>
      <c r="WAU159" s="365"/>
      <c r="WAV159" s="365"/>
      <c r="WAW159" s="365"/>
      <c r="WAX159" s="365"/>
      <c r="WAY159" s="365"/>
      <c r="WAZ159" s="365"/>
      <c r="WBA159" s="365"/>
      <c r="WBB159" s="365"/>
      <c r="WBC159" s="365"/>
      <c r="WBD159" s="365"/>
      <c r="WBE159" s="365"/>
      <c r="WBF159" s="365"/>
      <c r="WBG159" s="365"/>
      <c r="WBH159" s="365"/>
      <c r="WBI159" s="365"/>
      <c r="WBJ159" s="365"/>
      <c r="WBK159" s="365"/>
      <c r="WBL159" s="365"/>
      <c r="WBM159" s="365"/>
      <c r="WBN159" s="365"/>
      <c r="WBO159" s="365"/>
      <c r="WBP159" s="365"/>
      <c r="WBQ159" s="365"/>
      <c r="WBR159" s="365"/>
      <c r="WBS159" s="365"/>
      <c r="WBT159" s="365"/>
      <c r="WBU159" s="365"/>
      <c r="WBV159" s="365"/>
      <c r="WBW159" s="365"/>
      <c r="WBX159" s="365"/>
      <c r="WBY159" s="365"/>
      <c r="WBZ159" s="365"/>
      <c r="WCA159" s="365"/>
      <c r="WCB159" s="365"/>
      <c r="WCC159" s="365"/>
      <c r="WCD159" s="365"/>
      <c r="WCE159" s="365"/>
      <c r="WCF159" s="365"/>
      <c r="WCG159" s="365"/>
      <c r="WCH159" s="365"/>
      <c r="WCI159" s="365"/>
      <c r="WCJ159" s="365"/>
      <c r="WCK159" s="365"/>
      <c r="WCL159" s="365"/>
      <c r="WCM159" s="365"/>
      <c r="WCN159" s="365"/>
      <c r="WCO159" s="365"/>
      <c r="WCP159" s="365"/>
      <c r="WCQ159" s="365"/>
      <c r="WCR159" s="365"/>
      <c r="WCS159" s="365"/>
      <c r="WCT159" s="365"/>
      <c r="WCU159" s="365"/>
      <c r="WCV159" s="365"/>
      <c r="WCW159" s="365"/>
      <c r="WCX159" s="365"/>
      <c r="WCY159" s="365"/>
      <c r="WCZ159" s="365"/>
      <c r="WDA159" s="365"/>
      <c r="WDB159" s="365"/>
      <c r="WDC159" s="365"/>
      <c r="WDD159" s="365"/>
      <c r="WDE159" s="365"/>
      <c r="WDF159" s="365"/>
      <c r="WDG159" s="365"/>
      <c r="WDH159" s="365"/>
      <c r="WDI159" s="365"/>
      <c r="WDJ159" s="365"/>
      <c r="WDK159" s="365"/>
      <c r="WDL159" s="365"/>
      <c r="WDM159" s="365"/>
      <c r="WDN159" s="365"/>
      <c r="WDO159" s="365"/>
      <c r="WDP159" s="365"/>
      <c r="WDQ159" s="365"/>
      <c r="WDR159" s="365"/>
      <c r="WDS159" s="365"/>
      <c r="WDT159" s="365"/>
      <c r="WDU159" s="365"/>
      <c r="WDV159" s="365"/>
      <c r="WDW159" s="365"/>
      <c r="WDX159" s="365"/>
      <c r="WDY159" s="365"/>
      <c r="WDZ159" s="365"/>
      <c r="WEA159" s="365"/>
      <c r="WEB159" s="365"/>
      <c r="WEC159" s="365"/>
      <c r="WED159" s="365"/>
      <c r="WEE159" s="365"/>
      <c r="WEF159" s="365"/>
      <c r="WEG159" s="365"/>
      <c r="WEH159" s="365"/>
      <c r="WEI159" s="365"/>
      <c r="WEJ159" s="365"/>
      <c r="WEK159" s="365"/>
      <c r="WEL159" s="365"/>
      <c r="WEM159" s="365"/>
      <c r="WEN159" s="365"/>
      <c r="WEO159" s="365"/>
      <c r="WEP159" s="365"/>
      <c r="WEQ159" s="365"/>
      <c r="WER159" s="365"/>
      <c r="WES159" s="365"/>
      <c r="WET159" s="365"/>
      <c r="WEU159" s="365"/>
      <c r="WEV159" s="365"/>
      <c r="WEW159" s="365"/>
      <c r="WEX159" s="365"/>
      <c r="WEY159" s="365"/>
      <c r="WEZ159" s="365"/>
      <c r="WFA159" s="365"/>
      <c r="WFB159" s="365"/>
      <c r="WFC159" s="365"/>
      <c r="WFD159" s="365"/>
      <c r="WFE159" s="365"/>
      <c r="WFF159" s="365"/>
      <c r="WFG159" s="365"/>
      <c r="WFH159" s="365"/>
      <c r="WFI159" s="365"/>
      <c r="WFJ159" s="365"/>
      <c r="WFK159" s="365"/>
      <c r="WFL159" s="365"/>
      <c r="WFM159" s="365"/>
      <c r="WFN159" s="365"/>
      <c r="WFO159" s="365"/>
      <c r="WFP159" s="365"/>
      <c r="WFQ159" s="365"/>
      <c r="WFR159" s="365"/>
      <c r="WFS159" s="365"/>
      <c r="WFT159" s="365"/>
      <c r="WFU159" s="365"/>
      <c r="WFV159" s="365"/>
      <c r="WFW159" s="365"/>
      <c r="WFX159" s="365"/>
      <c r="WFY159" s="365"/>
      <c r="WFZ159" s="365"/>
      <c r="WGA159" s="365"/>
      <c r="WGB159" s="365"/>
      <c r="WGC159" s="365"/>
      <c r="WGD159" s="365"/>
      <c r="WGE159" s="365"/>
      <c r="WGF159" s="365"/>
      <c r="WGG159" s="365"/>
      <c r="WGH159" s="365"/>
      <c r="WGI159" s="365"/>
      <c r="WGJ159" s="365"/>
      <c r="WGK159" s="365"/>
      <c r="WGL159" s="365"/>
      <c r="WGM159" s="365"/>
      <c r="WGN159" s="365"/>
      <c r="WGO159" s="365"/>
      <c r="WGP159" s="365"/>
      <c r="WGQ159" s="365"/>
      <c r="WGR159" s="365"/>
      <c r="WGS159" s="365"/>
      <c r="WGT159" s="365"/>
      <c r="WGU159" s="365"/>
      <c r="WGV159" s="365"/>
      <c r="WGW159" s="365"/>
      <c r="WGX159" s="365"/>
      <c r="WGY159" s="365"/>
      <c r="WGZ159" s="365"/>
      <c r="WHA159" s="365"/>
      <c r="WHB159" s="365"/>
      <c r="WHC159" s="365"/>
      <c r="WHD159" s="365"/>
      <c r="WHE159" s="365"/>
      <c r="WHF159" s="365"/>
      <c r="WHG159" s="365"/>
      <c r="WHH159" s="365"/>
      <c r="WHI159" s="365"/>
      <c r="WHJ159" s="365"/>
      <c r="WHK159" s="365"/>
      <c r="WHL159" s="365"/>
      <c r="WHM159" s="365"/>
      <c r="WHN159" s="365"/>
      <c r="WHO159" s="365"/>
      <c r="WHP159" s="365"/>
      <c r="WHQ159" s="365"/>
      <c r="WHR159" s="365"/>
      <c r="WHS159" s="365"/>
      <c r="WHT159" s="365"/>
      <c r="WHU159" s="365"/>
      <c r="WHV159" s="365"/>
      <c r="WHW159" s="365"/>
      <c r="WHX159" s="365"/>
      <c r="WHY159" s="365"/>
      <c r="WHZ159" s="365"/>
      <c r="WIA159" s="365"/>
      <c r="WIB159" s="365"/>
      <c r="WIC159" s="365"/>
      <c r="WID159" s="365"/>
      <c r="WIE159" s="365"/>
      <c r="WIF159" s="365"/>
      <c r="WIG159" s="365"/>
      <c r="WIH159" s="365"/>
      <c r="WII159" s="365"/>
      <c r="WIJ159" s="365"/>
      <c r="WIK159" s="365"/>
      <c r="WIL159" s="365"/>
      <c r="WIM159" s="365"/>
      <c r="WIN159" s="365"/>
      <c r="WIO159" s="365"/>
      <c r="WIP159" s="365"/>
      <c r="WIQ159" s="365"/>
      <c r="WIR159" s="365"/>
      <c r="WIS159" s="365"/>
      <c r="WIT159" s="365"/>
      <c r="WIU159" s="365"/>
      <c r="WIV159" s="365"/>
      <c r="WIW159" s="365"/>
      <c r="WIX159" s="365"/>
      <c r="WIY159" s="365"/>
      <c r="WIZ159" s="365"/>
      <c r="WJA159" s="365"/>
      <c r="WJB159" s="365"/>
      <c r="WJC159" s="365"/>
      <c r="WJD159" s="365"/>
      <c r="WJE159" s="365"/>
      <c r="WJF159" s="365"/>
      <c r="WJG159" s="365"/>
      <c r="WJH159" s="365"/>
      <c r="WJI159" s="365"/>
      <c r="WJJ159" s="365"/>
      <c r="WJK159" s="365"/>
      <c r="WJL159" s="365"/>
      <c r="WJM159" s="365"/>
      <c r="WJN159" s="365"/>
      <c r="WJO159" s="365"/>
      <c r="WJP159" s="365"/>
      <c r="WJQ159" s="365"/>
      <c r="WJR159" s="365"/>
      <c r="WJS159" s="365"/>
      <c r="WJT159" s="365"/>
      <c r="WJU159" s="365"/>
      <c r="WJV159" s="365"/>
      <c r="WJW159" s="365"/>
      <c r="WJX159" s="365"/>
      <c r="WJY159" s="365"/>
      <c r="WJZ159" s="365"/>
      <c r="WKA159" s="365"/>
      <c r="WKB159" s="365"/>
      <c r="WKC159" s="365"/>
      <c r="WKD159" s="365"/>
      <c r="WKE159" s="365"/>
      <c r="WKF159" s="365"/>
      <c r="WKG159" s="365"/>
      <c r="WKH159" s="365"/>
      <c r="WKI159" s="365"/>
      <c r="WKJ159" s="365"/>
      <c r="WKK159" s="365"/>
      <c r="WKL159" s="365"/>
      <c r="WKM159" s="365"/>
      <c r="WKN159" s="365"/>
      <c r="WKO159" s="365"/>
      <c r="WKP159" s="365"/>
      <c r="WKQ159" s="365"/>
      <c r="WKR159" s="365"/>
      <c r="WKS159" s="365"/>
      <c r="WKT159" s="365"/>
      <c r="WKU159" s="365"/>
      <c r="WKV159" s="365"/>
      <c r="WKW159" s="365"/>
      <c r="WKX159" s="365"/>
      <c r="WKY159" s="365"/>
      <c r="WKZ159" s="365"/>
      <c r="WLA159" s="365"/>
      <c r="WLB159" s="365"/>
      <c r="WLC159" s="365"/>
      <c r="WLD159" s="365"/>
      <c r="WLE159" s="365"/>
      <c r="WLF159" s="365"/>
      <c r="WLG159" s="365"/>
      <c r="WLH159" s="365"/>
      <c r="WLI159" s="365"/>
      <c r="WLJ159" s="365"/>
      <c r="WLK159" s="365"/>
      <c r="WLL159" s="365"/>
      <c r="WLM159" s="365"/>
      <c r="WLN159" s="365"/>
      <c r="WLO159" s="365"/>
      <c r="WLP159" s="365"/>
      <c r="WLQ159" s="365"/>
      <c r="WLR159" s="365"/>
      <c r="WLS159" s="365"/>
      <c r="WLT159" s="365"/>
      <c r="WLU159" s="365"/>
      <c r="WLV159" s="365"/>
      <c r="WLW159" s="365"/>
      <c r="WLX159" s="365"/>
      <c r="WLY159" s="365"/>
      <c r="WLZ159" s="365"/>
      <c r="WMA159" s="365"/>
      <c r="WMB159" s="365"/>
      <c r="WMC159" s="365"/>
      <c r="WMD159" s="365"/>
      <c r="WME159" s="365"/>
      <c r="WMF159" s="365"/>
      <c r="WMG159" s="365"/>
      <c r="WMH159" s="365"/>
      <c r="WMI159" s="365"/>
      <c r="WMJ159" s="365"/>
      <c r="WMK159" s="365"/>
      <c r="WML159" s="365"/>
      <c r="WMM159" s="365"/>
      <c r="WMN159" s="365"/>
      <c r="WMO159" s="365"/>
      <c r="WMP159" s="365"/>
      <c r="WMQ159" s="365"/>
      <c r="WMR159" s="365"/>
      <c r="WMS159" s="365"/>
      <c r="WMT159" s="365"/>
      <c r="WMU159" s="365"/>
      <c r="WMV159" s="365"/>
      <c r="WMW159" s="365"/>
      <c r="WMX159" s="365"/>
      <c r="WMY159" s="365"/>
      <c r="WMZ159" s="365"/>
      <c r="WNA159" s="365"/>
      <c r="WNB159" s="365"/>
      <c r="WNC159" s="365"/>
      <c r="WND159" s="365"/>
      <c r="WNE159" s="365"/>
      <c r="WNF159" s="365"/>
      <c r="WNG159" s="365"/>
      <c r="WNH159" s="365"/>
      <c r="WNI159" s="365"/>
      <c r="WNJ159" s="365"/>
      <c r="WNK159" s="365"/>
      <c r="WNL159" s="365"/>
      <c r="WNM159" s="365"/>
      <c r="WNN159" s="365"/>
      <c r="WNO159" s="365"/>
      <c r="WNP159" s="365"/>
      <c r="WNQ159" s="365"/>
      <c r="WNR159" s="365"/>
      <c r="WNS159" s="365"/>
      <c r="WNT159" s="365"/>
      <c r="WNU159" s="365"/>
      <c r="WNV159" s="365"/>
      <c r="WNW159" s="365"/>
      <c r="WNX159" s="365"/>
      <c r="WNY159" s="365"/>
      <c r="WNZ159" s="365"/>
      <c r="WOA159" s="365"/>
      <c r="WOB159" s="365"/>
      <c r="WOC159" s="365"/>
      <c r="WOD159" s="365"/>
      <c r="WOE159" s="365"/>
      <c r="WOF159" s="365"/>
      <c r="WOG159" s="365"/>
      <c r="WOH159" s="365"/>
      <c r="WOI159" s="365"/>
      <c r="WOJ159" s="365"/>
      <c r="WOK159" s="365"/>
      <c r="WOL159" s="365"/>
      <c r="WOM159" s="365"/>
      <c r="WON159" s="365"/>
      <c r="WOO159" s="365"/>
      <c r="WOP159" s="365"/>
      <c r="WOQ159" s="365"/>
      <c r="WOR159" s="365"/>
      <c r="WOS159" s="365"/>
      <c r="WOT159" s="365"/>
      <c r="WOU159" s="365"/>
      <c r="WOV159" s="365"/>
      <c r="WOW159" s="365"/>
      <c r="WOX159" s="365"/>
      <c r="WOY159" s="365"/>
      <c r="WOZ159" s="365"/>
      <c r="WPA159" s="365"/>
      <c r="WPB159" s="365"/>
      <c r="WPC159" s="365"/>
      <c r="WPD159" s="365"/>
      <c r="WPE159" s="365"/>
      <c r="WPF159" s="365"/>
      <c r="WPG159" s="365"/>
      <c r="WPH159" s="365"/>
      <c r="WPI159" s="365"/>
      <c r="WPJ159" s="365"/>
      <c r="WPK159" s="365"/>
      <c r="WPL159" s="365"/>
      <c r="WPM159" s="365"/>
      <c r="WPN159" s="365"/>
      <c r="WPO159" s="365"/>
      <c r="WPP159" s="365"/>
      <c r="WPQ159" s="365"/>
      <c r="WPR159" s="365"/>
      <c r="WPS159" s="365"/>
      <c r="WPT159" s="365"/>
      <c r="WPU159" s="365"/>
      <c r="WPV159" s="365"/>
      <c r="WPW159" s="365"/>
      <c r="WPX159" s="365"/>
      <c r="WPY159" s="365"/>
      <c r="WPZ159" s="365"/>
      <c r="WQA159" s="365"/>
      <c r="WQB159" s="365"/>
      <c r="WQC159" s="365"/>
      <c r="WQD159" s="365"/>
      <c r="WQE159" s="365"/>
      <c r="WQF159" s="365"/>
      <c r="WQG159" s="365"/>
      <c r="WQH159" s="365"/>
      <c r="WQI159" s="365"/>
      <c r="WQJ159" s="365"/>
      <c r="WQK159" s="365"/>
      <c r="WQL159" s="365"/>
      <c r="WQM159" s="365"/>
      <c r="WQN159" s="365"/>
      <c r="WQO159" s="365"/>
      <c r="WQP159" s="365"/>
      <c r="WQQ159" s="365"/>
      <c r="WQR159" s="365"/>
      <c r="WQS159" s="365"/>
      <c r="WQT159" s="365"/>
      <c r="WQU159" s="365"/>
      <c r="WQV159" s="365"/>
      <c r="WQW159" s="365"/>
      <c r="WQX159" s="365"/>
      <c r="WQY159" s="365"/>
      <c r="WQZ159" s="365"/>
      <c r="WRA159" s="365"/>
      <c r="WRB159" s="365"/>
      <c r="WRC159" s="365"/>
      <c r="WRD159" s="365"/>
      <c r="WRE159" s="365"/>
      <c r="WRF159" s="365"/>
      <c r="WRG159" s="365"/>
      <c r="WRH159" s="365"/>
      <c r="WRI159" s="365"/>
      <c r="WRJ159" s="365"/>
      <c r="WRK159" s="365"/>
      <c r="WRL159" s="365"/>
      <c r="WRM159" s="365"/>
      <c r="WRN159" s="365"/>
      <c r="WRO159" s="365"/>
      <c r="WRP159" s="365"/>
      <c r="WRQ159" s="365"/>
      <c r="WRR159" s="365"/>
      <c r="WRS159" s="365"/>
      <c r="WRT159" s="365"/>
      <c r="WRU159" s="365"/>
      <c r="WRV159" s="365"/>
      <c r="WRW159" s="365"/>
      <c r="WRX159" s="365"/>
      <c r="WRY159" s="365"/>
      <c r="WRZ159" s="365"/>
      <c r="WSA159" s="365"/>
      <c r="WSB159" s="365"/>
      <c r="WSC159" s="365"/>
      <c r="WSD159" s="365"/>
      <c r="WSE159" s="365"/>
      <c r="WSF159" s="365"/>
      <c r="WSG159" s="365"/>
      <c r="WSH159" s="365"/>
      <c r="WSI159" s="365"/>
      <c r="WSJ159" s="365"/>
      <c r="WSK159" s="365"/>
      <c r="WSL159" s="365"/>
      <c r="WSM159" s="365"/>
      <c r="WSN159" s="365"/>
      <c r="WSO159" s="365"/>
      <c r="WSP159" s="365"/>
      <c r="WSQ159" s="365"/>
      <c r="WSR159" s="365"/>
      <c r="WSS159" s="365"/>
      <c r="WST159" s="365"/>
      <c r="WSU159" s="365"/>
      <c r="WSV159" s="365"/>
      <c r="WSW159" s="365"/>
      <c r="WSX159" s="365"/>
      <c r="WSY159" s="365"/>
      <c r="WSZ159" s="365"/>
      <c r="WTA159" s="365"/>
      <c r="WTB159" s="365"/>
      <c r="WTC159" s="365"/>
      <c r="WTD159" s="365"/>
      <c r="WTE159" s="365"/>
      <c r="WTF159" s="365"/>
      <c r="WTG159" s="365"/>
      <c r="WTH159" s="365"/>
      <c r="WTI159" s="365"/>
      <c r="WTJ159" s="365"/>
      <c r="WTK159" s="365"/>
      <c r="WTL159" s="365"/>
      <c r="WTM159" s="365"/>
      <c r="WTN159" s="365"/>
      <c r="WTO159" s="365"/>
      <c r="WTP159" s="365"/>
      <c r="WTQ159" s="365"/>
      <c r="WTR159" s="365"/>
      <c r="WTS159" s="365"/>
      <c r="WTT159" s="365"/>
      <c r="WTU159" s="365"/>
      <c r="WTV159" s="365"/>
      <c r="WTW159" s="365"/>
      <c r="WTX159" s="365"/>
      <c r="WTY159" s="365"/>
      <c r="WTZ159" s="365"/>
      <c r="WUA159" s="365"/>
      <c r="WUB159" s="365"/>
      <c r="WUC159" s="365"/>
      <c r="WUD159" s="365"/>
      <c r="WUE159" s="365"/>
      <c r="WUF159" s="365"/>
      <c r="WUG159" s="365"/>
      <c r="WUH159" s="365"/>
      <c r="WUI159" s="365"/>
      <c r="WUJ159" s="365"/>
      <c r="WUK159" s="365"/>
      <c r="WUL159" s="365"/>
      <c r="WUM159" s="365"/>
      <c r="WUN159" s="365"/>
      <c r="WUO159" s="365"/>
      <c r="WUP159" s="365"/>
      <c r="WUQ159" s="365"/>
      <c r="WUR159" s="365"/>
      <c r="WUS159" s="365"/>
      <c r="WUT159" s="365"/>
      <c r="WUU159" s="365"/>
      <c r="WUV159" s="365"/>
      <c r="WUW159" s="365"/>
      <c r="WUX159" s="365"/>
      <c r="WUY159" s="365"/>
      <c r="WUZ159" s="365"/>
      <c r="WVA159" s="365"/>
      <c r="WVB159" s="365"/>
      <c r="WVC159" s="365"/>
      <c r="WVD159" s="365"/>
      <c r="WVE159" s="365"/>
      <c r="WVF159" s="365"/>
      <c r="WVG159" s="365"/>
      <c r="WVH159" s="365"/>
      <c r="WVI159" s="365"/>
      <c r="WVJ159" s="365"/>
      <c r="WVK159" s="365"/>
      <c r="WVL159" s="365"/>
      <c r="WVM159" s="365"/>
      <c r="WVN159" s="365"/>
      <c r="WVO159" s="365"/>
      <c r="WVP159" s="365"/>
      <c r="WVQ159" s="365"/>
      <c r="WVR159" s="365"/>
      <c r="WVS159" s="365"/>
      <c r="WVT159" s="365"/>
      <c r="WVU159" s="365"/>
      <c r="WVV159" s="365"/>
      <c r="WVW159" s="365"/>
      <c r="WVX159" s="365"/>
      <c r="WVY159" s="365"/>
      <c r="WVZ159" s="365"/>
      <c r="WWA159" s="365"/>
      <c r="WWB159" s="365"/>
      <c r="WWC159" s="365"/>
      <c r="WWD159" s="365"/>
      <c r="WWE159" s="365"/>
      <c r="WWF159" s="365"/>
      <c r="WWG159" s="365"/>
      <c r="WWH159" s="365"/>
      <c r="WWI159" s="365"/>
      <c r="WWJ159" s="365"/>
      <c r="WWK159" s="365"/>
      <c r="WWL159" s="365"/>
      <c r="WWM159" s="365"/>
      <c r="WWN159" s="365"/>
      <c r="WWO159" s="365"/>
      <c r="WWP159" s="365"/>
      <c r="WWQ159" s="365"/>
      <c r="WWR159" s="365"/>
      <c r="WWS159" s="365"/>
      <c r="WWT159" s="365"/>
      <c r="WWU159" s="365"/>
      <c r="WWV159" s="365"/>
      <c r="WWW159" s="365"/>
      <c r="WWX159" s="365"/>
      <c r="WWY159" s="365"/>
      <c r="WWZ159" s="365"/>
      <c r="WXA159" s="365"/>
      <c r="WXB159" s="365"/>
      <c r="WXC159" s="365"/>
      <c r="WXD159" s="365"/>
      <c r="WXE159" s="365"/>
      <c r="WXF159" s="365"/>
      <c r="WXG159" s="365"/>
      <c r="WXH159" s="365"/>
      <c r="WXI159" s="365"/>
      <c r="WXJ159" s="365"/>
      <c r="WXK159" s="365"/>
      <c r="WXL159" s="365"/>
      <c r="WXM159" s="365"/>
      <c r="WXN159" s="365"/>
      <c r="WXO159" s="365"/>
      <c r="WXP159" s="365"/>
      <c r="WXQ159" s="365"/>
      <c r="WXR159" s="365"/>
      <c r="WXS159" s="365"/>
      <c r="WXT159" s="365"/>
      <c r="WXU159" s="365"/>
      <c r="WXV159" s="365"/>
      <c r="WXW159" s="365"/>
      <c r="WXX159" s="365"/>
      <c r="WXY159" s="365"/>
      <c r="WXZ159" s="365"/>
      <c r="WYA159" s="365"/>
      <c r="WYB159" s="365"/>
      <c r="WYC159" s="365"/>
      <c r="WYD159" s="365"/>
      <c r="WYE159" s="365"/>
      <c r="WYF159" s="365"/>
      <c r="WYG159" s="365"/>
      <c r="WYH159" s="365"/>
      <c r="WYI159" s="365"/>
      <c r="WYJ159" s="365"/>
      <c r="WYK159" s="365"/>
      <c r="WYL159" s="365"/>
      <c r="WYM159" s="365"/>
      <c r="WYN159" s="365"/>
      <c r="WYO159" s="365"/>
      <c r="WYP159" s="365"/>
      <c r="WYQ159" s="365"/>
      <c r="WYR159" s="365"/>
      <c r="WYS159" s="365"/>
      <c r="WYT159" s="365"/>
      <c r="WYU159" s="365"/>
      <c r="WYV159" s="365"/>
      <c r="WYW159" s="365"/>
      <c r="WYX159" s="365"/>
      <c r="WYY159" s="365"/>
      <c r="WYZ159" s="365"/>
      <c r="WZA159" s="365"/>
      <c r="WZB159" s="365"/>
      <c r="WZC159" s="365"/>
      <c r="WZD159" s="365"/>
      <c r="WZE159" s="365"/>
      <c r="WZF159" s="365"/>
      <c r="WZG159" s="365"/>
      <c r="WZH159" s="365"/>
      <c r="WZI159" s="365"/>
      <c r="WZJ159" s="365"/>
      <c r="WZK159" s="365"/>
      <c r="WZL159" s="365"/>
      <c r="WZM159" s="365"/>
      <c r="WZN159" s="365"/>
      <c r="WZO159" s="365"/>
      <c r="WZP159" s="365"/>
      <c r="WZQ159" s="365"/>
      <c r="WZR159" s="365"/>
      <c r="WZS159" s="365"/>
      <c r="WZT159" s="365"/>
      <c r="WZU159" s="365"/>
      <c r="WZV159" s="365"/>
      <c r="WZW159" s="365"/>
      <c r="WZX159" s="365"/>
      <c r="WZY159" s="365"/>
      <c r="WZZ159" s="365"/>
      <c r="XAA159" s="365"/>
      <c r="XAB159" s="365"/>
      <c r="XAC159" s="365"/>
      <c r="XAD159" s="365"/>
      <c r="XAE159" s="365"/>
      <c r="XAF159" s="365"/>
      <c r="XAG159" s="365"/>
      <c r="XAH159" s="365"/>
      <c r="XAI159" s="365"/>
      <c r="XAJ159" s="365"/>
      <c r="XAK159" s="365"/>
      <c r="XAL159" s="365"/>
      <c r="XAM159" s="365"/>
      <c r="XAN159" s="365"/>
      <c r="XAO159" s="365"/>
      <c r="XAP159" s="365"/>
      <c r="XAQ159" s="365"/>
      <c r="XAR159" s="365"/>
      <c r="XAS159" s="365"/>
      <c r="XAT159" s="365"/>
      <c r="XAU159" s="365"/>
      <c r="XAV159" s="365"/>
      <c r="XAW159" s="365"/>
      <c r="XAX159" s="365"/>
      <c r="XAY159" s="365"/>
      <c r="XAZ159" s="365"/>
      <c r="XBA159" s="365"/>
      <c r="XBB159" s="365"/>
      <c r="XBC159" s="365"/>
      <c r="XBD159" s="365"/>
      <c r="XBE159" s="365"/>
      <c r="XBF159" s="365"/>
      <c r="XBG159" s="365"/>
      <c r="XBH159" s="365"/>
      <c r="XBI159" s="365"/>
      <c r="XBJ159" s="365"/>
      <c r="XBK159" s="365"/>
      <c r="XBL159" s="365"/>
      <c r="XBM159" s="365"/>
      <c r="XBN159" s="365"/>
      <c r="XBO159" s="365"/>
      <c r="XBP159" s="365"/>
      <c r="XBQ159" s="365"/>
      <c r="XBR159" s="365"/>
      <c r="XBS159" s="365"/>
      <c r="XBT159" s="365"/>
      <c r="XBU159" s="365"/>
      <c r="XBV159" s="365"/>
      <c r="XBW159" s="365"/>
      <c r="XBX159" s="365"/>
      <c r="XBY159" s="365"/>
      <c r="XBZ159" s="365"/>
      <c r="XCA159" s="365"/>
      <c r="XCB159" s="365"/>
      <c r="XCC159" s="365"/>
      <c r="XCD159" s="365"/>
      <c r="XCE159" s="365"/>
      <c r="XCF159" s="365"/>
      <c r="XCG159" s="365"/>
      <c r="XCH159" s="365"/>
      <c r="XCI159" s="365"/>
      <c r="XCJ159" s="365"/>
      <c r="XCK159" s="365"/>
      <c r="XCL159" s="365"/>
      <c r="XCM159" s="365"/>
      <c r="XCN159" s="365"/>
      <c r="XCO159" s="365"/>
      <c r="XCP159" s="365"/>
      <c r="XCQ159" s="365"/>
      <c r="XCR159" s="365"/>
      <c r="XCS159" s="365"/>
      <c r="XCT159" s="365"/>
      <c r="XCU159" s="365"/>
      <c r="XCV159" s="365"/>
      <c r="XCW159" s="365"/>
      <c r="XCX159" s="365"/>
      <c r="XCY159" s="365"/>
      <c r="XCZ159" s="365"/>
      <c r="XDA159" s="365"/>
      <c r="XDB159" s="365"/>
      <c r="XDC159" s="365"/>
      <c r="XDD159" s="365"/>
      <c r="XDE159" s="365"/>
      <c r="XDF159" s="365"/>
      <c r="XDG159" s="365"/>
      <c r="XDH159" s="365"/>
      <c r="XDI159" s="365"/>
      <c r="XDJ159" s="365"/>
      <c r="XDK159" s="365"/>
      <c r="XDL159" s="365"/>
      <c r="XDM159" s="365"/>
      <c r="XDN159" s="365"/>
      <c r="XDO159" s="365"/>
      <c r="XDP159" s="365"/>
      <c r="XDQ159" s="365"/>
      <c r="XDR159" s="365"/>
      <c r="XDS159" s="365"/>
      <c r="XDT159" s="365"/>
      <c r="XDU159" s="365"/>
      <c r="XDV159" s="365"/>
      <c r="XDW159" s="365"/>
      <c r="XDX159" s="365"/>
      <c r="XDY159" s="365"/>
      <c r="XDZ159" s="365"/>
      <c r="XEA159" s="365"/>
      <c r="XEB159" s="365"/>
      <c r="XEC159" s="365"/>
      <c r="XED159" s="365"/>
      <c r="XEE159" s="365"/>
      <c r="XEF159" s="365"/>
      <c r="XEG159" s="365"/>
      <c r="XEH159" s="365"/>
      <c r="XEI159" s="365"/>
      <c r="XEJ159" s="365"/>
      <c r="XEK159" s="365"/>
      <c r="XEL159" s="365"/>
      <c r="XEM159" s="365"/>
      <c r="XEN159" s="365"/>
      <c r="XEO159" s="365"/>
      <c r="XEP159" s="365"/>
      <c r="XEQ159" s="365"/>
      <c r="XER159" s="365"/>
      <c r="XES159" s="365"/>
      <c r="XET159" s="365"/>
      <c r="XEU159" s="365"/>
      <c r="XEV159" s="365"/>
      <c r="XEW159" s="365"/>
      <c r="XEX159" s="365"/>
      <c r="XEY159" s="365"/>
      <c r="XEZ159" s="365"/>
      <c r="XFA159" s="365"/>
      <c r="XFB159" s="365"/>
      <c r="XFC159" s="365"/>
      <c r="XFD159" s="365"/>
    </row>
    <row r="160" spans="1:16384" s="366" customFormat="1" ht="17" x14ac:dyDescent="0.35">
      <c r="A160" s="370"/>
      <c r="B160" s="371"/>
      <c r="C160" s="13"/>
      <c r="D160" s="13"/>
      <c r="E160" s="13"/>
      <c r="F160" s="13"/>
      <c r="G160" s="13"/>
      <c r="H160" s="13"/>
      <c r="I160" s="13"/>
      <c r="J160" s="13"/>
      <c r="K160" s="365"/>
      <c r="L160" s="365"/>
      <c r="M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W160" s="365"/>
      <c r="BX160" s="365"/>
      <c r="BY160" s="365"/>
      <c r="BZ160" s="365"/>
      <c r="CA160" s="365"/>
      <c r="CB160" s="365"/>
      <c r="CC160" s="365"/>
      <c r="CD160" s="365"/>
      <c r="CE160" s="365"/>
      <c r="CF160" s="365"/>
      <c r="CG160" s="365"/>
      <c r="CH160" s="365"/>
      <c r="CI160" s="365"/>
      <c r="CJ160" s="365"/>
      <c r="CK160" s="365"/>
      <c r="CL160" s="365"/>
      <c r="CM160" s="365"/>
      <c r="CN160" s="365"/>
      <c r="CO160" s="365"/>
      <c r="CP160" s="365"/>
      <c r="CQ160" s="365"/>
      <c r="CR160" s="365"/>
      <c r="CS160" s="365"/>
      <c r="CT160" s="365"/>
      <c r="CU160" s="365"/>
      <c r="CV160" s="365"/>
      <c r="CW160" s="365"/>
      <c r="CX160" s="365"/>
      <c r="CY160" s="365"/>
      <c r="CZ160" s="365"/>
      <c r="DA160" s="365"/>
      <c r="DB160" s="365"/>
      <c r="DC160" s="365"/>
      <c r="DD160" s="365"/>
      <c r="DE160" s="365"/>
      <c r="DF160" s="365"/>
      <c r="DG160" s="365"/>
      <c r="DH160" s="365"/>
      <c r="DI160" s="365"/>
      <c r="DJ160" s="365"/>
      <c r="DK160" s="365"/>
      <c r="DL160" s="365"/>
      <c r="DM160" s="365"/>
      <c r="DN160" s="365"/>
      <c r="DO160" s="365"/>
      <c r="DP160" s="365"/>
      <c r="DQ160" s="365"/>
      <c r="DR160" s="365"/>
      <c r="DS160" s="365"/>
      <c r="DT160" s="365"/>
      <c r="DU160" s="365"/>
      <c r="DV160" s="365"/>
      <c r="DW160" s="365"/>
      <c r="DX160" s="365"/>
      <c r="DY160" s="365"/>
      <c r="DZ160" s="365"/>
      <c r="EA160" s="365"/>
      <c r="EB160" s="365"/>
      <c r="EC160" s="365"/>
      <c r="ED160" s="365"/>
      <c r="EE160" s="365"/>
      <c r="EF160" s="365"/>
      <c r="EG160" s="365"/>
      <c r="EH160" s="365"/>
      <c r="EI160" s="365"/>
      <c r="EJ160" s="365"/>
      <c r="EK160" s="365"/>
      <c r="EL160" s="365"/>
      <c r="EM160" s="365"/>
      <c r="EN160" s="365"/>
      <c r="EO160" s="365"/>
      <c r="EP160" s="365"/>
      <c r="EQ160" s="365"/>
      <c r="ER160" s="365"/>
      <c r="ES160" s="365"/>
      <c r="ET160" s="365"/>
      <c r="EU160" s="365"/>
      <c r="EV160" s="365"/>
      <c r="EW160" s="365"/>
      <c r="EX160" s="365"/>
      <c r="EY160" s="365"/>
      <c r="EZ160" s="365"/>
      <c r="FA160" s="365"/>
      <c r="FB160" s="365"/>
      <c r="FC160" s="365"/>
      <c r="FD160" s="365"/>
      <c r="FE160" s="365"/>
      <c r="FF160" s="365"/>
      <c r="FG160" s="365"/>
      <c r="FH160" s="365"/>
      <c r="FI160" s="365"/>
      <c r="FJ160" s="365"/>
      <c r="FK160" s="365"/>
      <c r="FL160" s="365"/>
      <c r="FM160" s="365"/>
      <c r="FN160" s="365"/>
      <c r="FO160" s="365"/>
      <c r="FP160" s="365"/>
      <c r="FQ160" s="365"/>
      <c r="FR160" s="365"/>
      <c r="FS160" s="365"/>
      <c r="FT160" s="365"/>
      <c r="FU160" s="365"/>
      <c r="FV160" s="365"/>
      <c r="FW160" s="365"/>
      <c r="FX160" s="365"/>
      <c r="FY160" s="365"/>
      <c r="FZ160" s="365"/>
      <c r="GA160" s="365"/>
      <c r="GB160" s="365"/>
      <c r="GC160" s="365"/>
      <c r="GD160" s="365"/>
      <c r="GE160" s="365"/>
      <c r="GF160" s="365"/>
      <c r="GG160" s="365"/>
      <c r="GH160" s="365"/>
      <c r="GI160" s="365"/>
      <c r="GJ160" s="365"/>
      <c r="GK160" s="365"/>
      <c r="GL160" s="365"/>
      <c r="GM160" s="365"/>
      <c r="GN160" s="365"/>
      <c r="GO160" s="365"/>
      <c r="GP160" s="365"/>
      <c r="GQ160" s="365"/>
      <c r="GR160" s="365"/>
      <c r="GS160" s="365"/>
      <c r="GT160" s="365"/>
      <c r="GU160" s="365"/>
      <c r="GV160" s="365"/>
      <c r="GW160" s="365"/>
      <c r="GX160" s="365"/>
      <c r="GY160" s="365"/>
      <c r="GZ160" s="365"/>
      <c r="HA160" s="365"/>
      <c r="HB160" s="365"/>
      <c r="HC160" s="365"/>
      <c r="HD160" s="365"/>
      <c r="HE160" s="365"/>
      <c r="HF160" s="365"/>
      <c r="HG160" s="365"/>
      <c r="HH160" s="365"/>
      <c r="HI160" s="365"/>
      <c r="HJ160" s="365"/>
      <c r="HK160" s="365"/>
      <c r="HL160" s="365"/>
      <c r="HM160" s="365"/>
      <c r="HN160" s="365"/>
      <c r="HO160" s="365"/>
      <c r="HP160" s="365"/>
      <c r="HQ160" s="365"/>
      <c r="HR160" s="365"/>
      <c r="HS160" s="365"/>
      <c r="HT160" s="365"/>
      <c r="HU160" s="365"/>
      <c r="HV160" s="365"/>
      <c r="HW160" s="365"/>
      <c r="HX160" s="365"/>
      <c r="HY160" s="365"/>
      <c r="HZ160" s="365"/>
      <c r="IA160" s="365"/>
      <c r="IB160" s="365"/>
      <c r="IC160" s="365"/>
      <c r="ID160" s="365"/>
      <c r="IE160" s="365"/>
      <c r="IF160" s="365"/>
      <c r="IG160" s="365"/>
      <c r="IH160" s="365"/>
      <c r="II160" s="365"/>
      <c r="IJ160" s="365"/>
      <c r="IK160" s="365"/>
      <c r="IL160" s="365"/>
      <c r="IM160" s="365"/>
      <c r="IN160" s="365"/>
      <c r="IO160" s="365"/>
      <c r="IP160" s="365"/>
      <c r="IQ160" s="365"/>
      <c r="IR160" s="365"/>
      <c r="IS160" s="365"/>
      <c r="IT160" s="365"/>
      <c r="IU160" s="365"/>
      <c r="IV160" s="365"/>
      <c r="IW160" s="365"/>
      <c r="IX160" s="365"/>
      <c r="IY160" s="365"/>
      <c r="IZ160" s="365"/>
      <c r="JA160" s="365"/>
      <c r="JB160" s="365"/>
      <c r="JC160" s="365"/>
      <c r="JD160" s="365"/>
      <c r="JE160" s="365"/>
      <c r="JF160" s="365"/>
      <c r="JG160" s="365"/>
      <c r="JH160" s="365"/>
      <c r="JI160" s="365"/>
      <c r="JJ160" s="365"/>
      <c r="JK160" s="365"/>
      <c r="JL160" s="365"/>
      <c r="JM160" s="365"/>
      <c r="JN160" s="365"/>
      <c r="JO160" s="365"/>
      <c r="JP160" s="365"/>
      <c r="JQ160" s="365"/>
      <c r="JR160" s="365"/>
      <c r="JS160" s="365"/>
      <c r="JT160" s="365"/>
      <c r="JU160" s="365"/>
      <c r="JV160" s="365"/>
      <c r="JW160" s="365"/>
      <c r="JX160" s="365"/>
      <c r="JY160" s="365"/>
      <c r="JZ160" s="365"/>
      <c r="KA160" s="365"/>
      <c r="KB160" s="365"/>
      <c r="KC160" s="365"/>
      <c r="KD160" s="365"/>
      <c r="KE160" s="365"/>
      <c r="KF160" s="365"/>
      <c r="KG160" s="365"/>
      <c r="KH160" s="365"/>
      <c r="KI160" s="365"/>
      <c r="KJ160" s="365"/>
      <c r="KK160" s="365"/>
      <c r="KL160" s="365"/>
      <c r="KM160" s="365"/>
      <c r="KN160" s="365"/>
      <c r="KO160" s="365"/>
      <c r="KP160" s="365"/>
      <c r="KQ160" s="365"/>
      <c r="KR160" s="365"/>
      <c r="KS160" s="365"/>
      <c r="KT160" s="365"/>
      <c r="KU160" s="365"/>
      <c r="KV160" s="365"/>
      <c r="KW160" s="365"/>
      <c r="KX160" s="365"/>
      <c r="KY160" s="365"/>
      <c r="KZ160" s="365"/>
      <c r="LA160" s="365"/>
      <c r="LB160" s="365"/>
      <c r="LC160" s="365"/>
      <c r="LD160" s="365"/>
      <c r="LE160" s="365"/>
      <c r="LF160" s="365"/>
      <c r="LG160" s="365"/>
      <c r="LH160" s="365"/>
      <c r="LI160" s="365"/>
      <c r="LJ160" s="365"/>
      <c r="LK160" s="365"/>
      <c r="LL160" s="365"/>
      <c r="LM160" s="365"/>
      <c r="LN160" s="365"/>
      <c r="LO160" s="365"/>
      <c r="LP160" s="365"/>
      <c r="LQ160" s="365"/>
      <c r="LR160" s="365"/>
      <c r="LS160" s="365"/>
      <c r="LT160" s="365"/>
      <c r="LU160" s="365"/>
      <c r="LV160" s="365"/>
      <c r="LW160" s="365"/>
      <c r="LX160" s="365"/>
      <c r="LY160" s="365"/>
      <c r="LZ160" s="365"/>
      <c r="MA160" s="365"/>
      <c r="MB160" s="365"/>
      <c r="MC160" s="365"/>
      <c r="MD160" s="365"/>
      <c r="ME160" s="365"/>
      <c r="MF160" s="365"/>
      <c r="MG160" s="365"/>
      <c r="MH160" s="365"/>
      <c r="MI160" s="365"/>
      <c r="MJ160" s="365"/>
      <c r="MK160" s="365"/>
      <c r="ML160" s="365"/>
      <c r="MM160" s="365"/>
      <c r="MN160" s="365"/>
      <c r="MO160" s="365"/>
      <c r="MP160" s="365"/>
      <c r="MQ160" s="365"/>
      <c r="MR160" s="365"/>
      <c r="MS160" s="365"/>
      <c r="MT160" s="365"/>
      <c r="MU160" s="365"/>
      <c r="MV160" s="365"/>
      <c r="MW160" s="365"/>
      <c r="MX160" s="365"/>
      <c r="MY160" s="365"/>
      <c r="MZ160" s="365"/>
      <c r="NA160" s="365"/>
      <c r="NB160" s="365"/>
      <c r="NC160" s="365"/>
      <c r="ND160" s="365"/>
      <c r="NE160" s="365"/>
      <c r="NF160" s="365"/>
      <c r="NG160" s="365"/>
      <c r="NH160" s="365"/>
      <c r="NI160" s="365"/>
      <c r="NJ160" s="365"/>
      <c r="NK160" s="365"/>
      <c r="NL160" s="365"/>
      <c r="NM160" s="365"/>
      <c r="NN160" s="365"/>
      <c r="NO160" s="365"/>
      <c r="NP160" s="365"/>
      <c r="NQ160" s="365"/>
      <c r="NR160" s="365"/>
      <c r="NS160" s="365"/>
      <c r="NT160" s="365"/>
      <c r="NU160" s="365"/>
      <c r="NV160" s="365"/>
      <c r="NW160" s="365"/>
      <c r="NX160" s="365"/>
      <c r="NY160" s="365"/>
      <c r="NZ160" s="365"/>
      <c r="OA160" s="365"/>
      <c r="OB160" s="365"/>
      <c r="OC160" s="365"/>
      <c r="OD160" s="365"/>
      <c r="OE160" s="365"/>
      <c r="OF160" s="365"/>
      <c r="OG160" s="365"/>
      <c r="OH160" s="365"/>
      <c r="OI160" s="365"/>
      <c r="OJ160" s="365"/>
      <c r="OK160" s="365"/>
      <c r="OL160" s="365"/>
      <c r="OM160" s="365"/>
      <c r="ON160" s="365"/>
      <c r="OO160" s="365"/>
      <c r="OP160" s="365"/>
      <c r="OQ160" s="365"/>
      <c r="OR160" s="365"/>
      <c r="OS160" s="365"/>
      <c r="OT160" s="365"/>
      <c r="OU160" s="365"/>
      <c r="OV160" s="365"/>
      <c r="OW160" s="365"/>
      <c r="OX160" s="365"/>
      <c r="OY160" s="365"/>
      <c r="OZ160" s="365"/>
      <c r="PA160" s="365"/>
      <c r="PB160" s="365"/>
      <c r="PC160" s="365"/>
      <c r="PD160" s="365"/>
      <c r="PE160" s="365"/>
      <c r="PF160" s="365"/>
      <c r="PG160" s="365"/>
      <c r="PH160" s="365"/>
      <c r="PI160" s="365"/>
      <c r="PJ160" s="365"/>
      <c r="PK160" s="365"/>
      <c r="PL160" s="365"/>
      <c r="PM160" s="365"/>
      <c r="PN160" s="365"/>
      <c r="PO160" s="365"/>
      <c r="PP160" s="365"/>
      <c r="PQ160" s="365"/>
      <c r="PR160" s="365"/>
      <c r="PS160" s="365"/>
      <c r="PT160" s="365"/>
      <c r="PU160" s="365"/>
      <c r="PV160" s="365"/>
      <c r="PW160" s="365"/>
      <c r="PX160" s="365"/>
      <c r="PY160" s="365"/>
      <c r="PZ160" s="365"/>
      <c r="QA160" s="365"/>
      <c r="QB160" s="365"/>
      <c r="QC160" s="365"/>
      <c r="QD160" s="365"/>
      <c r="QE160" s="365"/>
      <c r="QF160" s="365"/>
      <c r="QG160" s="365"/>
      <c r="QH160" s="365"/>
      <c r="QI160" s="365"/>
      <c r="QJ160" s="365"/>
      <c r="QK160" s="365"/>
      <c r="QL160" s="365"/>
      <c r="QM160" s="365"/>
      <c r="QN160" s="365"/>
      <c r="QO160" s="365"/>
      <c r="QP160" s="365"/>
      <c r="QQ160" s="365"/>
      <c r="QR160" s="365"/>
      <c r="QS160" s="365"/>
      <c r="QT160" s="365"/>
      <c r="QU160" s="365"/>
      <c r="QV160" s="365"/>
      <c r="QW160" s="365"/>
      <c r="QX160" s="365"/>
      <c r="QY160" s="365"/>
      <c r="QZ160" s="365"/>
      <c r="RA160" s="365"/>
      <c r="RB160" s="365"/>
      <c r="RC160" s="365"/>
      <c r="RD160" s="365"/>
      <c r="RE160" s="365"/>
      <c r="RF160" s="365"/>
      <c r="RG160" s="365"/>
      <c r="RH160" s="365"/>
      <c r="RI160" s="365"/>
      <c r="RJ160" s="365"/>
      <c r="RK160" s="365"/>
      <c r="RL160" s="365"/>
      <c r="RM160" s="365"/>
      <c r="RN160" s="365"/>
      <c r="RO160" s="365"/>
      <c r="RP160" s="365"/>
      <c r="RQ160" s="365"/>
      <c r="RR160" s="365"/>
      <c r="RS160" s="365"/>
      <c r="RT160" s="365"/>
      <c r="RU160" s="365"/>
      <c r="RV160" s="365"/>
      <c r="RW160" s="365"/>
      <c r="RX160" s="365"/>
      <c r="RY160" s="365"/>
      <c r="RZ160" s="365"/>
      <c r="SA160" s="365"/>
      <c r="SB160" s="365"/>
      <c r="SC160" s="365"/>
      <c r="SD160" s="365"/>
      <c r="SE160" s="365"/>
      <c r="SF160" s="365"/>
      <c r="SG160" s="365"/>
      <c r="SH160" s="365"/>
      <c r="SI160" s="365"/>
      <c r="SJ160" s="365"/>
      <c r="SK160" s="365"/>
      <c r="SL160" s="365"/>
      <c r="SM160" s="365"/>
      <c r="SN160" s="365"/>
      <c r="SO160" s="365"/>
      <c r="SP160" s="365"/>
      <c r="SQ160" s="365"/>
      <c r="SR160" s="365"/>
      <c r="SS160" s="365"/>
      <c r="ST160" s="365"/>
      <c r="SU160" s="365"/>
      <c r="SV160" s="365"/>
      <c r="SW160" s="365"/>
      <c r="SX160" s="365"/>
      <c r="SY160" s="365"/>
      <c r="SZ160" s="365"/>
      <c r="TA160" s="365"/>
      <c r="TB160" s="365"/>
      <c r="TC160" s="365"/>
      <c r="TD160" s="365"/>
      <c r="TE160" s="365"/>
      <c r="TF160" s="365"/>
      <c r="TG160" s="365"/>
      <c r="TH160" s="365"/>
      <c r="TI160" s="365"/>
      <c r="TJ160" s="365"/>
      <c r="TK160" s="365"/>
      <c r="TL160" s="365"/>
      <c r="TM160" s="365"/>
      <c r="TN160" s="365"/>
      <c r="TO160" s="365"/>
      <c r="TP160" s="365"/>
      <c r="TQ160" s="365"/>
      <c r="TR160" s="365"/>
      <c r="TS160" s="365"/>
      <c r="TT160" s="365"/>
      <c r="TU160" s="365"/>
      <c r="TV160" s="365"/>
      <c r="TW160" s="365"/>
      <c r="TX160" s="365"/>
      <c r="TY160" s="365"/>
      <c r="TZ160" s="365"/>
      <c r="UA160" s="365"/>
      <c r="UB160" s="365"/>
      <c r="UC160" s="365"/>
      <c r="UD160" s="365"/>
      <c r="UE160" s="365"/>
      <c r="UF160" s="365"/>
      <c r="UG160" s="365"/>
      <c r="UH160" s="365"/>
      <c r="UI160" s="365"/>
      <c r="UJ160" s="365"/>
      <c r="UK160" s="365"/>
      <c r="UL160" s="365"/>
      <c r="UM160" s="365"/>
      <c r="UN160" s="365"/>
      <c r="UO160" s="365"/>
      <c r="UP160" s="365"/>
      <c r="UQ160" s="365"/>
      <c r="UR160" s="365"/>
      <c r="US160" s="365"/>
      <c r="UT160" s="365"/>
      <c r="UU160" s="365"/>
      <c r="UV160" s="365"/>
      <c r="UW160" s="365"/>
      <c r="UX160" s="365"/>
      <c r="UY160" s="365"/>
      <c r="UZ160" s="365"/>
      <c r="VA160" s="365"/>
      <c r="VB160" s="365"/>
      <c r="VC160" s="365"/>
      <c r="VD160" s="365"/>
      <c r="VE160" s="365"/>
      <c r="VF160" s="365"/>
      <c r="VG160" s="365"/>
      <c r="VH160" s="365"/>
      <c r="VI160" s="365"/>
      <c r="VJ160" s="365"/>
      <c r="VK160" s="365"/>
      <c r="VL160" s="365"/>
      <c r="VM160" s="365"/>
      <c r="VN160" s="365"/>
      <c r="VO160" s="365"/>
      <c r="VP160" s="365"/>
      <c r="VQ160" s="365"/>
      <c r="VR160" s="365"/>
      <c r="VS160" s="365"/>
      <c r="VT160" s="365"/>
      <c r="VU160" s="365"/>
      <c r="VV160" s="365"/>
      <c r="VW160" s="365"/>
      <c r="VX160" s="365"/>
      <c r="VY160" s="365"/>
      <c r="VZ160" s="365"/>
      <c r="WA160" s="365"/>
      <c r="WB160" s="365"/>
      <c r="WC160" s="365"/>
      <c r="WD160" s="365"/>
      <c r="WE160" s="365"/>
      <c r="WF160" s="365"/>
      <c r="WG160" s="365"/>
      <c r="WH160" s="365"/>
      <c r="WI160" s="365"/>
      <c r="WJ160" s="365"/>
      <c r="WK160" s="365"/>
      <c r="WL160" s="365"/>
      <c r="WM160" s="365"/>
      <c r="WN160" s="365"/>
      <c r="WO160" s="365"/>
      <c r="WP160" s="365"/>
      <c r="WQ160" s="365"/>
      <c r="WR160" s="365"/>
      <c r="WS160" s="365"/>
      <c r="WT160" s="365"/>
      <c r="WU160" s="365"/>
      <c r="WV160" s="365"/>
      <c r="WW160" s="365"/>
      <c r="WX160" s="365"/>
      <c r="WY160" s="365"/>
      <c r="WZ160" s="365"/>
      <c r="XA160" s="365"/>
      <c r="XB160" s="365"/>
      <c r="XC160" s="365"/>
      <c r="XD160" s="365"/>
      <c r="XE160" s="365"/>
      <c r="XF160" s="365"/>
      <c r="XG160" s="365"/>
      <c r="XH160" s="365"/>
      <c r="XI160" s="365"/>
      <c r="XJ160" s="365"/>
      <c r="XK160" s="365"/>
      <c r="XL160" s="365"/>
      <c r="XM160" s="365"/>
      <c r="XN160" s="365"/>
      <c r="XO160" s="365"/>
      <c r="XP160" s="365"/>
      <c r="XQ160" s="365"/>
      <c r="XR160" s="365"/>
      <c r="XS160" s="365"/>
      <c r="XT160" s="365"/>
      <c r="XU160" s="365"/>
      <c r="XV160" s="365"/>
      <c r="XW160" s="365"/>
      <c r="XX160" s="365"/>
      <c r="XY160" s="365"/>
      <c r="XZ160" s="365"/>
      <c r="YA160" s="365"/>
      <c r="YB160" s="365"/>
      <c r="YC160" s="365"/>
      <c r="YD160" s="365"/>
      <c r="YE160" s="365"/>
      <c r="YF160" s="365"/>
      <c r="YG160" s="365"/>
      <c r="YH160" s="365"/>
      <c r="YI160" s="365"/>
      <c r="YJ160" s="365"/>
      <c r="YK160" s="365"/>
      <c r="YL160" s="365"/>
      <c r="YM160" s="365"/>
      <c r="YN160" s="365"/>
      <c r="YO160" s="365"/>
      <c r="YP160" s="365"/>
      <c r="YQ160" s="365"/>
      <c r="YR160" s="365"/>
      <c r="YS160" s="365"/>
      <c r="YT160" s="365"/>
      <c r="YU160" s="365"/>
      <c r="YV160" s="365"/>
      <c r="YW160" s="365"/>
      <c r="YX160" s="365"/>
      <c r="YY160" s="365"/>
      <c r="YZ160" s="365"/>
      <c r="ZA160" s="365"/>
      <c r="ZB160" s="365"/>
      <c r="ZC160" s="365"/>
      <c r="ZD160" s="365"/>
      <c r="ZE160" s="365"/>
      <c r="ZF160" s="365"/>
      <c r="ZG160" s="365"/>
      <c r="ZH160" s="365"/>
      <c r="ZI160" s="365"/>
      <c r="ZJ160" s="365"/>
      <c r="ZK160" s="365"/>
      <c r="ZL160" s="365"/>
      <c r="ZM160" s="365"/>
      <c r="ZN160" s="365"/>
      <c r="ZO160" s="365"/>
      <c r="ZP160" s="365"/>
      <c r="ZQ160" s="365"/>
      <c r="ZR160" s="365"/>
      <c r="ZS160" s="365"/>
      <c r="ZT160" s="365"/>
      <c r="ZU160" s="365"/>
      <c r="ZV160" s="365"/>
      <c r="ZW160" s="365"/>
      <c r="ZX160" s="365"/>
      <c r="ZY160" s="365"/>
      <c r="ZZ160" s="365"/>
      <c r="AAA160" s="365"/>
      <c r="AAB160" s="365"/>
      <c r="AAC160" s="365"/>
      <c r="AAD160" s="365"/>
      <c r="AAE160" s="365"/>
      <c r="AAF160" s="365"/>
      <c r="AAG160" s="365"/>
      <c r="AAH160" s="365"/>
      <c r="AAI160" s="365"/>
      <c r="AAJ160" s="365"/>
      <c r="AAK160" s="365"/>
      <c r="AAL160" s="365"/>
      <c r="AAM160" s="365"/>
      <c r="AAN160" s="365"/>
      <c r="AAO160" s="365"/>
      <c r="AAP160" s="365"/>
      <c r="AAQ160" s="365"/>
      <c r="AAR160" s="365"/>
      <c r="AAS160" s="365"/>
      <c r="AAT160" s="365"/>
      <c r="AAU160" s="365"/>
      <c r="AAV160" s="365"/>
      <c r="AAW160" s="365"/>
      <c r="AAX160" s="365"/>
      <c r="AAY160" s="365"/>
      <c r="AAZ160" s="365"/>
      <c r="ABA160" s="365"/>
      <c r="ABB160" s="365"/>
      <c r="ABC160" s="365"/>
      <c r="ABD160" s="365"/>
      <c r="ABE160" s="365"/>
      <c r="ABF160" s="365"/>
      <c r="ABG160" s="365"/>
      <c r="ABH160" s="365"/>
      <c r="ABI160" s="365"/>
      <c r="ABJ160" s="365"/>
      <c r="ABK160" s="365"/>
      <c r="ABL160" s="365"/>
      <c r="ABM160" s="365"/>
      <c r="ABN160" s="365"/>
      <c r="ABO160" s="365"/>
      <c r="ABP160" s="365"/>
      <c r="ABQ160" s="365"/>
      <c r="ABR160" s="365"/>
      <c r="ABS160" s="365"/>
      <c r="ABT160" s="365"/>
      <c r="ABU160" s="365"/>
      <c r="ABV160" s="365"/>
      <c r="ABW160" s="365"/>
      <c r="ABX160" s="365"/>
      <c r="ABY160" s="365"/>
      <c r="ABZ160" s="365"/>
      <c r="ACA160" s="365"/>
      <c r="ACB160" s="365"/>
      <c r="ACC160" s="365"/>
      <c r="ACD160" s="365"/>
      <c r="ACE160" s="365"/>
      <c r="ACF160" s="365"/>
      <c r="ACG160" s="365"/>
      <c r="ACH160" s="365"/>
      <c r="ACI160" s="365"/>
      <c r="ACJ160" s="365"/>
      <c r="ACK160" s="365"/>
      <c r="ACL160" s="365"/>
      <c r="ACM160" s="365"/>
      <c r="ACN160" s="365"/>
      <c r="ACO160" s="365"/>
      <c r="ACP160" s="365"/>
      <c r="ACQ160" s="365"/>
      <c r="ACR160" s="365"/>
      <c r="ACS160" s="365"/>
      <c r="ACT160" s="365"/>
      <c r="ACU160" s="365"/>
      <c r="ACV160" s="365"/>
      <c r="ACW160" s="365"/>
      <c r="ACX160" s="365"/>
      <c r="ACY160" s="365"/>
      <c r="ACZ160" s="365"/>
      <c r="ADA160" s="365"/>
      <c r="ADB160" s="365"/>
      <c r="ADC160" s="365"/>
      <c r="ADD160" s="365"/>
      <c r="ADE160" s="365"/>
      <c r="ADF160" s="365"/>
      <c r="ADG160" s="365"/>
      <c r="ADH160" s="365"/>
      <c r="ADI160" s="365"/>
      <c r="ADJ160" s="365"/>
      <c r="ADK160" s="365"/>
      <c r="ADL160" s="365"/>
      <c r="ADM160" s="365"/>
      <c r="ADN160" s="365"/>
      <c r="ADO160" s="365"/>
      <c r="ADP160" s="365"/>
      <c r="ADQ160" s="365"/>
      <c r="ADR160" s="365"/>
      <c r="ADS160" s="365"/>
      <c r="ADT160" s="365"/>
      <c r="ADU160" s="365"/>
      <c r="ADV160" s="365"/>
      <c r="ADW160" s="365"/>
      <c r="ADX160" s="365"/>
      <c r="ADY160" s="365"/>
      <c r="ADZ160" s="365"/>
      <c r="AEA160" s="365"/>
      <c r="AEB160" s="365"/>
      <c r="AEC160" s="365"/>
      <c r="AED160" s="365"/>
      <c r="AEE160" s="365"/>
      <c r="AEF160" s="365"/>
      <c r="AEG160" s="365"/>
      <c r="AEH160" s="365"/>
      <c r="AEI160" s="365"/>
      <c r="AEJ160" s="365"/>
      <c r="AEK160" s="365"/>
      <c r="AEL160" s="365"/>
      <c r="AEM160" s="365"/>
      <c r="AEN160" s="365"/>
      <c r="AEO160" s="365"/>
      <c r="AEP160" s="365"/>
      <c r="AEQ160" s="365"/>
      <c r="AER160" s="365"/>
      <c r="AES160" s="365"/>
      <c r="AET160" s="365"/>
      <c r="AEU160" s="365"/>
      <c r="AEV160" s="365"/>
      <c r="AEW160" s="365"/>
      <c r="AEX160" s="365"/>
      <c r="AEY160" s="365"/>
      <c r="AEZ160" s="365"/>
      <c r="AFA160" s="365"/>
      <c r="AFB160" s="365"/>
      <c r="AFC160" s="365"/>
      <c r="AFD160" s="365"/>
      <c r="AFE160" s="365"/>
      <c r="AFF160" s="365"/>
      <c r="AFG160" s="365"/>
      <c r="AFH160" s="365"/>
      <c r="AFI160" s="365"/>
      <c r="AFJ160" s="365"/>
      <c r="AFK160" s="365"/>
      <c r="AFL160" s="365"/>
      <c r="AFM160" s="365"/>
      <c r="AFN160" s="365"/>
      <c r="AFO160" s="365"/>
      <c r="AFP160" s="365"/>
      <c r="AFQ160" s="365"/>
      <c r="AFR160" s="365"/>
      <c r="AFS160" s="365"/>
      <c r="AFT160" s="365"/>
      <c r="AFU160" s="365"/>
      <c r="AFV160" s="365"/>
      <c r="AFW160" s="365"/>
      <c r="AFX160" s="365"/>
      <c r="AFY160" s="365"/>
      <c r="AFZ160" s="365"/>
      <c r="AGA160" s="365"/>
      <c r="AGB160" s="365"/>
      <c r="AGC160" s="365"/>
      <c r="AGD160" s="365"/>
      <c r="AGE160" s="365"/>
      <c r="AGF160" s="365"/>
      <c r="AGG160" s="365"/>
      <c r="AGH160" s="365"/>
      <c r="AGI160" s="365"/>
      <c r="AGJ160" s="365"/>
      <c r="AGK160" s="365"/>
      <c r="AGL160" s="365"/>
      <c r="AGM160" s="365"/>
      <c r="AGN160" s="365"/>
      <c r="AGO160" s="365"/>
      <c r="AGP160" s="365"/>
      <c r="AGQ160" s="365"/>
      <c r="AGR160" s="365"/>
      <c r="AGS160" s="365"/>
      <c r="AGT160" s="365"/>
      <c r="AGU160" s="365"/>
      <c r="AGV160" s="365"/>
      <c r="AGW160" s="365"/>
      <c r="AGX160" s="365"/>
      <c r="AGY160" s="365"/>
      <c r="AGZ160" s="365"/>
      <c r="AHA160" s="365"/>
      <c r="AHB160" s="365"/>
      <c r="AHC160" s="365"/>
      <c r="AHD160" s="365"/>
      <c r="AHE160" s="365"/>
      <c r="AHF160" s="365"/>
      <c r="AHG160" s="365"/>
      <c r="AHH160" s="365"/>
      <c r="AHI160" s="365"/>
      <c r="AHJ160" s="365"/>
      <c r="AHK160" s="365"/>
      <c r="AHL160" s="365"/>
      <c r="AHM160" s="365"/>
      <c r="AHN160" s="365"/>
      <c r="AHO160" s="365"/>
      <c r="AHP160" s="365"/>
      <c r="AHQ160" s="365"/>
      <c r="AHR160" s="365"/>
      <c r="AHS160" s="365"/>
      <c r="AHT160" s="365"/>
      <c r="AHU160" s="365"/>
      <c r="AHV160" s="365"/>
      <c r="AHW160" s="365"/>
      <c r="AHX160" s="365"/>
      <c r="AHY160" s="365"/>
      <c r="AHZ160" s="365"/>
      <c r="AIA160" s="365"/>
      <c r="AIB160" s="365"/>
      <c r="AIC160" s="365"/>
      <c r="AID160" s="365"/>
      <c r="AIE160" s="365"/>
      <c r="AIF160" s="365"/>
      <c r="AIG160" s="365"/>
      <c r="AIH160" s="365"/>
      <c r="AII160" s="365"/>
      <c r="AIJ160" s="365"/>
      <c r="AIK160" s="365"/>
      <c r="AIL160" s="365"/>
      <c r="AIM160" s="365"/>
      <c r="AIN160" s="365"/>
      <c r="AIO160" s="365"/>
      <c r="AIP160" s="365"/>
      <c r="AIQ160" s="365"/>
      <c r="AIR160" s="365"/>
      <c r="AIS160" s="365"/>
      <c r="AIT160" s="365"/>
      <c r="AIU160" s="365"/>
      <c r="AIV160" s="365"/>
      <c r="AIW160" s="365"/>
      <c r="AIX160" s="365"/>
      <c r="AIY160" s="365"/>
      <c r="AIZ160" s="365"/>
      <c r="AJA160" s="365"/>
      <c r="AJB160" s="365"/>
      <c r="AJC160" s="365"/>
      <c r="AJD160" s="365"/>
      <c r="AJE160" s="365"/>
      <c r="AJF160" s="365"/>
      <c r="AJG160" s="365"/>
      <c r="AJH160" s="365"/>
      <c r="AJI160" s="365"/>
      <c r="AJJ160" s="365"/>
      <c r="AJK160" s="365"/>
      <c r="AJL160" s="365"/>
      <c r="AJM160" s="365"/>
      <c r="AJN160" s="365"/>
      <c r="AJO160" s="365"/>
      <c r="AJP160" s="365"/>
      <c r="AJQ160" s="365"/>
      <c r="AJR160" s="365"/>
      <c r="AJS160" s="365"/>
      <c r="AJT160" s="365"/>
      <c r="AJU160" s="365"/>
      <c r="AJV160" s="365"/>
      <c r="AJW160" s="365"/>
      <c r="AJX160" s="365"/>
      <c r="AJY160" s="365"/>
      <c r="AJZ160" s="365"/>
      <c r="AKA160" s="365"/>
      <c r="AKB160" s="365"/>
      <c r="AKC160" s="365"/>
      <c r="AKD160" s="365"/>
      <c r="AKE160" s="365"/>
      <c r="AKF160" s="365"/>
      <c r="AKG160" s="365"/>
      <c r="AKH160" s="365"/>
      <c r="AKI160" s="365"/>
      <c r="AKJ160" s="365"/>
      <c r="AKK160" s="365"/>
      <c r="AKL160" s="365"/>
      <c r="AKM160" s="365"/>
      <c r="AKN160" s="365"/>
      <c r="AKO160" s="365"/>
      <c r="AKP160" s="365"/>
      <c r="AKQ160" s="365"/>
      <c r="AKR160" s="365"/>
      <c r="AKS160" s="365"/>
      <c r="AKT160" s="365"/>
      <c r="AKU160" s="365"/>
      <c r="AKV160" s="365"/>
      <c r="AKW160" s="365"/>
      <c r="AKX160" s="365"/>
      <c r="AKY160" s="365"/>
      <c r="AKZ160" s="365"/>
      <c r="ALA160" s="365"/>
      <c r="ALB160" s="365"/>
      <c r="ALC160" s="365"/>
      <c r="ALD160" s="365"/>
      <c r="ALE160" s="365"/>
      <c r="ALF160" s="365"/>
      <c r="ALG160" s="365"/>
      <c r="ALH160" s="365"/>
      <c r="ALI160" s="365"/>
      <c r="ALJ160" s="365"/>
      <c r="ALK160" s="365"/>
      <c r="ALL160" s="365"/>
      <c r="ALM160" s="365"/>
      <c r="ALN160" s="365"/>
      <c r="ALO160" s="365"/>
      <c r="ALP160" s="365"/>
      <c r="ALQ160" s="365"/>
      <c r="ALR160" s="365"/>
      <c r="ALS160" s="365"/>
      <c r="ALT160" s="365"/>
      <c r="ALU160" s="365"/>
      <c r="ALV160" s="365"/>
      <c r="ALW160" s="365"/>
      <c r="ALX160" s="365"/>
      <c r="ALY160" s="365"/>
      <c r="ALZ160" s="365"/>
      <c r="AMA160" s="365"/>
      <c r="AMB160" s="365"/>
      <c r="AMC160" s="365"/>
      <c r="AMD160" s="365"/>
      <c r="AME160" s="365"/>
      <c r="AMF160" s="365"/>
      <c r="AMG160" s="365"/>
      <c r="AMH160" s="365"/>
      <c r="AMI160" s="365"/>
      <c r="AMJ160" s="365"/>
      <c r="AMK160" s="365"/>
      <c r="AML160" s="365"/>
      <c r="AMM160" s="365"/>
      <c r="AMN160" s="365"/>
      <c r="AMO160" s="365"/>
      <c r="AMP160" s="365"/>
      <c r="AMQ160" s="365"/>
      <c r="AMR160" s="365"/>
      <c r="AMS160" s="365"/>
      <c r="AMT160" s="365"/>
      <c r="AMU160" s="365"/>
      <c r="AMV160" s="365"/>
      <c r="AMW160" s="365"/>
      <c r="AMX160" s="365"/>
      <c r="AMY160" s="365"/>
      <c r="AMZ160" s="365"/>
      <c r="ANA160" s="365"/>
      <c r="ANB160" s="365"/>
      <c r="ANC160" s="365"/>
      <c r="AND160" s="365"/>
      <c r="ANE160" s="365"/>
      <c r="ANF160" s="365"/>
      <c r="ANG160" s="365"/>
      <c r="ANH160" s="365"/>
      <c r="ANI160" s="365"/>
      <c r="ANJ160" s="365"/>
      <c r="ANK160" s="365"/>
      <c r="ANL160" s="365"/>
      <c r="ANM160" s="365"/>
      <c r="ANN160" s="365"/>
      <c r="ANO160" s="365"/>
      <c r="ANP160" s="365"/>
      <c r="ANQ160" s="365"/>
      <c r="ANR160" s="365"/>
      <c r="ANS160" s="365"/>
      <c r="ANT160" s="365"/>
      <c r="ANU160" s="365"/>
      <c r="ANV160" s="365"/>
      <c r="ANW160" s="365"/>
      <c r="ANX160" s="365"/>
      <c r="ANY160" s="365"/>
      <c r="ANZ160" s="365"/>
      <c r="AOA160" s="365"/>
      <c r="AOB160" s="365"/>
      <c r="AOC160" s="365"/>
      <c r="AOD160" s="365"/>
      <c r="AOE160" s="365"/>
      <c r="AOF160" s="365"/>
      <c r="AOG160" s="365"/>
      <c r="AOH160" s="365"/>
      <c r="AOI160" s="365"/>
      <c r="AOJ160" s="365"/>
      <c r="AOK160" s="365"/>
      <c r="AOL160" s="365"/>
      <c r="AOM160" s="365"/>
      <c r="AON160" s="365"/>
      <c r="AOO160" s="365"/>
      <c r="AOP160" s="365"/>
      <c r="AOQ160" s="365"/>
      <c r="AOR160" s="365"/>
      <c r="AOS160" s="365"/>
      <c r="AOT160" s="365"/>
      <c r="AOU160" s="365"/>
      <c r="AOV160" s="365"/>
      <c r="AOW160" s="365"/>
      <c r="AOX160" s="365"/>
      <c r="AOY160" s="365"/>
      <c r="AOZ160" s="365"/>
      <c r="APA160" s="365"/>
      <c r="APB160" s="365"/>
      <c r="APC160" s="365"/>
      <c r="APD160" s="365"/>
      <c r="APE160" s="365"/>
      <c r="APF160" s="365"/>
      <c r="APG160" s="365"/>
      <c r="APH160" s="365"/>
      <c r="API160" s="365"/>
      <c r="APJ160" s="365"/>
      <c r="APK160" s="365"/>
      <c r="APL160" s="365"/>
      <c r="APM160" s="365"/>
      <c r="APN160" s="365"/>
      <c r="APO160" s="365"/>
      <c r="APP160" s="365"/>
      <c r="APQ160" s="365"/>
      <c r="APR160" s="365"/>
      <c r="APS160" s="365"/>
      <c r="APT160" s="365"/>
      <c r="APU160" s="365"/>
      <c r="APV160" s="365"/>
      <c r="APW160" s="365"/>
      <c r="APX160" s="365"/>
      <c r="APY160" s="365"/>
      <c r="APZ160" s="365"/>
      <c r="AQA160" s="365"/>
      <c r="AQB160" s="365"/>
      <c r="AQC160" s="365"/>
      <c r="AQD160" s="365"/>
      <c r="AQE160" s="365"/>
      <c r="AQF160" s="365"/>
      <c r="AQG160" s="365"/>
      <c r="AQH160" s="365"/>
      <c r="AQI160" s="365"/>
      <c r="AQJ160" s="365"/>
      <c r="AQK160" s="365"/>
      <c r="AQL160" s="365"/>
      <c r="AQM160" s="365"/>
      <c r="AQN160" s="365"/>
      <c r="AQO160" s="365"/>
      <c r="AQP160" s="365"/>
      <c r="AQQ160" s="365"/>
      <c r="AQR160" s="365"/>
      <c r="AQS160" s="365"/>
      <c r="AQT160" s="365"/>
      <c r="AQU160" s="365"/>
      <c r="AQV160" s="365"/>
      <c r="AQW160" s="365"/>
      <c r="AQX160" s="365"/>
      <c r="AQY160" s="365"/>
      <c r="AQZ160" s="365"/>
      <c r="ARA160" s="365"/>
      <c r="ARB160" s="365"/>
      <c r="ARC160" s="365"/>
      <c r="ARD160" s="365"/>
      <c r="ARE160" s="365"/>
      <c r="ARF160" s="365"/>
      <c r="ARG160" s="365"/>
      <c r="ARH160" s="365"/>
      <c r="ARI160" s="365"/>
      <c r="ARJ160" s="365"/>
      <c r="ARK160" s="365"/>
      <c r="ARL160" s="365"/>
      <c r="ARM160" s="365"/>
      <c r="ARN160" s="365"/>
      <c r="ARO160" s="365"/>
      <c r="ARP160" s="365"/>
      <c r="ARQ160" s="365"/>
      <c r="ARR160" s="365"/>
      <c r="ARS160" s="365"/>
      <c r="ART160" s="365"/>
      <c r="ARU160" s="365"/>
      <c r="ARV160" s="365"/>
      <c r="ARW160" s="365"/>
      <c r="ARX160" s="365"/>
      <c r="ARY160" s="365"/>
      <c r="ARZ160" s="365"/>
      <c r="ASA160" s="365"/>
      <c r="ASB160" s="365"/>
      <c r="ASC160" s="365"/>
      <c r="ASD160" s="365"/>
      <c r="ASE160" s="365"/>
      <c r="ASF160" s="365"/>
      <c r="ASG160" s="365"/>
      <c r="ASH160" s="365"/>
      <c r="ASI160" s="365"/>
      <c r="ASJ160" s="365"/>
      <c r="ASK160" s="365"/>
      <c r="ASL160" s="365"/>
      <c r="ASM160" s="365"/>
      <c r="ASN160" s="365"/>
      <c r="ASO160" s="365"/>
      <c r="ASP160" s="365"/>
      <c r="ASQ160" s="365"/>
      <c r="ASR160" s="365"/>
      <c r="ASS160" s="365"/>
      <c r="AST160" s="365"/>
      <c r="ASU160" s="365"/>
      <c r="ASV160" s="365"/>
      <c r="ASW160" s="365"/>
      <c r="ASX160" s="365"/>
      <c r="ASY160" s="365"/>
      <c r="ASZ160" s="365"/>
      <c r="ATA160" s="365"/>
      <c r="ATB160" s="365"/>
      <c r="ATC160" s="365"/>
      <c r="ATD160" s="365"/>
      <c r="ATE160" s="365"/>
      <c r="ATF160" s="365"/>
      <c r="ATG160" s="365"/>
      <c r="ATH160" s="365"/>
      <c r="ATI160" s="365"/>
      <c r="ATJ160" s="365"/>
      <c r="ATK160" s="365"/>
      <c r="ATL160" s="365"/>
      <c r="ATM160" s="365"/>
      <c r="ATN160" s="365"/>
      <c r="ATO160" s="365"/>
      <c r="ATP160" s="365"/>
      <c r="ATQ160" s="365"/>
      <c r="ATR160" s="365"/>
      <c r="ATS160" s="365"/>
      <c r="ATT160" s="365"/>
      <c r="ATU160" s="365"/>
      <c r="ATV160" s="365"/>
      <c r="ATW160" s="365"/>
      <c r="ATX160" s="365"/>
      <c r="ATY160" s="365"/>
      <c r="ATZ160" s="365"/>
      <c r="AUA160" s="365"/>
      <c r="AUB160" s="365"/>
      <c r="AUC160" s="365"/>
      <c r="AUD160" s="365"/>
      <c r="AUE160" s="365"/>
      <c r="AUF160" s="365"/>
      <c r="AUG160" s="365"/>
      <c r="AUH160" s="365"/>
      <c r="AUI160" s="365"/>
      <c r="AUJ160" s="365"/>
      <c r="AUK160" s="365"/>
      <c r="AUL160" s="365"/>
      <c r="AUM160" s="365"/>
      <c r="AUN160" s="365"/>
      <c r="AUO160" s="365"/>
      <c r="AUP160" s="365"/>
      <c r="AUQ160" s="365"/>
      <c r="AUR160" s="365"/>
      <c r="AUS160" s="365"/>
      <c r="AUT160" s="365"/>
      <c r="AUU160" s="365"/>
      <c r="AUV160" s="365"/>
      <c r="AUW160" s="365"/>
      <c r="AUX160" s="365"/>
      <c r="AUY160" s="365"/>
      <c r="AUZ160" s="365"/>
      <c r="AVA160" s="365"/>
      <c r="AVB160" s="365"/>
      <c r="AVC160" s="365"/>
      <c r="AVD160" s="365"/>
      <c r="AVE160" s="365"/>
      <c r="AVF160" s="365"/>
      <c r="AVG160" s="365"/>
      <c r="AVH160" s="365"/>
      <c r="AVI160" s="365"/>
      <c r="AVJ160" s="365"/>
      <c r="AVK160" s="365"/>
      <c r="AVL160" s="365"/>
      <c r="AVM160" s="365"/>
      <c r="AVN160" s="365"/>
      <c r="AVO160" s="365"/>
      <c r="AVP160" s="365"/>
      <c r="AVQ160" s="365"/>
      <c r="AVR160" s="365"/>
      <c r="AVS160" s="365"/>
      <c r="AVT160" s="365"/>
      <c r="AVU160" s="365"/>
      <c r="AVV160" s="365"/>
      <c r="AVW160" s="365"/>
      <c r="AVX160" s="365"/>
      <c r="AVY160" s="365"/>
      <c r="AVZ160" s="365"/>
      <c r="AWA160" s="365"/>
      <c r="AWB160" s="365"/>
      <c r="AWC160" s="365"/>
      <c r="AWD160" s="365"/>
      <c r="AWE160" s="365"/>
      <c r="AWF160" s="365"/>
      <c r="AWG160" s="365"/>
      <c r="AWH160" s="365"/>
      <c r="AWI160" s="365"/>
      <c r="AWJ160" s="365"/>
      <c r="AWK160" s="365"/>
      <c r="AWL160" s="365"/>
      <c r="AWM160" s="365"/>
      <c r="AWN160" s="365"/>
      <c r="AWO160" s="365"/>
      <c r="AWP160" s="365"/>
      <c r="AWQ160" s="365"/>
      <c r="AWR160" s="365"/>
      <c r="AWS160" s="365"/>
      <c r="AWT160" s="365"/>
      <c r="AWU160" s="365"/>
      <c r="AWV160" s="365"/>
      <c r="AWW160" s="365"/>
      <c r="AWX160" s="365"/>
      <c r="AWY160" s="365"/>
      <c r="AWZ160" s="365"/>
      <c r="AXA160" s="365"/>
      <c r="AXB160" s="365"/>
      <c r="AXC160" s="365"/>
      <c r="AXD160" s="365"/>
      <c r="AXE160" s="365"/>
      <c r="AXF160" s="365"/>
      <c r="AXG160" s="365"/>
      <c r="AXH160" s="365"/>
      <c r="AXI160" s="365"/>
      <c r="AXJ160" s="365"/>
      <c r="AXK160" s="365"/>
      <c r="AXL160" s="365"/>
      <c r="AXM160" s="365"/>
      <c r="AXN160" s="365"/>
      <c r="AXO160" s="365"/>
      <c r="AXP160" s="365"/>
      <c r="AXQ160" s="365"/>
      <c r="AXR160" s="365"/>
      <c r="AXS160" s="365"/>
      <c r="AXT160" s="365"/>
      <c r="AXU160" s="365"/>
      <c r="AXV160" s="365"/>
      <c r="AXW160" s="365"/>
      <c r="AXX160" s="365"/>
      <c r="AXY160" s="365"/>
      <c r="AXZ160" s="365"/>
      <c r="AYA160" s="365"/>
      <c r="AYB160" s="365"/>
      <c r="AYC160" s="365"/>
      <c r="AYD160" s="365"/>
      <c r="AYE160" s="365"/>
      <c r="AYF160" s="365"/>
      <c r="AYG160" s="365"/>
      <c r="AYH160" s="365"/>
      <c r="AYI160" s="365"/>
      <c r="AYJ160" s="365"/>
      <c r="AYK160" s="365"/>
      <c r="AYL160" s="365"/>
      <c r="AYM160" s="365"/>
      <c r="AYN160" s="365"/>
      <c r="AYO160" s="365"/>
      <c r="AYP160" s="365"/>
      <c r="AYQ160" s="365"/>
      <c r="AYR160" s="365"/>
      <c r="AYS160" s="365"/>
      <c r="AYT160" s="365"/>
      <c r="AYU160" s="365"/>
      <c r="AYV160" s="365"/>
      <c r="AYW160" s="365"/>
      <c r="AYX160" s="365"/>
      <c r="AYY160" s="365"/>
      <c r="AYZ160" s="365"/>
      <c r="AZA160" s="365"/>
      <c r="AZB160" s="365"/>
      <c r="AZC160" s="365"/>
      <c r="AZD160" s="365"/>
      <c r="AZE160" s="365"/>
      <c r="AZF160" s="365"/>
      <c r="AZG160" s="365"/>
      <c r="AZH160" s="365"/>
      <c r="AZI160" s="365"/>
      <c r="AZJ160" s="365"/>
      <c r="AZK160" s="365"/>
      <c r="AZL160" s="365"/>
      <c r="AZM160" s="365"/>
      <c r="AZN160" s="365"/>
      <c r="AZO160" s="365"/>
      <c r="AZP160" s="365"/>
      <c r="AZQ160" s="365"/>
      <c r="AZR160" s="365"/>
      <c r="AZS160" s="365"/>
      <c r="AZT160" s="365"/>
      <c r="AZU160" s="365"/>
      <c r="AZV160" s="365"/>
      <c r="AZW160" s="365"/>
      <c r="AZX160" s="365"/>
      <c r="AZY160" s="365"/>
      <c r="AZZ160" s="365"/>
      <c r="BAA160" s="365"/>
      <c r="BAB160" s="365"/>
      <c r="BAC160" s="365"/>
      <c r="BAD160" s="365"/>
      <c r="BAE160" s="365"/>
      <c r="BAF160" s="365"/>
      <c r="BAG160" s="365"/>
      <c r="BAH160" s="365"/>
      <c r="BAI160" s="365"/>
      <c r="BAJ160" s="365"/>
      <c r="BAK160" s="365"/>
      <c r="BAL160" s="365"/>
      <c r="BAM160" s="365"/>
      <c r="BAN160" s="365"/>
      <c r="BAO160" s="365"/>
      <c r="BAP160" s="365"/>
      <c r="BAQ160" s="365"/>
      <c r="BAR160" s="365"/>
      <c r="BAS160" s="365"/>
      <c r="BAT160" s="365"/>
      <c r="BAU160" s="365"/>
      <c r="BAV160" s="365"/>
      <c r="BAW160" s="365"/>
      <c r="BAX160" s="365"/>
      <c r="BAY160" s="365"/>
      <c r="BAZ160" s="365"/>
      <c r="BBA160" s="365"/>
      <c r="BBB160" s="365"/>
      <c r="BBC160" s="365"/>
      <c r="BBD160" s="365"/>
      <c r="BBE160" s="365"/>
      <c r="BBF160" s="365"/>
      <c r="BBG160" s="365"/>
      <c r="BBH160" s="365"/>
      <c r="BBI160" s="365"/>
      <c r="BBJ160" s="365"/>
      <c r="BBK160" s="365"/>
      <c r="BBL160" s="365"/>
      <c r="BBM160" s="365"/>
      <c r="BBN160" s="365"/>
      <c r="BBO160" s="365"/>
      <c r="BBP160" s="365"/>
      <c r="BBQ160" s="365"/>
      <c r="BBR160" s="365"/>
      <c r="BBS160" s="365"/>
      <c r="BBT160" s="365"/>
      <c r="BBU160" s="365"/>
      <c r="BBV160" s="365"/>
      <c r="BBW160" s="365"/>
      <c r="BBX160" s="365"/>
      <c r="BBY160" s="365"/>
      <c r="BBZ160" s="365"/>
      <c r="BCA160" s="365"/>
      <c r="BCB160" s="365"/>
      <c r="BCC160" s="365"/>
      <c r="BCD160" s="365"/>
      <c r="BCE160" s="365"/>
      <c r="BCF160" s="365"/>
      <c r="BCG160" s="365"/>
      <c r="BCH160" s="365"/>
      <c r="BCI160" s="365"/>
      <c r="BCJ160" s="365"/>
      <c r="BCK160" s="365"/>
      <c r="BCL160" s="365"/>
      <c r="BCM160" s="365"/>
      <c r="BCN160" s="365"/>
      <c r="BCO160" s="365"/>
      <c r="BCP160" s="365"/>
      <c r="BCQ160" s="365"/>
      <c r="BCR160" s="365"/>
      <c r="BCS160" s="365"/>
      <c r="BCT160" s="365"/>
      <c r="BCU160" s="365"/>
      <c r="BCV160" s="365"/>
      <c r="BCW160" s="365"/>
      <c r="BCX160" s="365"/>
      <c r="BCY160" s="365"/>
      <c r="BCZ160" s="365"/>
      <c r="BDA160" s="365"/>
      <c r="BDB160" s="365"/>
      <c r="BDC160" s="365"/>
      <c r="BDD160" s="365"/>
      <c r="BDE160" s="365"/>
      <c r="BDF160" s="365"/>
      <c r="BDG160" s="365"/>
      <c r="BDH160" s="365"/>
      <c r="BDI160" s="365"/>
      <c r="BDJ160" s="365"/>
      <c r="BDK160" s="365"/>
      <c r="BDL160" s="365"/>
      <c r="BDM160" s="365"/>
      <c r="BDN160" s="365"/>
      <c r="BDO160" s="365"/>
      <c r="BDP160" s="365"/>
      <c r="BDQ160" s="365"/>
      <c r="BDR160" s="365"/>
      <c r="BDS160" s="365"/>
      <c r="BDT160" s="365"/>
      <c r="BDU160" s="365"/>
      <c r="BDV160" s="365"/>
      <c r="BDW160" s="365"/>
      <c r="BDX160" s="365"/>
      <c r="BDY160" s="365"/>
      <c r="BDZ160" s="365"/>
      <c r="BEA160" s="365"/>
      <c r="BEB160" s="365"/>
      <c r="BEC160" s="365"/>
      <c r="BED160" s="365"/>
      <c r="BEE160" s="365"/>
      <c r="BEF160" s="365"/>
      <c r="BEG160" s="365"/>
      <c r="BEH160" s="365"/>
      <c r="BEI160" s="365"/>
      <c r="BEJ160" s="365"/>
      <c r="BEK160" s="365"/>
      <c r="BEL160" s="365"/>
      <c r="BEM160" s="365"/>
      <c r="BEN160" s="365"/>
      <c r="BEO160" s="365"/>
      <c r="BEP160" s="365"/>
      <c r="BEQ160" s="365"/>
      <c r="BER160" s="365"/>
      <c r="BES160" s="365"/>
      <c r="BET160" s="365"/>
      <c r="BEU160" s="365"/>
      <c r="BEV160" s="365"/>
      <c r="BEW160" s="365"/>
      <c r="BEX160" s="365"/>
      <c r="BEY160" s="365"/>
      <c r="BEZ160" s="365"/>
      <c r="BFA160" s="365"/>
      <c r="BFB160" s="365"/>
      <c r="BFC160" s="365"/>
      <c r="BFD160" s="365"/>
      <c r="BFE160" s="365"/>
      <c r="BFF160" s="365"/>
      <c r="BFG160" s="365"/>
      <c r="BFH160" s="365"/>
      <c r="BFI160" s="365"/>
      <c r="BFJ160" s="365"/>
      <c r="BFK160" s="365"/>
      <c r="BFL160" s="365"/>
      <c r="BFM160" s="365"/>
      <c r="BFN160" s="365"/>
      <c r="BFO160" s="365"/>
      <c r="BFP160" s="365"/>
      <c r="BFQ160" s="365"/>
      <c r="BFR160" s="365"/>
      <c r="BFS160" s="365"/>
      <c r="BFT160" s="365"/>
      <c r="BFU160" s="365"/>
      <c r="BFV160" s="365"/>
      <c r="BFW160" s="365"/>
      <c r="BFX160" s="365"/>
      <c r="BFY160" s="365"/>
      <c r="BFZ160" s="365"/>
      <c r="BGA160" s="365"/>
      <c r="BGB160" s="365"/>
      <c r="BGC160" s="365"/>
      <c r="BGD160" s="365"/>
      <c r="BGE160" s="365"/>
      <c r="BGF160" s="365"/>
      <c r="BGG160" s="365"/>
      <c r="BGH160" s="365"/>
      <c r="BGI160" s="365"/>
      <c r="BGJ160" s="365"/>
      <c r="BGK160" s="365"/>
      <c r="BGL160" s="365"/>
      <c r="BGM160" s="365"/>
      <c r="BGN160" s="365"/>
      <c r="BGO160" s="365"/>
      <c r="BGP160" s="365"/>
      <c r="BGQ160" s="365"/>
      <c r="BGR160" s="365"/>
      <c r="BGS160" s="365"/>
      <c r="BGT160" s="365"/>
      <c r="BGU160" s="365"/>
      <c r="BGV160" s="365"/>
      <c r="BGW160" s="365"/>
      <c r="BGX160" s="365"/>
      <c r="BGY160" s="365"/>
      <c r="BGZ160" s="365"/>
      <c r="BHA160" s="365"/>
      <c r="BHB160" s="365"/>
      <c r="BHC160" s="365"/>
      <c r="BHD160" s="365"/>
      <c r="BHE160" s="365"/>
      <c r="BHF160" s="365"/>
      <c r="BHG160" s="365"/>
      <c r="BHH160" s="365"/>
      <c r="BHI160" s="365"/>
      <c r="BHJ160" s="365"/>
      <c r="BHK160" s="365"/>
      <c r="BHL160" s="365"/>
      <c r="BHM160" s="365"/>
      <c r="BHN160" s="365"/>
      <c r="BHO160" s="365"/>
      <c r="BHP160" s="365"/>
      <c r="BHQ160" s="365"/>
      <c r="BHR160" s="365"/>
      <c r="BHS160" s="365"/>
      <c r="BHT160" s="365"/>
      <c r="BHU160" s="365"/>
      <c r="BHV160" s="365"/>
      <c r="BHW160" s="365"/>
      <c r="BHX160" s="365"/>
      <c r="BHY160" s="365"/>
      <c r="BHZ160" s="365"/>
      <c r="BIA160" s="365"/>
      <c r="BIB160" s="365"/>
      <c r="BIC160" s="365"/>
      <c r="BID160" s="365"/>
      <c r="BIE160" s="365"/>
      <c r="BIF160" s="365"/>
      <c r="BIG160" s="365"/>
      <c r="BIH160" s="365"/>
      <c r="BII160" s="365"/>
      <c r="BIJ160" s="365"/>
      <c r="BIK160" s="365"/>
      <c r="BIL160" s="365"/>
      <c r="BIM160" s="365"/>
      <c r="BIN160" s="365"/>
      <c r="BIO160" s="365"/>
      <c r="BIP160" s="365"/>
      <c r="BIQ160" s="365"/>
      <c r="BIR160" s="365"/>
      <c r="BIS160" s="365"/>
      <c r="BIT160" s="365"/>
      <c r="BIU160" s="365"/>
      <c r="BIV160" s="365"/>
      <c r="BIW160" s="365"/>
      <c r="BIX160" s="365"/>
      <c r="BIY160" s="365"/>
      <c r="BIZ160" s="365"/>
      <c r="BJA160" s="365"/>
      <c r="BJB160" s="365"/>
      <c r="BJC160" s="365"/>
      <c r="BJD160" s="365"/>
      <c r="BJE160" s="365"/>
      <c r="BJF160" s="365"/>
      <c r="BJG160" s="365"/>
      <c r="BJH160" s="365"/>
      <c r="BJI160" s="365"/>
      <c r="BJJ160" s="365"/>
      <c r="BJK160" s="365"/>
      <c r="BJL160" s="365"/>
      <c r="BJM160" s="365"/>
      <c r="BJN160" s="365"/>
      <c r="BJO160" s="365"/>
      <c r="BJP160" s="365"/>
      <c r="BJQ160" s="365"/>
      <c r="BJR160" s="365"/>
      <c r="BJS160" s="365"/>
      <c r="BJT160" s="365"/>
      <c r="BJU160" s="365"/>
      <c r="BJV160" s="365"/>
      <c r="BJW160" s="365"/>
      <c r="BJX160" s="365"/>
      <c r="BJY160" s="365"/>
      <c r="BJZ160" s="365"/>
      <c r="BKA160" s="365"/>
      <c r="BKB160" s="365"/>
      <c r="BKC160" s="365"/>
      <c r="BKD160" s="365"/>
      <c r="BKE160" s="365"/>
      <c r="BKF160" s="365"/>
      <c r="BKG160" s="365"/>
      <c r="BKH160" s="365"/>
      <c r="BKI160" s="365"/>
      <c r="BKJ160" s="365"/>
      <c r="BKK160" s="365"/>
      <c r="BKL160" s="365"/>
      <c r="BKM160" s="365"/>
      <c r="BKN160" s="365"/>
      <c r="BKO160" s="365"/>
      <c r="BKP160" s="365"/>
      <c r="BKQ160" s="365"/>
      <c r="BKR160" s="365"/>
      <c r="BKS160" s="365"/>
      <c r="BKT160" s="365"/>
      <c r="BKU160" s="365"/>
      <c r="BKV160" s="365"/>
      <c r="BKW160" s="365"/>
      <c r="BKX160" s="365"/>
      <c r="BKY160" s="365"/>
      <c r="BKZ160" s="365"/>
      <c r="BLA160" s="365"/>
      <c r="BLB160" s="365"/>
      <c r="BLC160" s="365"/>
      <c r="BLD160" s="365"/>
      <c r="BLE160" s="365"/>
      <c r="BLF160" s="365"/>
      <c r="BLG160" s="365"/>
      <c r="BLH160" s="365"/>
      <c r="BLI160" s="365"/>
      <c r="BLJ160" s="365"/>
      <c r="BLK160" s="365"/>
      <c r="BLL160" s="365"/>
      <c r="BLM160" s="365"/>
      <c r="BLN160" s="365"/>
      <c r="BLO160" s="365"/>
      <c r="BLP160" s="365"/>
      <c r="BLQ160" s="365"/>
      <c r="BLR160" s="365"/>
      <c r="BLS160" s="365"/>
      <c r="BLT160" s="365"/>
      <c r="BLU160" s="365"/>
      <c r="BLV160" s="365"/>
      <c r="BLW160" s="365"/>
      <c r="BLX160" s="365"/>
      <c r="BLY160" s="365"/>
      <c r="BLZ160" s="365"/>
      <c r="BMA160" s="365"/>
      <c r="BMB160" s="365"/>
      <c r="BMC160" s="365"/>
      <c r="BMD160" s="365"/>
      <c r="BME160" s="365"/>
      <c r="BMF160" s="365"/>
      <c r="BMG160" s="365"/>
      <c r="BMH160" s="365"/>
      <c r="BMI160" s="365"/>
      <c r="BMJ160" s="365"/>
      <c r="BMK160" s="365"/>
      <c r="BML160" s="365"/>
      <c r="BMM160" s="365"/>
      <c r="BMN160" s="365"/>
      <c r="BMO160" s="365"/>
      <c r="BMP160" s="365"/>
      <c r="BMQ160" s="365"/>
      <c r="BMR160" s="365"/>
      <c r="BMS160" s="365"/>
      <c r="BMT160" s="365"/>
      <c r="BMU160" s="365"/>
      <c r="BMV160" s="365"/>
      <c r="BMW160" s="365"/>
      <c r="BMX160" s="365"/>
      <c r="BMY160" s="365"/>
      <c r="BMZ160" s="365"/>
      <c r="BNA160" s="365"/>
      <c r="BNB160" s="365"/>
      <c r="BNC160" s="365"/>
      <c r="BND160" s="365"/>
      <c r="BNE160" s="365"/>
      <c r="BNF160" s="365"/>
      <c r="BNG160" s="365"/>
      <c r="BNH160" s="365"/>
      <c r="BNI160" s="365"/>
      <c r="BNJ160" s="365"/>
      <c r="BNK160" s="365"/>
      <c r="BNL160" s="365"/>
      <c r="BNM160" s="365"/>
      <c r="BNN160" s="365"/>
      <c r="BNO160" s="365"/>
      <c r="BNP160" s="365"/>
      <c r="BNQ160" s="365"/>
      <c r="BNR160" s="365"/>
      <c r="BNS160" s="365"/>
      <c r="BNT160" s="365"/>
      <c r="BNU160" s="365"/>
      <c r="BNV160" s="365"/>
      <c r="BNW160" s="365"/>
      <c r="BNX160" s="365"/>
      <c r="BNY160" s="365"/>
      <c r="BNZ160" s="365"/>
      <c r="BOA160" s="365"/>
      <c r="BOB160" s="365"/>
      <c r="BOC160" s="365"/>
      <c r="BOD160" s="365"/>
      <c r="BOE160" s="365"/>
      <c r="BOF160" s="365"/>
      <c r="BOG160" s="365"/>
      <c r="BOH160" s="365"/>
      <c r="BOI160" s="365"/>
      <c r="BOJ160" s="365"/>
      <c r="BOK160" s="365"/>
      <c r="BOL160" s="365"/>
      <c r="BOM160" s="365"/>
      <c r="BON160" s="365"/>
      <c r="BOO160" s="365"/>
      <c r="BOP160" s="365"/>
      <c r="BOQ160" s="365"/>
      <c r="BOR160" s="365"/>
      <c r="BOS160" s="365"/>
      <c r="BOT160" s="365"/>
      <c r="BOU160" s="365"/>
      <c r="BOV160" s="365"/>
      <c r="BOW160" s="365"/>
      <c r="BOX160" s="365"/>
      <c r="BOY160" s="365"/>
      <c r="BOZ160" s="365"/>
      <c r="BPA160" s="365"/>
      <c r="BPB160" s="365"/>
      <c r="BPC160" s="365"/>
      <c r="BPD160" s="365"/>
      <c r="BPE160" s="365"/>
      <c r="BPF160" s="365"/>
      <c r="BPG160" s="365"/>
      <c r="BPH160" s="365"/>
      <c r="BPI160" s="365"/>
      <c r="BPJ160" s="365"/>
      <c r="BPK160" s="365"/>
      <c r="BPL160" s="365"/>
      <c r="BPM160" s="365"/>
      <c r="BPN160" s="365"/>
      <c r="BPO160" s="365"/>
      <c r="BPP160" s="365"/>
      <c r="BPQ160" s="365"/>
      <c r="BPR160" s="365"/>
      <c r="BPS160" s="365"/>
      <c r="BPT160" s="365"/>
      <c r="BPU160" s="365"/>
      <c r="BPV160" s="365"/>
      <c r="BPW160" s="365"/>
      <c r="BPX160" s="365"/>
      <c r="BPY160" s="365"/>
      <c r="BPZ160" s="365"/>
      <c r="BQA160" s="365"/>
      <c r="BQB160" s="365"/>
      <c r="BQC160" s="365"/>
      <c r="BQD160" s="365"/>
      <c r="BQE160" s="365"/>
      <c r="BQF160" s="365"/>
      <c r="BQG160" s="365"/>
      <c r="BQH160" s="365"/>
      <c r="BQI160" s="365"/>
      <c r="BQJ160" s="365"/>
      <c r="BQK160" s="365"/>
      <c r="BQL160" s="365"/>
      <c r="BQM160" s="365"/>
      <c r="BQN160" s="365"/>
      <c r="BQO160" s="365"/>
      <c r="BQP160" s="365"/>
      <c r="BQQ160" s="365"/>
      <c r="BQR160" s="365"/>
      <c r="BQS160" s="365"/>
      <c r="BQT160" s="365"/>
      <c r="BQU160" s="365"/>
      <c r="BQV160" s="365"/>
      <c r="BQW160" s="365"/>
      <c r="BQX160" s="365"/>
      <c r="BQY160" s="365"/>
      <c r="BQZ160" s="365"/>
      <c r="BRA160" s="365"/>
      <c r="BRB160" s="365"/>
      <c r="BRC160" s="365"/>
      <c r="BRD160" s="365"/>
      <c r="BRE160" s="365"/>
      <c r="BRF160" s="365"/>
      <c r="BRG160" s="365"/>
      <c r="BRH160" s="365"/>
      <c r="BRI160" s="365"/>
      <c r="BRJ160" s="365"/>
      <c r="BRK160" s="365"/>
      <c r="BRL160" s="365"/>
      <c r="BRM160" s="365"/>
      <c r="BRN160" s="365"/>
      <c r="BRO160" s="365"/>
      <c r="BRP160" s="365"/>
      <c r="BRQ160" s="365"/>
      <c r="BRR160" s="365"/>
      <c r="BRS160" s="365"/>
      <c r="BRT160" s="365"/>
      <c r="BRU160" s="365"/>
      <c r="BRV160" s="365"/>
      <c r="BRW160" s="365"/>
      <c r="BRX160" s="365"/>
      <c r="BRY160" s="365"/>
      <c r="BRZ160" s="365"/>
      <c r="BSA160" s="365"/>
      <c r="BSB160" s="365"/>
      <c r="BSC160" s="365"/>
      <c r="BSD160" s="365"/>
      <c r="BSE160" s="365"/>
      <c r="BSF160" s="365"/>
      <c r="BSG160" s="365"/>
      <c r="BSH160" s="365"/>
      <c r="BSI160" s="365"/>
      <c r="BSJ160" s="365"/>
      <c r="BSK160" s="365"/>
      <c r="BSL160" s="365"/>
      <c r="BSM160" s="365"/>
      <c r="BSN160" s="365"/>
      <c r="BSO160" s="365"/>
      <c r="BSP160" s="365"/>
      <c r="BSQ160" s="365"/>
      <c r="BSR160" s="365"/>
      <c r="BSS160" s="365"/>
      <c r="BST160" s="365"/>
      <c r="BSU160" s="365"/>
      <c r="BSV160" s="365"/>
      <c r="BSW160" s="365"/>
      <c r="BSX160" s="365"/>
      <c r="BSY160" s="365"/>
      <c r="BSZ160" s="365"/>
      <c r="BTA160" s="365"/>
      <c r="BTB160" s="365"/>
      <c r="BTC160" s="365"/>
      <c r="BTD160" s="365"/>
      <c r="BTE160" s="365"/>
      <c r="BTF160" s="365"/>
      <c r="BTG160" s="365"/>
      <c r="BTH160" s="365"/>
      <c r="BTI160" s="365"/>
      <c r="BTJ160" s="365"/>
      <c r="BTK160" s="365"/>
      <c r="BTL160" s="365"/>
      <c r="BTM160" s="365"/>
      <c r="BTN160" s="365"/>
      <c r="BTO160" s="365"/>
      <c r="BTP160" s="365"/>
      <c r="BTQ160" s="365"/>
      <c r="BTR160" s="365"/>
      <c r="BTS160" s="365"/>
      <c r="BTT160" s="365"/>
      <c r="BTU160" s="365"/>
      <c r="BTV160" s="365"/>
      <c r="BTW160" s="365"/>
      <c r="BTX160" s="365"/>
      <c r="BTY160" s="365"/>
      <c r="BTZ160" s="365"/>
      <c r="BUA160" s="365"/>
      <c r="BUB160" s="365"/>
      <c r="BUC160" s="365"/>
      <c r="BUD160" s="365"/>
      <c r="BUE160" s="365"/>
      <c r="BUF160" s="365"/>
      <c r="BUG160" s="365"/>
      <c r="BUH160" s="365"/>
      <c r="BUI160" s="365"/>
      <c r="BUJ160" s="365"/>
      <c r="BUK160" s="365"/>
      <c r="BUL160" s="365"/>
      <c r="BUM160" s="365"/>
      <c r="BUN160" s="365"/>
      <c r="BUO160" s="365"/>
      <c r="BUP160" s="365"/>
      <c r="BUQ160" s="365"/>
      <c r="BUR160" s="365"/>
      <c r="BUS160" s="365"/>
      <c r="BUT160" s="365"/>
      <c r="BUU160" s="365"/>
      <c r="BUV160" s="365"/>
      <c r="BUW160" s="365"/>
      <c r="BUX160" s="365"/>
      <c r="BUY160" s="365"/>
      <c r="BUZ160" s="365"/>
      <c r="BVA160" s="365"/>
      <c r="BVB160" s="365"/>
      <c r="BVC160" s="365"/>
      <c r="BVD160" s="365"/>
      <c r="BVE160" s="365"/>
      <c r="BVF160" s="365"/>
      <c r="BVG160" s="365"/>
      <c r="BVH160" s="365"/>
      <c r="BVI160" s="365"/>
      <c r="BVJ160" s="365"/>
      <c r="BVK160" s="365"/>
      <c r="BVL160" s="365"/>
      <c r="BVM160" s="365"/>
      <c r="BVN160" s="365"/>
      <c r="BVO160" s="365"/>
      <c r="BVP160" s="365"/>
      <c r="BVQ160" s="365"/>
      <c r="BVR160" s="365"/>
      <c r="BVS160" s="365"/>
      <c r="BVT160" s="365"/>
      <c r="BVU160" s="365"/>
      <c r="BVV160" s="365"/>
      <c r="BVW160" s="365"/>
      <c r="BVX160" s="365"/>
      <c r="BVY160" s="365"/>
      <c r="BVZ160" s="365"/>
      <c r="BWA160" s="365"/>
      <c r="BWB160" s="365"/>
      <c r="BWC160" s="365"/>
      <c r="BWD160" s="365"/>
      <c r="BWE160" s="365"/>
      <c r="BWF160" s="365"/>
      <c r="BWG160" s="365"/>
      <c r="BWH160" s="365"/>
      <c r="BWI160" s="365"/>
      <c r="BWJ160" s="365"/>
      <c r="BWK160" s="365"/>
      <c r="BWL160" s="365"/>
      <c r="BWM160" s="365"/>
      <c r="BWN160" s="365"/>
      <c r="BWO160" s="365"/>
      <c r="BWP160" s="365"/>
      <c r="BWQ160" s="365"/>
      <c r="BWR160" s="365"/>
      <c r="BWS160" s="365"/>
      <c r="BWT160" s="365"/>
      <c r="BWU160" s="365"/>
      <c r="BWV160" s="365"/>
      <c r="BWW160" s="365"/>
      <c r="BWX160" s="365"/>
      <c r="BWY160" s="365"/>
      <c r="BWZ160" s="365"/>
      <c r="BXA160" s="365"/>
      <c r="BXB160" s="365"/>
      <c r="BXC160" s="365"/>
      <c r="BXD160" s="365"/>
      <c r="BXE160" s="365"/>
      <c r="BXF160" s="365"/>
      <c r="BXG160" s="365"/>
      <c r="BXH160" s="365"/>
      <c r="BXI160" s="365"/>
      <c r="BXJ160" s="365"/>
      <c r="BXK160" s="365"/>
      <c r="BXL160" s="365"/>
      <c r="BXM160" s="365"/>
      <c r="BXN160" s="365"/>
      <c r="BXO160" s="365"/>
      <c r="BXP160" s="365"/>
      <c r="BXQ160" s="365"/>
      <c r="BXR160" s="365"/>
      <c r="BXS160" s="365"/>
      <c r="BXT160" s="365"/>
      <c r="BXU160" s="365"/>
      <c r="BXV160" s="365"/>
      <c r="BXW160" s="365"/>
      <c r="BXX160" s="365"/>
      <c r="BXY160" s="365"/>
      <c r="BXZ160" s="365"/>
      <c r="BYA160" s="365"/>
      <c r="BYB160" s="365"/>
      <c r="BYC160" s="365"/>
      <c r="BYD160" s="365"/>
      <c r="BYE160" s="365"/>
      <c r="BYF160" s="365"/>
      <c r="BYG160" s="365"/>
      <c r="BYH160" s="365"/>
      <c r="BYI160" s="365"/>
      <c r="BYJ160" s="365"/>
      <c r="BYK160" s="365"/>
      <c r="BYL160" s="365"/>
      <c r="BYM160" s="365"/>
      <c r="BYN160" s="365"/>
      <c r="BYO160" s="365"/>
      <c r="BYP160" s="365"/>
      <c r="BYQ160" s="365"/>
      <c r="BYR160" s="365"/>
      <c r="BYS160" s="365"/>
      <c r="BYT160" s="365"/>
      <c r="BYU160" s="365"/>
      <c r="BYV160" s="365"/>
      <c r="BYW160" s="365"/>
      <c r="BYX160" s="365"/>
      <c r="BYY160" s="365"/>
      <c r="BYZ160" s="365"/>
      <c r="BZA160" s="365"/>
      <c r="BZB160" s="365"/>
      <c r="BZC160" s="365"/>
      <c r="BZD160" s="365"/>
      <c r="BZE160" s="365"/>
      <c r="BZF160" s="365"/>
      <c r="BZG160" s="365"/>
      <c r="BZH160" s="365"/>
      <c r="BZI160" s="365"/>
      <c r="BZJ160" s="365"/>
      <c r="BZK160" s="365"/>
      <c r="BZL160" s="365"/>
      <c r="BZM160" s="365"/>
      <c r="BZN160" s="365"/>
      <c r="BZO160" s="365"/>
      <c r="BZP160" s="365"/>
      <c r="BZQ160" s="365"/>
      <c r="BZR160" s="365"/>
      <c r="BZS160" s="365"/>
      <c r="BZT160" s="365"/>
      <c r="BZU160" s="365"/>
      <c r="BZV160" s="365"/>
      <c r="BZW160" s="365"/>
      <c r="BZX160" s="365"/>
      <c r="BZY160" s="365"/>
      <c r="BZZ160" s="365"/>
      <c r="CAA160" s="365"/>
      <c r="CAB160" s="365"/>
      <c r="CAC160" s="365"/>
      <c r="CAD160" s="365"/>
      <c r="CAE160" s="365"/>
      <c r="CAF160" s="365"/>
      <c r="CAG160" s="365"/>
      <c r="CAH160" s="365"/>
      <c r="CAI160" s="365"/>
      <c r="CAJ160" s="365"/>
      <c r="CAK160" s="365"/>
      <c r="CAL160" s="365"/>
      <c r="CAM160" s="365"/>
      <c r="CAN160" s="365"/>
      <c r="CAO160" s="365"/>
      <c r="CAP160" s="365"/>
      <c r="CAQ160" s="365"/>
      <c r="CAR160" s="365"/>
      <c r="CAS160" s="365"/>
      <c r="CAT160" s="365"/>
      <c r="CAU160" s="365"/>
      <c r="CAV160" s="365"/>
      <c r="CAW160" s="365"/>
      <c r="CAX160" s="365"/>
      <c r="CAY160" s="365"/>
      <c r="CAZ160" s="365"/>
      <c r="CBA160" s="365"/>
      <c r="CBB160" s="365"/>
      <c r="CBC160" s="365"/>
      <c r="CBD160" s="365"/>
      <c r="CBE160" s="365"/>
      <c r="CBF160" s="365"/>
      <c r="CBG160" s="365"/>
      <c r="CBH160" s="365"/>
      <c r="CBI160" s="365"/>
      <c r="CBJ160" s="365"/>
      <c r="CBK160" s="365"/>
      <c r="CBL160" s="365"/>
      <c r="CBM160" s="365"/>
      <c r="CBN160" s="365"/>
      <c r="CBO160" s="365"/>
      <c r="CBP160" s="365"/>
      <c r="CBQ160" s="365"/>
      <c r="CBR160" s="365"/>
      <c r="CBS160" s="365"/>
      <c r="CBT160" s="365"/>
      <c r="CBU160" s="365"/>
      <c r="CBV160" s="365"/>
      <c r="CBW160" s="365"/>
      <c r="CBX160" s="365"/>
      <c r="CBY160" s="365"/>
      <c r="CBZ160" s="365"/>
      <c r="CCA160" s="365"/>
      <c r="CCB160" s="365"/>
      <c r="CCC160" s="365"/>
      <c r="CCD160" s="365"/>
      <c r="CCE160" s="365"/>
      <c r="CCF160" s="365"/>
      <c r="CCG160" s="365"/>
      <c r="CCH160" s="365"/>
      <c r="CCI160" s="365"/>
      <c r="CCJ160" s="365"/>
      <c r="CCK160" s="365"/>
      <c r="CCL160" s="365"/>
      <c r="CCM160" s="365"/>
      <c r="CCN160" s="365"/>
      <c r="CCO160" s="365"/>
      <c r="CCP160" s="365"/>
      <c r="CCQ160" s="365"/>
      <c r="CCR160" s="365"/>
      <c r="CCS160" s="365"/>
      <c r="CCT160" s="365"/>
      <c r="CCU160" s="365"/>
      <c r="CCV160" s="365"/>
      <c r="CCW160" s="365"/>
      <c r="CCX160" s="365"/>
      <c r="CCY160" s="365"/>
      <c r="CCZ160" s="365"/>
      <c r="CDA160" s="365"/>
      <c r="CDB160" s="365"/>
      <c r="CDC160" s="365"/>
      <c r="CDD160" s="365"/>
      <c r="CDE160" s="365"/>
      <c r="CDF160" s="365"/>
      <c r="CDG160" s="365"/>
      <c r="CDH160" s="365"/>
      <c r="CDI160" s="365"/>
      <c r="CDJ160" s="365"/>
      <c r="CDK160" s="365"/>
      <c r="CDL160" s="365"/>
      <c r="CDM160" s="365"/>
      <c r="CDN160" s="365"/>
      <c r="CDO160" s="365"/>
      <c r="CDP160" s="365"/>
      <c r="CDQ160" s="365"/>
      <c r="CDR160" s="365"/>
      <c r="CDS160" s="365"/>
      <c r="CDT160" s="365"/>
      <c r="CDU160" s="365"/>
      <c r="CDV160" s="365"/>
      <c r="CDW160" s="365"/>
      <c r="CDX160" s="365"/>
      <c r="CDY160" s="365"/>
      <c r="CDZ160" s="365"/>
      <c r="CEA160" s="365"/>
      <c r="CEB160" s="365"/>
      <c r="CEC160" s="365"/>
      <c r="CED160" s="365"/>
      <c r="CEE160" s="365"/>
      <c r="CEF160" s="365"/>
      <c r="CEG160" s="365"/>
      <c r="CEH160" s="365"/>
      <c r="CEI160" s="365"/>
      <c r="CEJ160" s="365"/>
      <c r="CEK160" s="365"/>
      <c r="CEL160" s="365"/>
      <c r="CEM160" s="365"/>
      <c r="CEN160" s="365"/>
      <c r="CEO160" s="365"/>
      <c r="CEP160" s="365"/>
      <c r="CEQ160" s="365"/>
      <c r="CER160" s="365"/>
      <c r="CES160" s="365"/>
      <c r="CET160" s="365"/>
      <c r="CEU160" s="365"/>
      <c r="CEV160" s="365"/>
      <c r="CEW160" s="365"/>
      <c r="CEX160" s="365"/>
      <c r="CEY160" s="365"/>
      <c r="CEZ160" s="365"/>
      <c r="CFA160" s="365"/>
      <c r="CFB160" s="365"/>
      <c r="CFC160" s="365"/>
      <c r="CFD160" s="365"/>
      <c r="CFE160" s="365"/>
      <c r="CFF160" s="365"/>
      <c r="CFG160" s="365"/>
      <c r="CFH160" s="365"/>
      <c r="CFI160" s="365"/>
      <c r="CFJ160" s="365"/>
      <c r="CFK160" s="365"/>
      <c r="CFL160" s="365"/>
      <c r="CFM160" s="365"/>
      <c r="CFN160" s="365"/>
      <c r="CFO160" s="365"/>
      <c r="CFP160" s="365"/>
      <c r="CFQ160" s="365"/>
      <c r="CFR160" s="365"/>
      <c r="CFS160" s="365"/>
      <c r="CFT160" s="365"/>
      <c r="CFU160" s="365"/>
      <c r="CFV160" s="365"/>
      <c r="CFW160" s="365"/>
      <c r="CFX160" s="365"/>
      <c r="CFY160" s="365"/>
      <c r="CFZ160" s="365"/>
      <c r="CGA160" s="365"/>
      <c r="CGB160" s="365"/>
      <c r="CGC160" s="365"/>
      <c r="CGD160" s="365"/>
      <c r="CGE160" s="365"/>
      <c r="CGF160" s="365"/>
      <c r="CGG160" s="365"/>
      <c r="CGH160" s="365"/>
      <c r="CGI160" s="365"/>
      <c r="CGJ160" s="365"/>
      <c r="CGK160" s="365"/>
      <c r="CGL160" s="365"/>
      <c r="CGM160" s="365"/>
      <c r="CGN160" s="365"/>
      <c r="CGO160" s="365"/>
      <c r="CGP160" s="365"/>
      <c r="CGQ160" s="365"/>
      <c r="CGR160" s="365"/>
      <c r="CGS160" s="365"/>
      <c r="CGT160" s="365"/>
      <c r="CGU160" s="365"/>
      <c r="CGV160" s="365"/>
      <c r="CGW160" s="365"/>
      <c r="CGX160" s="365"/>
      <c r="CGY160" s="365"/>
      <c r="CGZ160" s="365"/>
      <c r="CHA160" s="365"/>
      <c r="CHB160" s="365"/>
      <c r="CHC160" s="365"/>
      <c r="CHD160" s="365"/>
      <c r="CHE160" s="365"/>
      <c r="CHF160" s="365"/>
      <c r="CHG160" s="365"/>
      <c r="CHH160" s="365"/>
      <c r="CHI160" s="365"/>
      <c r="CHJ160" s="365"/>
      <c r="CHK160" s="365"/>
      <c r="CHL160" s="365"/>
      <c r="CHM160" s="365"/>
      <c r="CHN160" s="365"/>
      <c r="CHO160" s="365"/>
      <c r="CHP160" s="365"/>
      <c r="CHQ160" s="365"/>
      <c r="CHR160" s="365"/>
      <c r="CHS160" s="365"/>
      <c r="CHT160" s="365"/>
      <c r="CHU160" s="365"/>
      <c r="CHV160" s="365"/>
      <c r="CHW160" s="365"/>
      <c r="CHX160" s="365"/>
      <c r="CHY160" s="365"/>
      <c r="CHZ160" s="365"/>
      <c r="CIA160" s="365"/>
      <c r="CIB160" s="365"/>
      <c r="CIC160" s="365"/>
      <c r="CID160" s="365"/>
      <c r="CIE160" s="365"/>
      <c r="CIF160" s="365"/>
      <c r="CIG160" s="365"/>
      <c r="CIH160" s="365"/>
      <c r="CII160" s="365"/>
      <c r="CIJ160" s="365"/>
      <c r="CIK160" s="365"/>
      <c r="CIL160" s="365"/>
      <c r="CIM160" s="365"/>
      <c r="CIN160" s="365"/>
      <c r="CIO160" s="365"/>
      <c r="CIP160" s="365"/>
      <c r="CIQ160" s="365"/>
      <c r="CIR160" s="365"/>
      <c r="CIS160" s="365"/>
      <c r="CIT160" s="365"/>
      <c r="CIU160" s="365"/>
      <c r="CIV160" s="365"/>
      <c r="CIW160" s="365"/>
      <c r="CIX160" s="365"/>
      <c r="CIY160" s="365"/>
      <c r="CIZ160" s="365"/>
      <c r="CJA160" s="365"/>
      <c r="CJB160" s="365"/>
      <c r="CJC160" s="365"/>
      <c r="CJD160" s="365"/>
      <c r="CJE160" s="365"/>
      <c r="CJF160" s="365"/>
      <c r="CJG160" s="365"/>
      <c r="CJH160" s="365"/>
      <c r="CJI160" s="365"/>
      <c r="CJJ160" s="365"/>
      <c r="CJK160" s="365"/>
      <c r="CJL160" s="365"/>
      <c r="CJM160" s="365"/>
      <c r="CJN160" s="365"/>
      <c r="CJO160" s="365"/>
      <c r="CJP160" s="365"/>
      <c r="CJQ160" s="365"/>
      <c r="CJR160" s="365"/>
      <c r="CJS160" s="365"/>
      <c r="CJT160" s="365"/>
      <c r="CJU160" s="365"/>
      <c r="CJV160" s="365"/>
      <c r="CJW160" s="365"/>
      <c r="CJX160" s="365"/>
      <c r="CJY160" s="365"/>
      <c r="CJZ160" s="365"/>
      <c r="CKA160" s="365"/>
      <c r="CKB160" s="365"/>
      <c r="CKC160" s="365"/>
      <c r="CKD160" s="365"/>
      <c r="CKE160" s="365"/>
      <c r="CKF160" s="365"/>
      <c r="CKG160" s="365"/>
      <c r="CKH160" s="365"/>
      <c r="CKI160" s="365"/>
      <c r="CKJ160" s="365"/>
      <c r="CKK160" s="365"/>
      <c r="CKL160" s="365"/>
      <c r="CKM160" s="365"/>
      <c r="CKN160" s="365"/>
      <c r="CKO160" s="365"/>
      <c r="CKP160" s="365"/>
      <c r="CKQ160" s="365"/>
      <c r="CKR160" s="365"/>
      <c r="CKS160" s="365"/>
      <c r="CKT160" s="365"/>
      <c r="CKU160" s="365"/>
      <c r="CKV160" s="365"/>
      <c r="CKW160" s="365"/>
      <c r="CKX160" s="365"/>
      <c r="CKY160" s="365"/>
      <c r="CKZ160" s="365"/>
      <c r="CLA160" s="365"/>
      <c r="CLB160" s="365"/>
      <c r="CLC160" s="365"/>
      <c r="CLD160" s="365"/>
      <c r="CLE160" s="365"/>
      <c r="CLF160" s="365"/>
      <c r="CLG160" s="365"/>
      <c r="CLH160" s="365"/>
      <c r="CLI160" s="365"/>
      <c r="CLJ160" s="365"/>
      <c r="CLK160" s="365"/>
      <c r="CLL160" s="365"/>
      <c r="CLM160" s="365"/>
      <c r="CLN160" s="365"/>
      <c r="CLO160" s="365"/>
      <c r="CLP160" s="365"/>
      <c r="CLQ160" s="365"/>
      <c r="CLR160" s="365"/>
      <c r="CLS160" s="365"/>
      <c r="CLT160" s="365"/>
      <c r="CLU160" s="365"/>
      <c r="CLV160" s="365"/>
      <c r="CLW160" s="365"/>
      <c r="CLX160" s="365"/>
      <c r="CLY160" s="365"/>
      <c r="CLZ160" s="365"/>
      <c r="CMA160" s="365"/>
      <c r="CMB160" s="365"/>
      <c r="CMC160" s="365"/>
      <c r="CMD160" s="365"/>
      <c r="CME160" s="365"/>
      <c r="CMF160" s="365"/>
      <c r="CMG160" s="365"/>
      <c r="CMH160" s="365"/>
      <c r="CMI160" s="365"/>
      <c r="CMJ160" s="365"/>
      <c r="CMK160" s="365"/>
      <c r="CML160" s="365"/>
      <c r="CMM160" s="365"/>
      <c r="CMN160" s="365"/>
      <c r="CMO160" s="365"/>
      <c r="CMP160" s="365"/>
      <c r="CMQ160" s="365"/>
      <c r="CMR160" s="365"/>
      <c r="CMS160" s="365"/>
      <c r="CMT160" s="365"/>
      <c r="CMU160" s="365"/>
      <c r="CMV160" s="365"/>
      <c r="CMW160" s="365"/>
      <c r="CMX160" s="365"/>
      <c r="CMY160" s="365"/>
      <c r="CMZ160" s="365"/>
      <c r="CNA160" s="365"/>
      <c r="CNB160" s="365"/>
      <c r="CNC160" s="365"/>
      <c r="CND160" s="365"/>
      <c r="CNE160" s="365"/>
      <c r="CNF160" s="365"/>
      <c r="CNG160" s="365"/>
      <c r="CNH160" s="365"/>
      <c r="CNI160" s="365"/>
      <c r="CNJ160" s="365"/>
      <c r="CNK160" s="365"/>
      <c r="CNL160" s="365"/>
      <c r="CNM160" s="365"/>
      <c r="CNN160" s="365"/>
      <c r="CNO160" s="365"/>
      <c r="CNP160" s="365"/>
      <c r="CNQ160" s="365"/>
      <c r="CNR160" s="365"/>
      <c r="CNS160" s="365"/>
      <c r="CNT160" s="365"/>
      <c r="CNU160" s="365"/>
      <c r="CNV160" s="365"/>
      <c r="CNW160" s="365"/>
      <c r="CNX160" s="365"/>
      <c r="CNY160" s="365"/>
      <c r="CNZ160" s="365"/>
      <c r="COA160" s="365"/>
      <c r="COB160" s="365"/>
      <c r="COC160" s="365"/>
      <c r="COD160" s="365"/>
      <c r="COE160" s="365"/>
      <c r="COF160" s="365"/>
      <c r="COG160" s="365"/>
      <c r="COH160" s="365"/>
      <c r="COI160" s="365"/>
      <c r="COJ160" s="365"/>
      <c r="COK160" s="365"/>
      <c r="COL160" s="365"/>
      <c r="COM160" s="365"/>
      <c r="CON160" s="365"/>
      <c r="COO160" s="365"/>
      <c r="COP160" s="365"/>
      <c r="COQ160" s="365"/>
      <c r="COR160" s="365"/>
      <c r="COS160" s="365"/>
      <c r="COT160" s="365"/>
      <c r="COU160" s="365"/>
      <c r="COV160" s="365"/>
      <c r="COW160" s="365"/>
      <c r="COX160" s="365"/>
      <c r="COY160" s="365"/>
      <c r="COZ160" s="365"/>
      <c r="CPA160" s="365"/>
      <c r="CPB160" s="365"/>
      <c r="CPC160" s="365"/>
      <c r="CPD160" s="365"/>
      <c r="CPE160" s="365"/>
      <c r="CPF160" s="365"/>
      <c r="CPG160" s="365"/>
      <c r="CPH160" s="365"/>
      <c r="CPI160" s="365"/>
      <c r="CPJ160" s="365"/>
      <c r="CPK160" s="365"/>
      <c r="CPL160" s="365"/>
      <c r="CPM160" s="365"/>
      <c r="CPN160" s="365"/>
      <c r="CPO160" s="365"/>
      <c r="CPP160" s="365"/>
      <c r="CPQ160" s="365"/>
      <c r="CPR160" s="365"/>
      <c r="CPS160" s="365"/>
      <c r="CPT160" s="365"/>
      <c r="CPU160" s="365"/>
      <c r="CPV160" s="365"/>
      <c r="CPW160" s="365"/>
      <c r="CPX160" s="365"/>
      <c r="CPY160" s="365"/>
      <c r="CPZ160" s="365"/>
      <c r="CQA160" s="365"/>
      <c r="CQB160" s="365"/>
      <c r="CQC160" s="365"/>
      <c r="CQD160" s="365"/>
      <c r="CQE160" s="365"/>
      <c r="CQF160" s="365"/>
      <c r="CQG160" s="365"/>
      <c r="CQH160" s="365"/>
      <c r="CQI160" s="365"/>
      <c r="CQJ160" s="365"/>
      <c r="CQK160" s="365"/>
      <c r="CQL160" s="365"/>
      <c r="CQM160" s="365"/>
      <c r="CQN160" s="365"/>
      <c r="CQO160" s="365"/>
      <c r="CQP160" s="365"/>
      <c r="CQQ160" s="365"/>
      <c r="CQR160" s="365"/>
      <c r="CQS160" s="365"/>
      <c r="CQT160" s="365"/>
      <c r="CQU160" s="365"/>
      <c r="CQV160" s="365"/>
      <c r="CQW160" s="365"/>
      <c r="CQX160" s="365"/>
      <c r="CQY160" s="365"/>
      <c r="CQZ160" s="365"/>
      <c r="CRA160" s="365"/>
      <c r="CRB160" s="365"/>
      <c r="CRC160" s="365"/>
      <c r="CRD160" s="365"/>
      <c r="CRE160" s="365"/>
      <c r="CRF160" s="365"/>
      <c r="CRG160" s="365"/>
      <c r="CRH160" s="365"/>
      <c r="CRI160" s="365"/>
      <c r="CRJ160" s="365"/>
      <c r="CRK160" s="365"/>
      <c r="CRL160" s="365"/>
      <c r="CRM160" s="365"/>
      <c r="CRN160" s="365"/>
      <c r="CRO160" s="365"/>
      <c r="CRP160" s="365"/>
      <c r="CRQ160" s="365"/>
      <c r="CRR160" s="365"/>
      <c r="CRS160" s="365"/>
      <c r="CRT160" s="365"/>
      <c r="CRU160" s="365"/>
      <c r="CRV160" s="365"/>
      <c r="CRW160" s="365"/>
      <c r="CRX160" s="365"/>
      <c r="CRY160" s="365"/>
      <c r="CRZ160" s="365"/>
      <c r="CSA160" s="365"/>
      <c r="CSB160" s="365"/>
      <c r="CSC160" s="365"/>
      <c r="CSD160" s="365"/>
      <c r="CSE160" s="365"/>
      <c r="CSF160" s="365"/>
      <c r="CSG160" s="365"/>
      <c r="CSH160" s="365"/>
      <c r="CSI160" s="365"/>
      <c r="CSJ160" s="365"/>
      <c r="CSK160" s="365"/>
      <c r="CSL160" s="365"/>
      <c r="CSM160" s="365"/>
      <c r="CSN160" s="365"/>
      <c r="CSO160" s="365"/>
      <c r="CSP160" s="365"/>
      <c r="CSQ160" s="365"/>
      <c r="CSR160" s="365"/>
      <c r="CSS160" s="365"/>
      <c r="CST160" s="365"/>
      <c r="CSU160" s="365"/>
      <c r="CSV160" s="365"/>
      <c r="CSW160" s="365"/>
      <c r="CSX160" s="365"/>
      <c r="CSY160" s="365"/>
      <c r="CSZ160" s="365"/>
      <c r="CTA160" s="365"/>
      <c r="CTB160" s="365"/>
      <c r="CTC160" s="365"/>
      <c r="CTD160" s="365"/>
      <c r="CTE160" s="365"/>
      <c r="CTF160" s="365"/>
      <c r="CTG160" s="365"/>
      <c r="CTH160" s="365"/>
      <c r="CTI160" s="365"/>
      <c r="CTJ160" s="365"/>
      <c r="CTK160" s="365"/>
      <c r="CTL160" s="365"/>
      <c r="CTM160" s="365"/>
      <c r="CTN160" s="365"/>
      <c r="CTO160" s="365"/>
      <c r="CTP160" s="365"/>
      <c r="CTQ160" s="365"/>
      <c r="CTR160" s="365"/>
      <c r="CTS160" s="365"/>
      <c r="CTT160" s="365"/>
      <c r="CTU160" s="365"/>
      <c r="CTV160" s="365"/>
      <c r="CTW160" s="365"/>
      <c r="CTX160" s="365"/>
      <c r="CTY160" s="365"/>
      <c r="CTZ160" s="365"/>
      <c r="CUA160" s="365"/>
      <c r="CUB160" s="365"/>
      <c r="CUC160" s="365"/>
      <c r="CUD160" s="365"/>
      <c r="CUE160" s="365"/>
      <c r="CUF160" s="365"/>
      <c r="CUG160" s="365"/>
      <c r="CUH160" s="365"/>
      <c r="CUI160" s="365"/>
      <c r="CUJ160" s="365"/>
      <c r="CUK160" s="365"/>
      <c r="CUL160" s="365"/>
      <c r="CUM160" s="365"/>
      <c r="CUN160" s="365"/>
      <c r="CUO160" s="365"/>
      <c r="CUP160" s="365"/>
      <c r="CUQ160" s="365"/>
      <c r="CUR160" s="365"/>
      <c r="CUS160" s="365"/>
      <c r="CUT160" s="365"/>
      <c r="CUU160" s="365"/>
      <c r="CUV160" s="365"/>
      <c r="CUW160" s="365"/>
      <c r="CUX160" s="365"/>
      <c r="CUY160" s="365"/>
      <c r="CUZ160" s="365"/>
      <c r="CVA160" s="365"/>
      <c r="CVB160" s="365"/>
      <c r="CVC160" s="365"/>
      <c r="CVD160" s="365"/>
      <c r="CVE160" s="365"/>
      <c r="CVF160" s="365"/>
      <c r="CVG160" s="365"/>
      <c r="CVH160" s="365"/>
      <c r="CVI160" s="365"/>
      <c r="CVJ160" s="365"/>
      <c r="CVK160" s="365"/>
      <c r="CVL160" s="365"/>
      <c r="CVM160" s="365"/>
      <c r="CVN160" s="365"/>
      <c r="CVO160" s="365"/>
      <c r="CVP160" s="365"/>
      <c r="CVQ160" s="365"/>
      <c r="CVR160" s="365"/>
      <c r="CVS160" s="365"/>
      <c r="CVT160" s="365"/>
      <c r="CVU160" s="365"/>
      <c r="CVV160" s="365"/>
      <c r="CVW160" s="365"/>
      <c r="CVX160" s="365"/>
      <c r="CVY160" s="365"/>
      <c r="CVZ160" s="365"/>
      <c r="CWA160" s="365"/>
      <c r="CWB160" s="365"/>
      <c r="CWC160" s="365"/>
      <c r="CWD160" s="365"/>
      <c r="CWE160" s="365"/>
      <c r="CWF160" s="365"/>
      <c r="CWG160" s="365"/>
      <c r="CWH160" s="365"/>
      <c r="CWI160" s="365"/>
      <c r="CWJ160" s="365"/>
      <c r="CWK160" s="365"/>
      <c r="CWL160" s="365"/>
      <c r="CWM160" s="365"/>
      <c r="CWN160" s="365"/>
      <c r="CWO160" s="365"/>
      <c r="CWP160" s="365"/>
      <c r="CWQ160" s="365"/>
      <c r="CWR160" s="365"/>
      <c r="CWS160" s="365"/>
      <c r="CWT160" s="365"/>
      <c r="CWU160" s="365"/>
      <c r="CWV160" s="365"/>
      <c r="CWW160" s="365"/>
      <c r="CWX160" s="365"/>
      <c r="CWY160" s="365"/>
      <c r="CWZ160" s="365"/>
      <c r="CXA160" s="365"/>
      <c r="CXB160" s="365"/>
      <c r="CXC160" s="365"/>
      <c r="CXD160" s="365"/>
      <c r="CXE160" s="365"/>
      <c r="CXF160" s="365"/>
      <c r="CXG160" s="365"/>
      <c r="CXH160" s="365"/>
      <c r="CXI160" s="365"/>
      <c r="CXJ160" s="365"/>
      <c r="CXK160" s="365"/>
      <c r="CXL160" s="365"/>
      <c r="CXM160" s="365"/>
      <c r="CXN160" s="365"/>
      <c r="CXO160" s="365"/>
      <c r="CXP160" s="365"/>
      <c r="CXQ160" s="365"/>
      <c r="CXR160" s="365"/>
      <c r="CXS160" s="365"/>
      <c r="CXT160" s="365"/>
      <c r="CXU160" s="365"/>
      <c r="CXV160" s="365"/>
      <c r="CXW160" s="365"/>
      <c r="CXX160" s="365"/>
      <c r="CXY160" s="365"/>
      <c r="CXZ160" s="365"/>
      <c r="CYA160" s="365"/>
      <c r="CYB160" s="365"/>
      <c r="CYC160" s="365"/>
      <c r="CYD160" s="365"/>
      <c r="CYE160" s="365"/>
      <c r="CYF160" s="365"/>
      <c r="CYG160" s="365"/>
      <c r="CYH160" s="365"/>
      <c r="CYI160" s="365"/>
      <c r="CYJ160" s="365"/>
      <c r="CYK160" s="365"/>
      <c r="CYL160" s="365"/>
      <c r="CYM160" s="365"/>
      <c r="CYN160" s="365"/>
      <c r="CYO160" s="365"/>
      <c r="CYP160" s="365"/>
      <c r="CYQ160" s="365"/>
      <c r="CYR160" s="365"/>
      <c r="CYS160" s="365"/>
      <c r="CYT160" s="365"/>
      <c r="CYU160" s="365"/>
      <c r="CYV160" s="365"/>
      <c r="CYW160" s="365"/>
      <c r="CYX160" s="365"/>
      <c r="CYY160" s="365"/>
      <c r="CYZ160" s="365"/>
      <c r="CZA160" s="365"/>
      <c r="CZB160" s="365"/>
      <c r="CZC160" s="365"/>
      <c r="CZD160" s="365"/>
      <c r="CZE160" s="365"/>
      <c r="CZF160" s="365"/>
      <c r="CZG160" s="365"/>
      <c r="CZH160" s="365"/>
      <c r="CZI160" s="365"/>
      <c r="CZJ160" s="365"/>
      <c r="CZK160" s="365"/>
      <c r="CZL160" s="365"/>
      <c r="CZM160" s="365"/>
      <c r="CZN160" s="365"/>
      <c r="CZO160" s="365"/>
      <c r="CZP160" s="365"/>
      <c r="CZQ160" s="365"/>
      <c r="CZR160" s="365"/>
      <c r="CZS160" s="365"/>
      <c r="CZT160" s="365"/>
      <c r="CZU160" s="365"/>
      <c r="CZV160" s="365"/>
      <c r="CZW160" s="365"/>
      <c r="CZX160" s="365"/>
      <c r="CZY160" s="365"/>
      <c r="CZZ160" s="365"/>
      <c r="DAA160" s="365"/>
      <c r="DAB160" s="365"/>
      <c r="DAC160" s="365"/>
      <c r="DAD160" s="365"/>
      <c r="DAE160" s="365"/>
      <c r="DAF160" s="365"/>
      <c r="DAG160" s="365"/>
      <c r="DAH160" s="365"/>
      <c r="DAI160" s="365"/>
      <c r="DAJ160" s="365"/>
      <c r="DAK160" s="365"/>
      <c r="DAL160" s="365"/>
      <c r="DAM160" s="365"/>
      <c r="DAN160" s="365"/>
      <c r="DAO160" s="365"/>
      <c r="DAP160" s="365"/>
      <c r="DAQ160" s="365"/>
      <c r="DAR160" s="365"/>
      <c r="DAS160" s="365"/>
      <c r="DAT160" s="365"/>
      <c r="DAU160" s="365"/>
      <c r="DAV160" s="365"/>
      <c r="DAW160" s="365"/>
      <c r="DAX160" s="365"/>
      <c r="DAY160" s="365"/>
      <c r="DAZ160" s="365"/>
      <c r="DBA160" s="365"/>
      <c r="DBB160" s="365"/>
      <c r="DBC160" s="365"/>
      <c r="DBD160" s="365"/>
      <c r="DBE160" s="365"/>
      <c r="DBF160" s="365"/>
      <c r="DBG160" s="365"/>
      <c r="DBH160" s="365"/>
      <c r="DBI160" s="365"/>
      <c r="DBJ160" s="365"/>
      <c r="DBK160" s="365"/>
      <c r="DBL160" s="365"/>
      <c r="DBM160" s="365"/>
      <c r="DBN160" s="365"/>
      <c r="DBO160" s="365"/>
      <c r="DBP160" s="365"/>
      <c r="DBQ160" s="365"/>
      <c r="DBR160" s="365"/>
      <c r="DBS160" s="365"/>
      <c r="DBT160" s="365"/>
      <c r="DBU160" s="365"/>
      <c r="DBV160" s="365"/>
      <c r="DBW160" s="365"/>
      <c r="DBX160" s="365"/>
      <c r="DBY160" s="365"/>
      <c r="DBZ160" s="365"/>
      <c r="DCA160" s="365"/>
      <c r="DCB160" s="365"/>
      <c r="DCC160" s="365"/>
      <c r="DCD160" s="365"/>
      <c r="DCE160" s="365"/>
      <c r="DCF160" s="365"/>
      <c r="DCG160" s="365"/>
      <c r="DCH160" s="365"/>
      <c r="DCI160" s="365"/>
      <c r="DCJ160" s="365"/>
      <c r="DCK160" s="365"/>
      <c r="DCL160" s="365"/>
      <c r="DCM160" s="365"/>
      <c r="DCN160" s="365"/>
      <c r="DCO160" s="365"/>
      <c r="DCP160" s="365"/>
      <c r="DCQ160" s="365"/>
      <c r="DCR160" s="365"/>
      <c r="DCS160" s="365"/>
      <c r="DCT160" s="365"/>
      <c r="DCU160" s="365"/>
      <c r="DCV160" s="365"/>
      <c r="DCW160" s="365"/>
      <c r="DCX160" s="365"/>
      <c r="DCY160" s="365"/>
      <c r="DCZ160" s="365"/>
      <c r="DDA160" s="365"/>
      <c r="DDB160" s="365"/>
      <c r="DDC160" s="365"/>
      <c r="DDD160" s="365"/>
      <c r="DDE160" s="365"/>
      <c r="DDF160" s="365"/>
      <c r="DDG160" s="365"/>
      <c r="DDH160" s="365"/>
      <c r="DDI160" s="365"/>
      <c r="DDJ160" s="365"/>
      <c r="DDK160" s="365"/>
      <c r="DDL160" s="365"/>
      <c r="DDM160" s="365"/>
      <c r="DDN160" s="365"/>
      <c r="DDO160" s="365"/>
      <c r="DDP160" s="365"/>
      <c r="DDQ160" s="365"/>
      <c r="DDR160" s="365"/>
      <c r="DDS160" s="365"/>
      <c r="DDT160" s="365"/>
      <c r="DDU160" s="365"/>
      <c r="DDV160" s="365"/>
      <c r="DDW160" s="365"/>
      <c r="DDX160" s="365"/>
      <c r="DDY160" s="365"/>
      <c r="DDZ160" s="365"/>
      <c r="DEA160" s="365"/>
      <c r="DEB160" s="365"/>
      <c r="DEC160" s="365"/>
      <c r="DED160" s="365"/>
      <c r="DEE160" s="365"/>
      <c r="DEF160" s="365"/>
      <c r="DEG160" s="365"/>
      <c r="DEH160" s="365"/>
      <c r="DEI160" s="365"/>
      <c r="DEJ160" s="365"/>
      <c r="DEK160" s="365"/>
      <c r="DEL160" s="365"/>
      <c r="DEM160" s="365"/>
      <c r="DEN160" s="365"/>
      <c r="DEO160" s="365"/>
      <c r="DEP160" s="365"/>
      <c r="DEQ160" s="365"/>
      <c r="DER160" s="365"/>
      <c r="DES160" s="365"/>
      <c r="DET160" s="365"/>
      <c r="DEU160" s="365"/>
      <c r="DEV160" s="365"/>
      <c r="DEW160" s="365"/>
      <c r="DEX160" s="365"/>
      <c r="DEY160" s="365"/>
      <c r="DEZ160" s="365"/>
      <c r="DFA160" s="365"/>
      <c r="DFB160" s="365"/>
      <c r="DFC160" s="365"/>
      <c r="DFD160" s="365"/>
      <c r="DFE160" s="365"/>
      <c r="DFF160" s="365"/>
      <c r="DFG160" s="365"/>
      <c r="DFH160" s="365"/>
      <c r="DFI160" s="365"/>
      <c r="DFJ160" s="365"/>
      <c r="DFK160" s="365"/>
      <c r="DFL160" s="365"/>
      <c r="DFM160" s="365"/>
      <c r="DFN160" s="365"/>
      <c r="DFO160" s="365"/>
      <c r="DFP160" s="365"/>
      <c r="DFQ160" s="365"/>
      <c r="DFR160" s="365"/>
      <c r="DFS160" s="365"/>
      <c r="DFT160" s="365"/>
      <c r="DFU160" s="365"/>
      <c r="DFV160" s="365"/>
      <c r="DFW160" s="365"/>
      <c r="DFX160" s="365"/>
      <c r="DFY160" s="365"/>
      <c r="DFZ160" s="365"/>
      <c r="DGA160" s="365"/>
      <c r="DGB160" s="365"/>
      <c r="DGC160" s="365"/>
      <c r="DGD160" s="365"/>
      <c r="DGE160" s="365"/>
      <c r="DGF160" s="365"/>
      <c r="DGG160" s="365"/>
      <c r="DGH160" s="365"/>
      <c r="DGI160" s="365"/>
      <c r="DGJ160" s="365"/>
      <c r="DGK160" s="365"/>
      <c r="DGL160" s="365"/>
      <c r="DGM160" s="365"/>
      <c r="DGN160" s="365"/>
      <c r="DGO160" s="365"/>
      <c r="DGP160" s="365"/>
      <c r="DGQ160" s="365"/>
      <c r="DGR160" s="365"/>
      <c r="DGS160" s="365"/>
      <c r="DGT160" s="365"/>
      <c r="DGU160" s="365"/>
      <c r="DGV160" s="365"/>
      <c r="DGW160" s="365"/>
      <c r="DGX160" s="365"/>
      <c r="DGY160" s="365"/>
      <c r="DGZ160" s="365"/>
      <c r="DHA160" s="365"/>
      <c r="DHB160" s="365"/>
      <c r="DHC160" s="365"/>
      <c r="DHD160" s="365"/>
      <c r="DHE160" s="365"/>
      <c r="DHF160" s="365"/>
      <c r="DHG160" s="365"/>
      <c r="DHH160" s="365"/>
      <c r="DHI160" s="365"/>
      <c r="DHJ160" s="365"/>
      <c r="DHK160" s="365"/>
      <c r="DHL160" s="365"/>
      <c r="DHM160" s="365"/>
      <c r="DHN160" s="365"/>
      <c r="DHO160" s="365"/>
      <c r="DHP160" s="365"/>
      <c r="DHQ160" s="365"/>
      <c r="DHR160" s="365"/>
      <c r="DHS160" s="365"/>
      <c r="DHT160" s="365"/>
      <c r="DHU160" s="365"/>
      <c r="DHV160" s="365"/>
      <c r="DHW160" s="365"/>
      <c r="DHX160" s="365"/>
      <c r="DHY160" s="365"/>
      <c r="DHZ160" s="365"/>
      <c r="DIA160" s="365"/>
      <c r="DIB160" s="365"/>
      <c r="DIC160" s="365"/>
      <c r="DID160" s="365"/>
      <c r="DIE160" s="365"/>
      <c r="DIF160" s="365"/>
      <c r="DIG160" s="365"/>
      <c r="DIH160" s="365"/>
      <c r="DII160" s="365"/>
      <c r="DIJ160" s="365"/>
      <c r="DIK160" s="365"/>
      <c r="DIL160" s="365"/>
      <c r="DIM160" s="365"/>
      <c r="DIN160" s="365"/>
      <c r="DIO160" s="365"/>
      <c r="DIP160" s="365"/>
      <c r="DIQ160" s="365"/>
      <c r="DIR160" s="365"/>
      <c r="DIS160" s="365"/>
      <c r="DIT160" s="365"/>
      <c r="DIU160" s="365"/>
      <c r="DIV160" s="365"/>
      <c r="DIW160" s="365"/>
      <c r="DIX160" s="365"/>
      <c r="DIY160" s="365"/>
      <c r="DIZ160" s="365"/>
      <c r="DJA160" s="365"/>
      <c r="DJB160" s="365"/>
      <c r="DJC160" s="365"/>
      <c r="DJD160" s="365"/>
      <c r="DJE160" s="365"/>
      <c r="DJF160" s="365"/>
      <c r="DJG160" s="365"/>
      <c r="DJH160" s="365"/>
      <c r="DJI160" s="365"/>
      <c r="DJJ160" s="365"/>
      <c r="DJK160" s="365"/>
      <c r="DJL160" s="365"/>
      <c r="DJM160" s="365"/>
      <c r="DJN160" s="365"/>
      <c r="DJO160" s="365"/>
      <c r="DJP160" s="365"/>
      <c r="DJQ160" s="365"/>
      <c r="DJR160" s="365"/>
      <c r="DJS160" s="365"/>
      <c r="DJT160" s="365"/>
      <c r="DJU160" s="365"/>
      <c r="DJV160" s="365"/>
      <c r="DJW160" s="365"/>
      <c r="DJX160" s="365"/>
      <c r="DJY160" s="365"/>
      <c r="DJZ160" s="365"/>
      <c r="DKA160" s="365"/>
      <c r="DKB160" s="365"/>
      <c r="DKC160" s="365"/>
      <c r="DKD160" s="365"/>
      <c r="DKE160" s="365"/>
      <c r="DKF160" s="365"/>
      <c r="DKG160" s="365"/>
      <c r="DKH160" s="365"/>
      <c r="DKI160" s="365"/>
      <c r="DKJ160" s="365"/>
      <c r="DKK160" s="365"/>
      <c r="DKL160" s="365"/>
      <c r="DKM160" s="365"/>
      <c r="DKN160" s="365"/>
      <c r="DKO160" s="365"/>
      <c r="DKP160" s="365"/>
      <c r="DKQ160" s="365"/>
      <c r="DKR160" s="365"/>
      <c r="DKS160" s="365"/>
      <c r="DKT160" s="365"/>
      <c r="DKU160" s="365"/>
      <c r="DKV160" s="365"/>
      <c r="DKW160" s="365"/>
      <c r="DKX160" s="365"/>
      <c r="DKY160" s="365"/>
      <c r="DKZ160" s="365"/>
      <c r="DLA160" s="365"/>
      <c r="DLB160" s="365"/>
      <c r="DLC160" s="365"/>
      <c r="DLD160" s="365"/>
      <c r="DLE160" s="365"/>
      <c r="DLF160" s="365"/>
      <c r="DLG160" s="365"/>
      <c r="DLH160" s="365"/>
      <c r="DLI160" s="365"/>
      <c r="DLJ160" s="365"/>
      <c r="DLK160" s="365"/>
      <c r="DLL160" s="365"/>
      <c r="DLM160" s="365"/>
      <c r="DLN160" s="365"/>
      <c r="DLO160" s="365"/>
      <c r="DLP160" s="365"/>
      <c r="DLQ160" s="365"/>
      <c r="DLR160" s="365"/>
      <c r="DLS160" s="365"/>
      <c r="DLT160" s="365"/>
      <c r="DLU160" s="365"/>
      <c r="DLV160" s="365"/>
      <c r="DLW160" s="365"/>
      <c r="DLX160" s="365"/>
      <c r="DLY160" s="365"/>
      <c r="DLZ160" s="365"/>
      <c r="DMA160" s="365"/>
      <c r="DMB160" s="365"/>
      <c r="DMC160" s="365"/>
      <c r="DMD160" s="365"/>
      <c r="DME160" s="365"/>
      <c r="DMF160" s="365"/>
      <c r="DMG160" s="365"/>
      <c r="DMH160" s="365"/>
      <c r="DMI160" s="365"/>
      <c r="DMJ160" s="365"/>
      <c r="DMK160" s="365"/>
      <c r="DML160" s="365"/>
      <c r="DMM160" s="365"/>
      <c r="DMN160" s="365"/>
      <c r="DMO160" s="365"/>
      <c r="DMP160" s="365"/>
      <c r="DMQ160" s="365"/>
      <c r="DMR160" s="365"/>
      <c r="DMS160" s="365"/>
      <c r="DMT160" s="365"/>
      <c r="DMU160" s="365"/>
      <c r="DMV160" s="365"/>
      <c r="DMW160" s="365"/>
      <c r="DMX160" s="365"/>
      <c r="DMY160" s="365"/>
      <c r="DMZ160" s="365"/>
      <c r="DNA160" s="365"/>
      <c r="DNB160" s="365"/>
      <c r="DNC160" s="365"/>
      <c r="DND160" s="365"/>
      <c r="DNE160" s="365"/>
      <c r="DNF160" s="365"/>
      <c r="DNG160" s="365"/>
      <c r="DNH160" s="365"/>
      <c r="DNI160" s="365"/>
      <c r="DNJ160" s="365"/>
      <c r="DNK160" s="365"/>
      <c r="DNL160" s="365"/>
      <c r="DNM160" s="365"/>
      <c r="DNN160" s="365"/>
      <c r="DNO160" s="365"/>
      <c r="DNP160" s="365"/>
      <c r="DNQ160" s="365"/>
      <c r="DNR160" s="365"/>
      <c r="DNS160" s="365"/>
      <c r="DNT160" s="365"/>
      <c r="DNU160" s="365"/>
      <c r="DNV160" s="365"/>
      <c r="DNW160" s="365"/>
      <c r="DNX160" s="365"/>
      <c r="DNY160" s="365"/>
      <c r="DNZ160" s="365"/>
      <c r="DOA160" s="365"/>
      <c r="DOB160" s="365"/>
      <c r="DOC160" s="365"/>
      <c r="DOD160" s="365"/>
      <c r="DOE160" s="365"/>
      <c r="DOF160" s="365"/>
      <c r="DOG160" s="365"/>
      <c r="DOH160" s="365"/>
      <c r="DOI160" s="365"/>
      <c r="DOJ160" s="365"/>
      <c r="DOK160" s="365"/>
      <c r="DOL160" s="365"/>
      <c r="DOM160" s="365"/>
      <c r="DON160" s="365"/>
      <c r="DOO160" s="365"/>
      <c r="DOP160" s="365"/>
      <c r="DOQ160" s="365"/>
      <c r="DOR160" s="365"/>
      <c r="DOS160" s="365"/>
      <c r="DOT160" s="365"/>
      <c r="DOU160" s="365"/>
      <c r="DOV160" s="365"/>
      <c r="DOW160" s="365"/>
      <c r="DOX160" s="365"/>
      <c r="DOY160" s="365"/>
      <c r="DOZ160" s="365"/>
      <c r="DPA160" s="365"/>
      <c r="DPB160" s="365"/>
      <c r="DPC160" s="365"/>
      <c r="DPD160" s="365"/>
      <c r="DPE160" s="365"/>
      <c r="DPF160" s="365"/>
      <c r="DPG160" s="365"/>
      <c r="DPH160" s="365"/>
      <c r="DPI160" s="365"/>
      <c r="DPJ160" s="365"/>
      <c r="DPK160" s="365"/>
      <c r="DPL160" s="365"/>
      <c r="DPM160" s="365"/>
      <c r="DPN160" s="365"/>
      <c r="DPO160" s="365"/>
      <c r="DPP160" s="365"/>
      <c r="DPQ160" s="365"/>
      <c r="DPR160" s="365"/>
      <c r="DPS160" s="365"/>
      <c r="DPT160" s="365"/>
      <c r="DPU160" s="365"/>
      <c r="DPV160" s="365"/>
      <c r="DPW160" s="365"/>
      <c r="DPX160" s="365"/>
      <c r="DPY160" s="365"/>
      <c r="DPZ160" s="365"/>
      <c r="DQA160" s="365"/>
      <c r="DQB160" s="365"/>
      <c r="DQC160" s="365"/>
      <c r="DQD160" s="365"/>
      <c r="DQE160" s="365"/>
      <c r="DQF160" s="365"/>
      <c r="DQG160" s="365"/>
      <c r="DQH160" s="365"/>
      <c r="DQI160" s="365"/>
      <c r="DQJ160" s="365"/>
      <c r="DQK160" s="365"/>
      <c r="DQL160" s="365"/>
      <c r="DQM160" s="365"/>
      <c r="DQN160" s="365"/>
      <c r="DQO160" s="365"/>
      <c r="DQP160" s="365"/>
      <c r="DQQ160" s="365"/>
      <c r="DQR160" s="365"/>
      <c r="DQS160" s="365"/>
      <c r="DQT160" s="365"/>
      <c r="DQU160" s="365"/>
      <c r="DQV160" s="365"/>
      <c r="DQW160" s="365"/>
      <c r="DQX160" s="365"/>
      <c r="DQY160" s="365"/>
      <c r="DQZ160" s="365"/>
      <c r="DRA160" s="365"/>
      <c r="DRB160" s="365"/>
      <c r="DRC160" s="365"/>
      <c r="DRD160" s="365"/>
      <c r="DRE160" s="365"/>
      <c r="DRF160" s="365"/>
      <c r="DRG160" s="365"/>
      <c r="DRH160" s="365"/>
      <c r="DRI160" s="365"/>
      <c r="DRJ160" s="365"/>
      <c r="DRK160" s="365"/>
      <c r="DRL160" s="365"/>
      <c r="DRM160" s="365"/>
      <c r="DRN160" s="365"/>
      <c r="DRO160" s="365"/>
      <c r="DRP160" s="365"/>
      <c r="DRQ160" s="365"/>
      <c r="DRR160" s="365"/>
      <c r="DRS160" s="365"/>
      <c r="DRT160" s="365"/>
      <c r="DRU160" s="365"/>
      <c r="DRV160" s="365"/>
      <c r="DRW160" s="365"/>
      <c r="DRX160" s="365"/>
      <c r="DRY160" s="365"/>
      <c r="DRZ160" s="365"/>
      <c r="DSA160" s="365"/>
      <c r="DSB160" s="365"/>
      <c r="DSC160" s="365"/>
      <c r="DSD160" s="365"/>
      <c r="DSE160" s="365"/>
      <c r="DSF160" s="365"/>
      <c r="DSG160" s="365"/>
      <c r="DSH160" s="365"/>
      <c r="DSI160" s="365"/>
      <c r="DSJ160" s="365"/>
      <c r="DSK160" s="365"/>
      <c r="DSL160" s="365"/>
      <c r="DSM160" s="365"/>
      <c r="DSN160" s="365"/>
      <c r="DSO160" s="365"/>
      <c r="DSP160" s="365"/>
      <c r="DSQ160" s="365"/>
      <c r="DSR160" s="365"/>
      <c r="DSS160" s="365"/>
      <c r="DST160" s="365"/>
      <c r="DSU160" s="365"/>
      <c r="DSV160" s="365"/>
      <c r="DSW160" s="365"/>
      <c r="DSX160" s="365"/>
      <c r="DSY160" s="365"/>
      <c r="DSZ160" s="365"/>
      <c r="DTA160" s="365"/>
      <c r="DTB160" s="365"/>
      <c r="DTC160" s="365"/>
      <c r="DTD160" s="365"/>
      <c r="DTE160" s="365"/>
      <c r="DTF160" s="365"/>
      <c r="DTG160" s="365"/>
      <c r="DTH160" s="365"/>
      <c r="DTI160" s="365"/>
      <c r="DTJ160" s="365"/>
      <c r="DTK160" s="365"/>
      <c r="DTL160" s="365"/>
      <c r="DTM160" s="365"/>
      <c r="DTN160" s="365"/>
      <c r="DTO160" s="365"/>
      <c r="DTP160" s="365"/>
      <c r="DTQ160" s="365"/>
      <c r="DTR160" s="365"/>
      <c r="DTS160" s="365"/>
      <c r="DTT160" s="365"/>
      <c r="DTU160" s="365"/>
      <c r="DTV160" s="365"/>
      <c r="DTW160" s="365"/>
      <c r="DTX160" s="365"/>
      <c r="DTY160" s="365"/>
      <c r="DTZ160" s="365"/>
      <c r="DUA160" s="365"/>
      <c r="DUB160" s="365"/>
      <c r="DUC160" s="365"/>
      <c r="DUD160" s="365"/>
      <c r="DUE160" s="365"/>
      <c r="DUF160" s="365"/>
      <c r="DUG160" s="365"/>
      <c r="DUH160" s="365"/>
      <c r="DUI160" s="365"/>
      <c r="DUJ160" s="365"/>
      <c r="DUK160" s="365"/>
      <c r="DUL160" s="365"/>
      <c r="DUM160" s="365"/>
      <c r="DUN160" s="365"/>
      <c r="DUO160" s="365"/>
      <c r="DUP160" s="365"/>
      <c r="DUQ160" s="365"/>
      <c r="DUR160" s="365"/>
      <c r="DUS160" s="365"/>
      <c r="DUT160" s="365"/>
      <c r="DUU160" s="365"/>
      <c r="DUV160" s="365"/>
      <c r="DUW160" s="365"/>
      <c r="DUX160" s="365"/>
      <c r="DUY160" s="365"/>
      <c r="DUZ160" s="365"/>
      <c r="DVA160" s="365"/>
      <c r="DVB160" s="365"/>
      <c r="DVC160" s="365"/>
      <c r="DVD160" s="365"/>
      <c r="DVE160" s="365"/>
      <c r="DVF160" s="365"/>
      <c r="DVG160" s="365"/>
      <c r="DVH160" s="365"/>
      <c r="DVI160" s="365"/>
      <c r="DVJ160" s="365"/>
      <c r="DVK160" s="365"/>
      <c r="DVL160" s="365"/>
      <c r="DVM160" s="365"/>
      <c r="DVN160" s="365"/>
      <c r="DVO160" s="365"/>
      <c r="DVP160" s="365"/>
      <c r="DVQ160" s="365"/>
      <c r="DVR160" s="365"/>
      <c r="DVS160" s="365"/>
      <c r="DVT160" s="365"/>
      <c r="DVU160" s="365"/>
      <c r="DVV160" s="365"/>
      <c r="DVW160" s="365"/>
      <c r="DVX160" s="365"/>
      <c r="DVY160" s="365"/>
      <c r="DVZ160" s="365"/>
      <c r="DWA160" s="365"/>
      <c r="DWB160" s="365"/>
      <c r="DWC160" s="365"/>
      <c r="DWD160" s="365"/>
      <c r="DWE160" s="365"/>
      <c r="DWF160" s="365"/>
      <c r="DWG160" s="365"/>
      <c r="DWH160" s="365"/>
      <c r="DWI160" s="365"/>
      <c r="DWJ160" s="365"/>
      <c r="DWK160" s="365"/>
      <c r="DWL160" s="365"/>
      <c r="DWM160" s="365"/>
      <c r="DWN160" s="365"/>
      <c r="DWO160" s="365"/>
      <c r="DWP160" s="365"/>
      <c r="DWQ160" s="365"/>
      <c r="DWR160" s="365"/>
      <c r="DWS160" s="365"/>
      <c r="DWT160" s="365"/>
      <c r="DWU160" s="365"/>
      <c r="DWV160" s="365"/>
      <c r="DWW160" s="365"/>
      <c r="DWX160" s="365"/>
      <c r="DWY160" s="365"/>
      <c r="DWZ160" s="365"/>
      <c r="DXA160" s="365"/>
      <c r="DXB160" s="365"/>
      <c r="DXC160" s="365"/>
      <c r="DXD160" s="365"/>
      <c r="DXE160" s="365"/>
      <c r="DXF160" s="365"/>
      <c r="DXG160" s="365"/>
      <c r="DXH160" s="365"/>
      <c r="DXI160" s="365"/>
      <c r="DXJ160" s="365"/>
      <c r="DXK160" s="365"/>
      <c r="DXL160" s="365"/>
      <c r="DXM160" s="365"/>
      <c r="DXN160" s="365"/>
      <c r="DXO160" s="365"/>
      <c r="DXP160" s="365"/>
      <c r="DXQ160" s="365"/>
      <c r="DXR160" s="365"/>
      <c r="DXS160" s="365"/>
      <c r="DXT160" s="365"/>
      <c r="DXU160" s="365"/>
      <c r="DXV160" s="365"/>
      <c r="DXW160" s="365"/>
      <c r="DXX160" s="365"/>
      <c r="DXY160" s="365"/>
      <c r="DXZ160" s="365"/>
      <c r="DYA160" s="365"/>
      <c r="DYB160" s="365"/>
      <c r="DYC160" s="365"/>
      <c r="DYD160" s="365"/>
      <c r="DYE160" s="365"/>
      <c r="DYF160" s="365"/>
      <c r="DYG160" s="365"/>
      <c r="DYH160" s="365"/>
      <c r="DYI160" s="365"/>
      <c r="DYJ160" s="365"/>
      <c r="DYK160" s="365"/>
      <c r="DYL160" s="365"/>
      <c r="DYM160" s="365"/>
      <c r="DYN160" s="365"/>
      <c r="DYO160" s="365"/>
      <c r="DYP160" s="365"/>
      <c r="DYQ160" s="365"/>
      <c r="DYR160" s="365"/>
      <c r="DYS160" s="365"/>
      <c r="DYT160" s="365"/>
      <c r="DYU160" s="365"/>
      <c r="DYV160" s="365"/>
      <c r="DYW160" s="365"/>
      <c r="DYX160" s="365"/>
      <c r="DYY160" s="365"/>
      <c r="DYZ160" s="365"/>
      <c r="DZA160" s="365"/>
      <c r="DZB160" s="365"/>
      <c r="DZC160" s="365"/>
      <c r="DZD160" s="365"/>
      <c r="DZE160" s="365"/>
      <c r="DZF160" s="365"/>
      <c r="DZG160" s="365"/>
      <c r="DZH160" s="365"/>
      <c r="DZI160" s="365"/>
      <c r="DZJ160" s="365"/>
      <c r="DZK160" s="365"/>
      <c r="DZL160" s="365"/>
      <c r="DZM160" s="365"/>
      <c r="DZN160" s="365"/>
      <c r="DZO160" s="365"/>
      <c r="DZP160" s="365"/>
      <c r="DZQ160" s="365"/>
      <c r="DZR160" s="365"/>
      <c r="DZS160" s="365"/>
      <c r="DZT160" s="365"/>
      <c r="DZU160" s="365"/>
      <c r="DZV160" s="365"/>
      <c r="DZW160" s="365"/>
      <c r="DZX160" s="365"/>
      <c r="DZY160" s="365"/>
      <c r="DZZ160" s="365"/>
      <c r="EAA160" s="365"/>
      <c r="EAB160" s="365"/>
      <c r="EAC160" s="365"/>
      <c r="EAD160" s="365"/>
      <c r="EAE160" s="365"/>
      <c r="EAF160" s="365"/>
      <c r="EAG160" s="365"/>
      <c r="EAH160" s="365"/>
      <c r="EAI160" s="365"/>
      <c r="EAJ160" s="365"/>
      <c r="EAK160" s="365"/>
      <c r="EAL160" s="365"/>
      <c r="EAM160" s="365"/>
      <c r="EAN160" s="365"/>
      <c r="EAO160" s="365"/>
      <c r="EAP160" s="365"/>
      <c r="EAQ160" s="365"/>
      <c r="EAR160" s="365"/>
      <c r="EAS160" s="365"/>
      <c r="EAT160" s="365"/>
      <c r="EAU160" s="365"/>
      <c r="EAV160" s="365"/>
      <c r="EAW160" s="365"/>
      <c r="EAX160" s="365"/>
      <c r="EAY160" s="365"/>
      <c r="EAZ160" s="365"/>
      <c r="EBA160" s="365"/>
      <c r="EBB160" s="365"/>
      <c r="EBC160" s="365"/>
      <c r="EBD160" s="365"/>
      <c r="EBE160" s="365"/>
      <c r="EBF160" s="365"/>
      <c r="EBG160" s="365"/>
      <c r="EBH160" s="365"/>
      <c r="EBI160" s="365"/>
      <c r="EBJ160" s="365"/>
      <c r="EBK160" s="365"/>
      <c r="EBL160" s="365"/>
      <c r="EBM160" s="365"/>
      <c r="EBN160" s="365"/>
      <c r="EBO160" s="365"/>
      <c r="EBP160" s="365"/>
      <c r="EBQ160" s="365"/>
      <c r="EBR160" s="365"/>
      <c r="EBS160" s="365"/>
      <c r="EBT160" s="365"/>
      <c r="EBU160" s="365"/>
      <c r="EBV160" s="365"/>
      <c r="EBW160" s="365"/>
      <c r="EBX160" s="365"/>
      <c r="EBY160" s="365"/>
      <c r="EBZ160" s="365"/>
      <c r="ECA160" s="365"/>
      <c r="ECB160" s="365"/>
      <c r="ECC160" s="365"/>
      <c r="ECD160" s="365"/>
      <c r="ECE160" s="365"/>
      <c r="ECF160" s="365"/>
      <c r="ECG160" s="365"/>
      <c r="ECH160" s="365"/>
      <c r="ECI160" s="365"/>
      <c r="ECJ160" s="365"/>
      <c r="ECK160" s="365"/>
      <c r="ECL160" s="365"/>
      <c r="ECM160" s="365"/>
      <c r="ECN160" s="365"/>
      <c r="ECO160" s="365"/>
      <c r="ECP160" s="365"/>
      <c r="ECQ160" s="365"/>
      <c r="ECR160" s="365"/>
      <c r="ECS160" s="365"/>
      <c r="ECT160" s="365"/>
      <c r="ECU160" s="365"/>
      <c r="ECV160" s="365"/>
      <c r="ECW160" s="365"/>
      <c r="ECX160" s="365"/>
      <c r="ECY160" s="365"/>
      <c r="ECZ160" s="365"/>
      <c r="EDA160" s="365"/>
      <c r="EDB160" s="365"/>
      <c r="EDC160" s="365"/>
      <c r="EDD160" s="365"/>
      <c r="EDE160" s="365"/>
      <c r="EDF160" s="365"/>
      <c r="EDG160" s="365"/>
      <c r="EDH160" s="365"/>
      <c r="EDI160" s="365"/>
      <c r="EDJ160" s="365"/>
      <c r="EDK160" s="365"/>
      <c r="EDL160" s="365"/>
      <c r="EDM160" s="365"/>
      <c r="EDN160" s="365"/>
      <c r="EDO160" s="365"/>
      <c r="EDP160" s="365"/>
      <c r="EDQ160" s="365"/>
      <c r="EDR160" s="365"/>
      <c r="EDS160" s="365"/>
      <c r="EDT160" s="365"/>
      <c r="EDU160" s="365"/>
      <c r="EDV160" s="365"/>
      <c r="EDW160" s="365"/>
      <c r="EDX160" s="365"/>
      <c r="EDY160" s="365"/>
      <c r="EDZ160" s="365"/>
      <c r="EEA160" s="365"/>
      <c r="EEB160" s="365"/>
      <c r="EEC160" s="365"/>
      <c r="EED160" s="365"/>
      <c r="EEE160" s="365"/>
      <c r="EEF160" s="365"/>
      <c r="EEG160" s="365"/>
      <c r="EEH160" s="365"/>
      <c r="EEI160" s="365"/>
      <c r="EEJ160" s="365"/>
      <c r="EEK160" s="365"/>
      <c r="EEL160" s="365"/>
      <c r="EEM160" s="365"/>
      <c r="EEN160" s="365"/>
      <c r="EEO160" s="365"/>
      <c r="EEP160" s="365"/>
      <c r="EEQ160" s="365"/>
      <c r="EER160" s="365"/>
      <c r="EES160" s="365"/>
      <c r="EET160" s="365"/>
      <c r="EEU160" s="365"/>
      <c r="EEV160" s="365"/>
      <c r="EEW160" s="365"/>
      <c r="EEX160" s="365"/>
      <c r="EEY160" s="365"/>
      <c r="EEZ160" s="365"/>
      <c r="EFA160" s="365"/>
      <c r="EFB160" s="365"/>
      <c r="EFC160" s="365"/>
      <c r="EFD160" s="365"/>
      <c r="EFE160" s="365"/>
      <c r="EFF160" s="365"/>
      <c r="EFG160" s="365"/>
      <c r="EFH160" s="365"/>
      <c r="EFI160" s="365"/>
      <c r="EFJ160" s="365"/>
      <c r="EFK160" s="365"/>
      <c r="EFL160" s="365"/>
      <c r="EFM160" s="365"/>
      <c r="EFN160" s="365"/>
      <c r="EFO160" s="365"/>
      <c r="EFP160" s="365"/>
      <c r="EFQ160" s="365"/>
      <c r="EFR160" s="365"/>
      <c r="EFS160" s="365"/>
      <c r="EFT160" s="365"/>
      <c r="EFU160" s="365"/>
      <c r="EFV160" s="365"/>
      <c r="EFW160" s="365"/>
      <c r="EFX160" s="365"/>
      <c r="EFY160" s="365"/>
      <c r="EFZ160" s="365"/>
      <c r="EGA160" s="365"/>
      <c r="EGB160" s="365"/>
      <c r="EGC160" s="365"/>
      <c r="EGD160" s="365"/>
      <c r="EGE160" s="365"/>
      <c r="EGF160" s="365"/>
      <c r="EGG160" s="365"/>
      <c r="EGH160" s="365"/>
      <c r="EGI160" s="365"/>
      <c r="EGJ160" s="365"/>
      <c r="EGK160" s="365"/>
      <c r="EGL160" s="365"/>
      <c r="EGM160" s="365"/>
      <c r="EGN160" s="365"/>
      <c r="EGO160" s="365"/>
      <c r="EGP160" s="365"/>
      <c r="EGQ160" s="365"/>
      <c r="EGR160" s="365"/>
      <c r="EGS160" s="365"/>
      <c r="EGT160" s="365"/>
      <c r="EGU160" s="365"/>
      <c r="EGV160" s="365"/>
      <c r="EGW160" s="365"/>
      <c r="EGX160" s="365"/>
      <c r="EGY160" s="365"/>
      <c r="EGZ160" s="365"/>
      <c r="EHA160" s="365"/>
      <c r="EHB160" s="365"/>
      <c r="EHC160" s="365"/>
      <c r="EHD160" s="365"/>
      <c r="EHE160" s="365"/>
      <c r="EHF160" s="365"/>
      <c r="EHG160" s="365"/>
      <c r="EHH160" s="365"/>
      <c r="EHI160" s="365"/>
      <c r="EHJ160" s="365"/>
      <c r="EHK160" s="365"/>
      <c r="EHL160" s="365"/>
      <c r="EHM160" s="365"/>
      <c r="EHN160" s="365"/>
      <c r="EHO160" s="365"/>
      <c r="EHP160" s="365"/>
      <c r="EHQ160" s="365"/>
      <c r="EHR160" s="365"/>
      <c r="EHS160" s="365"/>
      <c r="EHT160" s="365"/>
      <c r="EHU160" s="365"/>
      <c r="EHV160" s="365"/>
      <c r="EHW160" s="365"/>
      <c r="EHX160" s="365"/>
      <c r="EHY160" s="365"/>
      <c r="EHZ160" s="365"/>
      <c r="EIA160" s="365"/>
      <c r="EIB160" s="365"/>
      <c r="EIC160" s="365"/>
      <c r="EID160" s="365"/>
      <c r="EIE160" s="365"/>
      <c r="EIF160" s="365"/>
      <c r="EIG160" s="365"/>
      <c r="EIH160" s="365"/>
      <c r="EII160" s="365"/>
      <c r="EIJ160" s="365"/>
      <c r="EIK160" s="365"/>
      <c r="EIL160" s="365"/>
      <c r="EIM160" s="365"/>
      <c r="EIN160" s="365"/>
      <c r="EIO160" s="365"/>
      <c r="EIP160" s="365"/>
      <c r="EIQ160" s="365"/>
      <c r="EIR160" s="365"/>
      <c r="EIS160" s="365"/>
      <c r="EIT160" s="365"/>
      <c r="EIU160" s="365"/>
      <c r="EIV160" s="365"/>
      <c r="EIW160" s="365"/>
      <c r="EIX160" s="365"/>
      <c r="EIY160" s="365"/>
      <c r="EIZ160" s="365"/>
      <c r="EJA160" s="365"/>
      <c r="EJB160" s="365"/>
      <c r="EJC160" s="365"/>
      <c r="EJD160" s="365"/>
      <c r="EJE160" s="365"/>
      <c r="EJF160" s="365"/>
      <c r="EJG160" s="365"/>
      <c r="EJH160" s="365"/>
      <c r="EJI160" s="365"/>
      <c r="EJJ160" s="365"/>
      <c r="EJK160" s="365"/>
      <c r="EJL160" s="365"/>
      <c r="EJM160" s="365"/>
      <c r="EJN160" s="365"/>
      <c r="EJO160" s="365"/>
      <c r="EJP160" s="365"/>
      <c r="EJQ160" s="365"/>
      <c r="EJR160" s="365"/>
      <c r="EJS160" s="365"/>
      <c r="EJT160" s="365"/>
      <c r="EJU160" s="365"/>
      <c r="EJV160" s="365"/>
      <c r="EJW160" s="365"/>
      <c r="EJX160" s="365"/>
      <c r="EJY160" s="365"/>
      <c r="EJZ160" s="365"/>
      <c r="EKA160" s="365"/>
      <c r="EKB160" s="365"/>
      <c r="EKC160" s="365"/>
      <c r="EKD160" s="365"/>
      <c r="EKE160" s="365"/>
      <c r="EKF160" s="365"/>
      <c r="EKG160" s="365"/>
      <c r="EKH160" s="365"/>
      <c r="EKI160" s="365"/>
      <c r="EKJ160" s="365"/>
      <c r="EKK160" s="365"/>
      <c r="EKL160" s="365"/>
      <c r="EKM160" s="365"/>
      <c r="EKN160" s="365"/>
      <c r="EKO160" s="365"/>
      <c r="EKP160" s="365"/>
      <c r="EKQ160" s="365"/>
      <c r="EKR160" s="365"/>
      <c r="EKS160" s="365"/>
      <c r="EKT160" s="365"/>
      <c r="EKU160" s="365"/>
      <c r="EKV160" s="365"/>
      <c r="EKW160" s="365"/>
      <c r="EKX160" s="365"/>
      <c r="EKY160" s="365"/>
      <c r="EKZ160" s="365"/>
      <c r="ELA160" s="365"/>
      <c r="ELB160" s="365"/>
      <c r="ELC160" s="365"/>
      <c r="ELD160" s="365"/>
      <c r="ELE160" s="365"/>
      <c r="ELF160" s="365"/>
      <c r="ELG160" s="365"/>
      <c r="ELH160" s="365"/>
      <c r="ELI160" s="365"/>
      <c r="ELJ160" s="365"/>
      <c r="ELK160" s="365"/>
      <c r="ELL160" s="365"/>
      <c r="ELM160" s="365"/>
      <c r="ELN160" s="365"/>
      <c r="ELO160" s="365"/>
      <c r="ELP160" s="365"/>
      <c r="ELQ160" s="365"/>
      <c r="ELR160" s="365"/>
      <c r="ELS160" s="365"/>
      <c r="ELT160" s="365"/>
      <c r="ELU160" s="365"/>
      <c r="ELV160" s="365"/>
      <c r="ELW160" s="365"/>
      <c r="ELX160" s="365"/>
      <c r="ELY160" s="365"/>
      <c r="ELZ160" s="365"/>
      <c r="EMA160" s="365"/>
      <c r="EMB160" s="365"/>
      <c r="EMC160" s="365"/>
      <c r="EMD160" s="365"/>
      <c r="EME160" s="365"/>
      <c r="EMF160" s="365"/>
      <c r="EMG160" s="365"/>
      <c r="EMH160" s="365"/>
      <c r="EMI160" s="365"/>
      <c r="EMJ160" s="365"/>
      <c r="EMK160" s="365"/>
      <c r="EML160" s="365"/>
      <c r="EMM160" s="365"/>
      <c r="EMN160" s="365"/>
      <c r="EMO160" s="365"/>
      <c r="EMP160" s="365"/>
      <c r="EMQ160" s="365"/>
      <c r="EMR160" s="365"/>
      <c r="EMS160" s="365"/>
      <c r="EMT160" s="365"/>
      <c r="EMU160" s="365"/>
      <c r="EMV160" s="365"/>
      <c r="EMW160" s="365"/>
      <c r="EMX160" s="365"/>
      <c r="EMY160" s="365"/>
      <c r="EMZ160" s="365"/>
      <c r="ENA160" s="365"/>
      <c r="ENB160" s="365"/>
      <c r="ENC160" s="365"/>
      <c r="END160" s="365"/>
      <c r="ENE160" s="365"/>
      <c r="ENF160" s="365"/>
      <c r="ENG160" s="365"/>
      <c r="ENH160" s="365"/>
      <c r="ENI160" s="365"/>
      <c r="ENJ160" s="365"/>
      <c r="ENK160" s="365"/>
      <c r="ENL160" s="365"/>
      <c r="ENM160" s="365"/>
      <c r="ENN160" s="365"/>
      <c r="ENO160" s="365"/>
      <c r="ENP160" s="365"/>
      <c r="ENQ160" s="365"/>
      <c r="ENR160" s="365"/>
      <c r="ENS160" s="365"/>
      <c r="ENT160" s="365"/>
      <c r="ENU160" s="365"/>
      <c r="ENV160" s="365"/>
      <c r="ENW160" s="365"/>
      <c r="ENX160" s="365"/>
      <c r="ENY160" s="365"/>
      <c r="ENZ160" s="365"/>
      <c r="EOA160" s="365"/>
      <c r="EOB160" s="365"/>
      <c r="EOC160" s="365"/>
      <c r="EOD160" s="365"/>
      <c r="EOE160" s="365"/>
      <c r="EOF160" s="365"/>
      <c r="EOG160" s="365"/>
      <c r="EOH160" s="365"/>
      <c r="EOI160" s="365"/>
      <c r="EOJ160" s="365"/>
      <c r="EOK160" s="365"/>
      <c r="EOL160" s="365"/>
      <c r="EOM160" s="365"/>
      <c r="EON160" s="365"/>
      <c r="EOO160" s="365"/>
      <c r="EOP160" s="365"/>
      <c r="EOQ160" s="365"/>
      <c r="EOR160" s="365"/>
      <c r="EOS160" s="365"/>
      <c r="EOT160" s="365"/>
      <c r="EOU160" s="365"/>
      <c r="EOV160" s="365"/>
      <c r="EOW160" s="365"/>
      <c r="EOX160" s="365"/>
      <c r="EOY160" s="365"/>
      <c r="EOZ160" s="365"/>
      <c r="EPA160" s="365"/>
      <c r="EPB160" s="365"/>
      <c r="EPC160" s="365"/>
      <c r="EPD160" s="365"/>
      <c r="EPE160" s="365"/>
      <c r="EPF160" s="365"/>
      <c r="EPG160" s="365"/>
      <c r="EPH160" s="365"/>
      <c r="EPI160" s="365"/>
      <c r="EPJ160" s="365"/>
      <c r="EPK160" s="365"/>
      <c r="EPL160" s="365"/>
      <c r="EPM160" s="365"/>
      <c r="EPN160" s="365"/>
      <c r="EPO160" s="365"/>
      <c r="EPP160" s="365"/>
      <c r="EPQ160" s="365"/>
      <c r="EPR160" s="365"/>
      <c r="EPS160" s="365"/>
      <c r="EPT160" s="365"/>
      <c r="EPU160" s="365"/>
      <c r="EPV160" s="365"/>
      <c r="EPW160" s="365"/>
      <c r="EPX160" s="365"/>
      <c r="EPY160" s="365"/>
      <c r="EPZ160" s="365"/>
      <c r="EQA160" s="365"/>
      <c r="EQB160" s="365"/>
      <c r="EQC160" s="365"/>
      <c r="EQD160" s="365"/>
      <c r="EQE160" s="365"/>
      <c r="EQF160" s="365"/>
      <c r="EQG160" s="365"/>
      <c r="EQH160" s="365"/>
      <c r="EQI160" s="365"/>
      <c r="EQJ160" s="365"/>
      <c r="EQK160" s="365"/>
      <c r="EQL160" s="365"/>
      <c r="EQM160" s="365"/>
      <c r="EQN160" s="365"/>
      <c r="EQO160" s="365"/>
      <c r="EQP160" s="365"/>
      <c r="EQQ160" s="365"/>
      <c r="EQR160" s="365"/>
      <c r="EQS160" s="365"/>
      <c r="EQT160" s="365"/>
      <c r="EQU160" s="365"/>
      <c r="EQV160" s="365"/>
      <c r="EQW160" s="365"/>
      <c r="EQX160" s="365"/>
      <c r="EQY160" s="365"/>
      <c r="EQZ160" s="365"/>
      <c r="ERA160" s="365"/>
      <c r="ERB160" s="365"/>
      <c r="ERC160" s="365"/>
      <c r="ERD160" s="365"/>
      <c r="ERE160" s="365"/>
      <c r="ERF160" s="365"/>
      <c r="ERG160" s="365"/>
      <c r="ERH160" s="365"/>
      <c r="ERI160" s="365"/>
      <c r="ERJ160" s="365"/>
      <c r="ERK160" s="365"/>
      <c r="ERL160" s="365"/>
      <c r="ERM160" s="365"/>
      <c r="ERN160" s="365"/>
      <c r="ERO160" s="365"/>
      <c r="ERP160" s="365"/>
      <c r="ERQ160" s="365"/>
      <c r="ERR160" s="365"/>
      <c r="ERS160" s="365"/>
      <c r="ERT160" s="365"/>
      <c r="ERU160" s="365"/>
      <c r="ERV160" s="365"/>
      <c r="ERW160" s="365"/>
      <c r="ERX160" s="365"/>
      <c r="ERY160" s="365"/>
      <c r="ERZ160" s="365"/>
      <c r="ESA160" s="365"/>
      <c r="ESB160" s="365"/>
      <c r="ESC160" s="365"/>
      <c r="ESD160" s="365"/>
      <c r="ESE160" s="365"/>
      <c r="ESF160" s="365"/>
      <c r="ESG160" s="365"/>
      <c r="ESH160" s="365"/>
      <c r="ESI160" s="365"/>
      <c r="ESJ160" s="365"/>
      <c r="ESK160" s="365"/>
      <c r="ESL160" s="365"/>
      <c r="ESM160" s="365"/>
      <c r="ESN160" s="365"/>
      <c r="ESO160" s="365"/>
      <c r="ESP160" s="365"/>
      <c r="ESQ160" s="365"/>
      <c r="ESR160" s="365"/>
      <c r="ESS160" s="365"/>
      <c r="EST160" s="365"/>
      <c r="ESU160" s="365"/>
      <c r="ESV160" s="365"/>
      <c r="ESW160" s="365"/>
      <c r="ESX160" s="365"/>
      <c r="ESY160" s="365"/>
      <c r="ESZ160" s="365"/>
      <c r="ETA160" s="365"/>
      <c r="ETB160" s="365"/>
      <c r="ETC160" s="365"/>
      <c r="ETD160" s="365"/>
      <c r="ETE160" s="365"/>
      <c r="ETF160" s="365"/>
      <c r="ETG160" s="365"/>
      <c r="ETH160" s="365"/>
      <c r="ETI160" s="365"/>
      <c r="ETJ160" s="365"/>
      <c r="ETK160" s="365"/>
      <c r="ETL160" s="365"/>
      <c r="ETM160" s="365"/>
      <c r="ETN160" s="365"/>
      <c r="ETO160" s="365"/>
      <c r="ETP160" s="365"/>
      <c r="ETQ160" s="365"/>
      <c r="ETR160" s="365"/>
      <c r="ETS160" s="365"/>
      <c r="ETT160" s="365"/>
      <c r="ETU160" s="365"/>
      <c r="ETV160" s="365"/>
      <c r="ETW160" s="365"/>
      <c r="ETX160" s="365"/>
      <c r="ETY160" s="365"/>
      <c r="ETZ160" s="365"/>
      <c r="EUA160" s="365"/>
      <c r="EUB160" s="365"/>
      <c r="EUC160" s="365"/>
      <c r="EUD160" s="365"/>
      <c r="EUE160" s="365"/>
      <c r="EUF160" s="365"/>
      <c r="EUG160" s="365"/>
      <c r="EUH160" s="365"/>
      <c r="EUI160" s="365"/>
      <c r="EUJ160" s="365"/>
      <c r="EUK160" s="365"/>
      <c r="EUL160" s="365"/>
      <c r="EUM160" s="365"/>
      <c r="EUN160" s="365"/>
      <c r="EUO160" s="365"/>
      <c r="EUP160" s="365"/>
      <c r="EUQ160" s="365"/>
      <c r="EUR160" s="365"/>
      <c r="EUS160" s="365"/>
      <c r="EUT160" s="365"/>
      <c r="EUU160" s="365"/>
      <c r="EUV160" s="365"/>
      <c r="EUW160" s="365"/>
      <c r="EUX160" s="365"/>
      <c r="EUY160" s="365"/>
      <c r="EUZ160" s="365"/>
      <c r="EVA160" s="365"/>
      <c r="EVB160" s="365"/>
      <c r="EVC160" s="365"/>
      <c r="EVD160" s="365"/>
      <c r="EVE160" s="365"/>
      <c r="EVF160" s="365"/>
      <c r="EVG160" s="365"/>
      <c r="EVH160" s="365"/>
      <c r="EVI160" s="365"/>
      <c r="EVJ160" s="365"/>
      <c r="EVK160" s="365"/>
      <c r="EVL160" s="365"/>
      <c r="EVM160" s="365"/>
      <c r="EVN160" s="365"/>
      <c r="EVO160" s="365"/>
      <c r="EVP160" s="365"/>
      <c r="EVQ160" s="365"/>
      <c r="EVR160" s="365"/>
      <c r="EVS160" s="365"/>
      <c r="EVT160" s="365"/>
      <c r="EVU160" s="365"/>
      <c r="EVV160" s="365"/>
      <c r="EVW160" s="365"/>
      <c r="EVX160" s="365"/>
      <c r="EVY160" s="365"/>
      <c r="EVZ160" s="365"/>
      <c r="EWA160" s="365"/>
      <c r="EWB160" s="365"/>
      <c r="EWC160" s="365"/>
      <c r="EWD160" s="365"/>
      <c r="EWE160" s="365"/>
      <c r="EWF160" s="365"/>
      <c r="EWG160" s="365"/>
      <c r="EWH160" s="365"/>
      <c r="EWI160" s="365"/>
      <c r="EWJ160" s="365"/>
      <c r="EWK160" s="365"/>
      <c r="EWL160" s="365"/>
      <c r="EWM160" s="365"/>
      <c r="EWN160" s="365"/>
      <c r="EWO160" s="365"/>
      <c r="EWP160" s="365"/>
      <c r="EWQ160" s="365"/>
      <c r="EWR160" s="365"/>
      <c r="EWS160" s="365"/>
      <c r="EWT160" s="365"/>
      <c r="EWU160" s="365"/>
      <c r="EWV160" s="365"/>
      <c r="EWW160" s="365"/>
      <c r="EWX160" s="365"/>
      <c r="EWY160" s="365"/>
      <c r="EWZ160" s="365"/>
      <c r="EXA160" s="365"/>
      <c r="EXB160" s="365"/>
      <c r="EXC160" s="365"/>
      <c r="EXD160" s="365"/>
      <c r="EXE160" s="365"/>
      <c r="EXF160" s="365"/>
      <c r="EXG160" s="365"/>
      <c r="EXH160" s="365"/>
      <c r="EXI160" s="365"/>
      <c r="EXJ160" s="365"/>
      <c r="EXK160" s="365"/>
      <c r="EXL160" s="365"/>
      <c r="EXM160" s="365"/>
      <c r="EXN160" s="365"/>
      <c r="EXO160" s="365"/>
      <c r="EXP160" s="365"/>
      <c r="EXQ160" s="365"/>
      <c r="EXR160" s="365"/>
      <c r="EXS160" s="365"/>
      <c r="EXT160" s="365"/>
      <c r="EXU160" s="365"/>
      <c r="EXV160" s="365"/>
      <c r="EXW160" s="365"/>
      <c r="EXX160" s="365"/>
      <c r="EXY160" s="365"/>
      <c r="EXZ160" s="365"/>
      <c r="EYA160" s="365"/>
      <c r="EYB160" s="365"/>
      <c r="EYC160" s="365"/>
      <c r="EYD160" s="365"/>
      <c r="EYE160" s="365"/>
      <c r="EYF160" s="365"/>
      <c r="EYG160" s="365"/>
      <c r="EYH160" s="365"/>
      <c r="EYI160" s="365"/>
      <c r="EYJ160" s="365"/>
      <c r="EYK160" s="365"/>
      <c r="EYL160" s="365"/>
      <c r="EYM160" s="365"/>
      <c r="EYN160" s="365"/>
      <c r="EYO160" s="365"/>
      <c r="EYP160" s="365"/>
      <c r="EYQ160" s="365"/>
      <c r="EYR160" s="365"/>
      <c r="EYS160" s="365"/>
      <c r="EYT160" s="365"/>
      <c r="EYU160" s="365"/>
      <c r="EYV160" s="365"/>
      <c r="EYW160" s="365"/>
      <c r="EYX160" s="365"/>
      <c r="EYY160" s="365"/>
      <c r="EYZ160" s="365"/>
      <c r="EZA160" s="365"/>
      <c r="EZB160" s="365"/>
      <c r="EZC160" s="365"/>
      <c r="EZD160" s="365"/>
      <c r="EZE160" s="365"/>
      <c r="EZF160" s="365"/>
      <c r="EZG160" s="365"/>
      <c r="EZH160" s="365"/>
      <c r="EZI160" s="365"/>
      <c r="EZJ160" s="365"/>
      <c r="EZK160" s="365"/>
      <c r="EZL160" s="365"/>
      <c r="EZM160" s="365"/>
      <c r="EZN160" s="365"/>
      <c r="EZO160" s="365"/>
      <c r="EZP160" s="365"/>
      <c r="EZQ160" s="365"/>
      <c r="EZR160" s="365"/>
      <c r="EZS160" s="365"/>
      <c r="EZT160" s="365"/>
      <c r="EZU160" s="365"/>
      <c r="EZV160" s="365"/>
      <c r="EZW160" s="365"/>
      <c r="EZX160" s="365"/>
      <c r="EZY160" s="365"/>
      <c r="EZZ160" s="365"/>
      <c r="FAA160" s="365"/>
      <c r="FAB160" s="365"/>
      <c r="FAC160" s="365"/>
      <c r="FAD160" s="365"/>
      <c r="FAE160" s="365"/>
      <c r="FAF160" s="365"/>
      <c r="FAG160" s="365"/>
      <c r="FAH160" s="365"/>
      <c r="FAI160" s="365"/>
      <c r="FAJ160" s="365"/>
      <c r="FAK160" s="365"/>
      <c r="FAL160" s="365"/>
      <c r="FAM160" s="365"/>
      <c r="FAN160" s="365"/>
      <c r="FAO160" s="365"/>
      <c r="FAP160" s="365"/>
      <c r="FAQ160" s="365"/>
      <c r="FAR160" s="365"/>
      <c r="FAS160" s="365"/>
      <c r="FAT160" s="365"/>
      <c r="FAU160" s="365"/>
      <c r="FAV160" s="365"/>
      <c r="FAW160" s="365"/>
      <c r="FAX160" s="365"/>
      <c r="FAY160" s="365"/>
      <c r="FAZ160" s="365"/>
      <c r="FBA160" s="365"/>
      <c r="FBB160" s="365"/>
      <c r="FBC160" s="365"/>
      <c r="FBD160" s="365"/>
      <c r="FBE160" s="365"/>
      <c r="FBF160" s="365"/>
      <c r="FBG160" s="365"/>
      <c r="FBH160" s="365"/>
      <c r="FBI160" s="365"/>
      <c r="FBJ160" s="365"/>
      <c r="FBK160" s="365"/>
      <c r="FBL160" s="365"/>
      <c r="FBM160" s="365"/>
      <c r="FBN160" s="365"/>
      <c r="FBO160" s="365"/>
      <c r="FBP160" s="365"/>
      <c r="FBQ160" s="365"/>
      <c r="FBR160" s="365"/>
      <c r="FBS160" s="365"/>
      <c r="FBT160" s="365"/>
      <c r="FBU160" s="365"/>
      <c r="FBV160" s="365"/>
      <c r="FBW160" s="365"/>
      <c r="FBX160" s="365"/>
      <c r="FBY160" s="365"/>
      <c r="FBZ160" s="365"/>
      <c r="FCA160" s="365"/>
      <c r="FCB160" s="365"/>
      <c r="FCC160" s="365"/>
      <c r="FCD160" s="365"/>
      <c r="FCE160" s="365"/>
      <c r="FCF160" s="365"/>
      <c r="FCG160" s="365"/>
      <c r="FCH160" s="365"/>
      <c r="FCI160" s="365"/>
      <c r="FCJ160" s="365"/>
      <c r="FCK160" s="365"/>
      <c r="FCL160" s="365"/>
      <c r="FCM160" s="365"/>
      <c r="FCN160" s="365"/>
      <c r="FCO160" s="365"/>
      <c r="FCP160" s="365"/>
      <c r="FCQ160" s="365"/>
      <c r="FCR160" s="365"/>
      <c r="FCS160" s="365"/>
      <c r="FCT160" s="365"/>
      <c r="FCU160" s="365"/>
      <c r="FCV160" s="365"/>
      <c r="FCW160" s="365"/>
      <c r="FCX160" s="365"/>
      <c r="FCY160" s="365"/>
      <c r="FCZ160" s="365"/>
      <c r="FDA160" s="365"/>
      <c r="FDB160" s="365"/>
      <c r="FDC160" s="365"/>
      <c r="FDD160" s="365"/>
      <c r="FDE160" s="365"/>
      <c r="FDF160" s="365"/>
      <c r="FDG160" s="365"/>
      <c r="FDH160" s="365"/>
      <c r="FDI160" s="365"/>
      <c r="FDJ160" s="365"/>
      <c r="FDK160" s="365"/>
      <c r="FDL160" s="365"/>
      <c r="FDM160" s="365"/>
      <c r="FDN160" s="365"/>
      <c r="FDO160" s="365"/>
      <c r="FDP160" s="365"/>
      <c r="FDQ160" s="365"/>
      <c r="FDR160" s="365"/>
      <c r="FDS160" s="365"/>
      <c r="FDT160" s="365"/>
      <c r="FDU160" s="365"/>
      <c r="FDV160" s="365"/>
      <c r="FDW160" s="365"/>
      <c r="FDX160" s="365"/>
      <c r="FDY160" s="365"/>
      <c r="FDZ160" s="365"/>
      <c r="FEA160" s="365"/>
      <c r="FEB160" s="365"/>
      <c r="FEC160" s="365"/>
      <c r="FED160" s="365"/>
      <c r="FEE160" s="365"/>
      <c r="FEF160" s="365"/>
      <c r="FEG160" s="365"/>
      <c r="FEH160" s="365"/>
      <c r="FEI160" s="365"/>
      <c r="FEJ160" s="365"/>
      <c r="FEK160" s="365"/>
      <c r="FEL160" s="365"/>
      <c r="FEM160" s="365"/>
      <c r="FEN160" s="365"/>
      <c r="FEO160" s="365"/>
      <c r="FEP160" s="365"/>
      <c r="FEQ160" s="365"/>
      <c r="FER160" s="365"/>
      <c r="FES160" s="365"/>
      <c r="FET160" s="365"/>
      <c r="FEU160" s="365"/>
      <c r="FEV160" s="365"/>
      <c r="FEW160" s="365"/>
      <c r="FEX160" s="365"/>
      <c r="FEY160" s="365"/>
      <c r="FEZ160" s="365"/>
      <c r="FFA160" s="365"/>
      <c r="FFB160" s="365"/>
      <c r="FFC160" s="365"/>
      <c r="FFD160" s="365"/>
      <c r="FFE160" s="365"/>
      <c r="FFF160" s="365"/>
      <c r="FFG160" s="365"/>
      <c r="FFH160" s="365"/>
      <c r="FFI160" s="365"/>
      <c r="FFJ160" s="365"/>
      <c r="FFK160" s="365"/>
      <c r="FFL160" s="365"/>
      <c r="FFM160" s="365"/>
      <c r="FFN160" s="365"/>
      <c r="FFO160" s="365"/>
      <c r="FFP160" s="365"/>
      <c r="FFQ160" s="365"/>
      <c r="FFR160" s="365"/>
      <c r="FFS160" s="365"/>
      <c r="FFT160" s="365"/>
      <c r="FFU160" s="365"/>
      <c r="FFV160" s="365"/>
      <c r="FFW160" s="365"/>
      <c r="FFX160" s="365"/>
      <c r="FFY160" s="365"/>
      <c r="FFZ160" s="365"/>
      <c r="FGA160" s="365"/>
      <c r="FGB160" s="365"/>
      <c r="FGC160" s="365"/>
      <c r="FGD160" s="365"/>
      <c r="FGE160" s="365"/>
      <c r="FGF160" s="365"/>
      <c r="FGG160" s="365"/>
      <c r="FGH160" s="365"/>
      <c r="FGI160" s="365"/>
      <c r="FGJ160" s="365"/>
      <c r="FGK160" s="365"/>
      <c r="FGL160" s="365"/>
      <c r="FGM160" s="365"/>
      <c r="FGN160" s="365"/>
      <c r="FGO160" s="365"/>
      <c r="FGP160" s="365"/>
      <c r="FGQ160" s="365"/>
      <c r="FGR160" s="365"/>
      <c r="FGS160" s="365"/>
      <c r="FGT160" s="365"/>
      <c r="FGU160" s="365"/>
      <c r="FGV160" s="365"/>
      <c r="FGW160" s="365"/>
      <c r="FGX160" s="365"/>
      <c r="FGY160" s="365"/>
      <c r="FGZ160" s="365"/>
      <c r="FHA160" s="365"/>
      <c r="FHB160" s="365"/>
      <c r="FHC160" s="365"/>
      <c r="FHD160" s="365"/>
      <c r="FHE160" s="365"/>
      <c r="FHF160" s="365"/>
      <c r="FHG160" s="365"/>
      <c r="FHH160" s="365"/>
      <c r="FHI160" s="365"/>
      <c r="FHJ160" s="365"/>
      <c r="FHK160" s="365"/>
      <c r="FHL160" s="365"/>
      <c r="FHM160" s="365"/>
      <c r="FHN160" s="365"/>
      <c r="FHO160" s="365"/>
      <c r="FHP160" s="365"/>
      <c r="FHQ160" s="365"/>
      <c r="FHR160" s="365"/>
      <c r="FHS160" s="365"/>
      <c r="FHT160" s="365"/>
      <c r="FHU160" s="365"/>
      <c r="FHV160" s="365"/>
      <c r="FHW160" s="365"/>
      <c r="FHX160" s="365"/>
      <c r="FHY160" s="365"/>
      <c r="FHZ160" s="365"/>
      <c r="FIA160" s="365"/>
      <c r="FIB160" s="365"/>
      <c r="FIC160" s="365"/>
      <c r="FID160" s="365"/>
      <c r="FIE160" s="365"/>
      <c r="FIF160" s="365"/>
      <c r="FIG160" s="365"/>
      <c r="FIH160" s="365"/>
      <c r="FII160" s="365"/>
      <c r="FIJ160" s="365"/>
      <c r="FIK160" s="365"/>
      <c r="FIL160" s="365"/>
      <c r="FIM160" s="365"/>
      <c r="FIN160" s="365"/>
      <c r="FIO160" s="365"/>
      <c r="FIP160" s="365"/>
      <c r="FIQ160" s="365"/>
      <c r="FIR160" s="365"/>
      <c r="FIS160" s="365"/>
      <c r="FIT160" s="365"/>
      <c r="FIU160" s="365"/>
      <c r="FIV160" s="365"/>
      <c r="FIW160" s="365"/>
      <c r="FIX160" s="365"/>
      <c r="FIY160" s="365"/>
      <c r="FIZ160" s="365"/>
      <c r="FJA160" s="365"/>
      <c r="FJB160" s="365"/>
      <c r="FJC160" s="365"/>
      <c r="FJD160" s="365"/>
      <c r="FJE160" s="365"/>
      <c r="FJF160" s="365"/>
      <c r="FJG160" s="365"/>
      <c r="FJH160" s="365"/>
      <c r="FJI160" s="365"/>
      <c r="FJJ160" s="365"/>
      <c r="FJK160" s="365"/>
      <c r="FJL160" s="365"/>
      <c r="FJM160" s="365"/>
      <c r="FJN160" s="365"/>
      <c r="FJO160" s="365"/>
      <c r="FJP160" s="365"/>
      <c r="FJQ160" s="365"/>
      <c r="FJR160" s="365"/>
      <c r="FJS160" s="365"/>
      <c r="FJT160" s="365"/>
      <c r="FJU160" s="365"/>
      <c r="FJV160" s="365"/>
      <c r="FJW160" s="365"/>
      <c r="FJX160" s="365"/>
      <c r="FJY160" s="365"/>
      <c r="FJZ160" s="365"/>
      <c r="FKA160" s="365"/>
      <c r="FKB160" s="365"/>
      <c r="FKC160" s="365"/>
      <c r="FKD160" s="365"/>
      <c r="FKE160" s="365"/>
      <c r="FKF160" s="365"/>
      <c r="FKG160" s="365"/>
      <c r="FKH160" s="365"/>
      <c r="FKI160" s="365"/>
      <c r="FKJ160" s="365"/>
      <c r="FKK160" s="365"/>
      <c r="FKL160" s="365"/>
      <c r="FKM160" s="365"/>
      <c r="FKN160" s="365"/>
      <c r="FKO160" s="365"/>
      <c r="FKP160" s="365"/>
      <c r="FKQ160" s="365"/>
      <c r="FKR160" s="365"/>
      <c r="FKS160" s="365"/>
      <c r="FKT160" s="365"/>
      <c r="FKU160" s="365"/>
      <c r="FKV160" s="365"/>
      <c r="FKW160" s="365"/>
      <c r="FKX160" s="365"/>
      <c r="FKY160" s="365"/>
      <c r="FKZ160" s="365"/>
      <c r="FLA160" s="365"/>
      <c r="FLB160" s="365"/>
      <c r="FLC160" s="365"/>
      <c r="FLD160" s="365"/>
      <c r="FLE160" s="365"/>
      <c r="FLF160" s="365"/>
      <c r="FLG160" s="365"/>
      <c r="FLH160" s="365"/>
      <c r="FLI160" s="365"/>
      <c r="FLJ160" s="365"/>
      <c r="FLK160" s="365"/>
      <c r="FLL160" s="365"/>
      <c r="FLM160" s="365"/>
      <c r="FLN160" s="365"/>
      <c r="FLO160" s="365"/>
      <c r="FLP160" s="365"/>
      <c r="FLQ160" s="365"/>
      <c r="FLR160" s="365"/>
      <c r="FLS160" s="365"/>
      <c r="FLT160" s="365"/>
      <c r="FLU160" s="365"/>
      <c r="FLV160" s="365"/>
      <c r="FLW160" s="365"/>
      <c r="FLX160" s="365"/>
      <c r="FLY160" s="365"/>
      <c r="FLZ160" s="365"/>
      <c r="FMA160" s="365"/>
      <c r="FMB160" s="365"/>
      <c r="FMC160" s="365"/>
      <c r="FMD160" s="365"/>
      <c r="FME160" s="365"/>
      <c r="FMF160" s="365"/>
      <c r="FMG160" s="365"/>
      <c r="FMH160" s="365"/>
      <c r="FMI160" s="365"/>
      <c r="FMJ160" s="365"/>
      <c r="FMK160" s="365"/>
      <c r="FML160" s="365"/>
      <c r="FMM160" s="365"/>
      <c r="FMN160" s="365"/>
      <c r="FMO160" s="365"/>
      <c r="FMP160" s="365"/>
      <c r="FMQ160" s="365"/>
      <c r="FMR160" s="365"/>
      <c r="FMS160" s="365"/>
      <c r="FMT160" s="365"/>
      <c r="FMU160" s="365"/>
      <c r="FMV160" s="365"/>
      <c r="FMW160" s="365"/>
      <c r="FMX160" s="365"/>
      <c r="FMY160" s="365"/>
      <c r="FMZ160" s="365"/>
      <c r="FNA160" s="365"/>
      <c r="FNB160" s="365"/>
      <c r="FNC160" s="365"/>
      <c r="FND160" s="365"/>
      <c r="FNE160" s="365"/>
      <c r="FNF160" s="365"/>
      <c r="FNG160" s="365"/>
      <c r="FNH160" s="365"/>
      <c r="FNI160" s="365"/>
      <c r="FNJ160" s="365"/>
      <c r="FNK160" s="365"/>
      <c r="FNL160" s="365"/>
      <c r="FNM160" s="365"/>
      <c r="FNN160" s="365"/>
      <c r="FNO160" s="365"/>
      <c r="FNP160" s="365"/>
      <c r="FNQ160" s="365"/>
      <c r="FNR160" s="365"/>
      <c r="FNS160" s="365"/>
      <c r="FNT160" s="365"/>
      <c r="FNU160" s="365"/>
      <c r="FNV160" s="365"/>
      <c r="FNW160" s="365"/>
      <c r="FNX160" s="365"/>
      <c r="FNY160" s="365"/>
      <c r="FNZ160" s="365"/>
      <c r="FOA160" s="365"/>
      <c r="FOB160" s="365"/>
      <c r="FOC160" s="365"/>
      <c r="FOD160" s="365"/>
      <c r="FOE160" s="365"/>
      <c r="FOF160" s="365"/>
      <c r="FOG160" s="365"/>
      <c r="FOH160" s="365"/>
      <c r="FOI160" s="365"/>
      <c r="FOJ160" s="365"/>
      <c r="FOK160" s="365"/>
      <c r="FOL160" s="365"/>
      <c r="FOM160" s="365"/>
      <c r="FON160" s="365"/>
      <c r="FOO160" s="365"/>
      <c r="FOP160" s="365"/>
      <c r="FOQ160" s="365"/>
      <c r="FOR160" s="365"/>
      <c r="FOS160" s="365"/>
      <c r="FOT160" s="365"/>
      <c r="FOU160" s="365"/>
      <c r="FOV160" s="365"/>
      <c r="FOW160" s="365"/>
      <c r="FOX160" s="365"/>
      <c r="FOY160" s="365"/>
      <c r="FOZ160" s="365"/>
      <c r="FPA160" s="365"/>
      <c r="FPB160" s="365"/>
      <c r="FPC160" s="365"/>
      <c r="FPD160" s="365"/>
      <c r="FPE160" s="365"/>
      <c r="FPF160" s="365"/>
      <c r="FPG160" s="365"/>
      <c r="FPH160" s="365"/>
      <c r="FPI160" s="365"/>
      <c r="FPJ160" s="365"/>
      <c r="FPK160" s="365"/>
      <c r="FPL160" s="365"/>
      <c r="FPM160" s="365"/>
      <c r="FPN160" s="365"/>
      <c r="FPO160" s="365"/>
      <c r="FPP160" s="365"/>
      <c r="FPQ160" s="365"/>
      <c r="FPR160" s="365"/>
      <c r="FPS160" s="365"/>
      <c r="FPT160" s="365"/>
      <c r="FPU160" s="365"/>
      <c r="FPV160" s="365"/>
      <c r="FPW160" s="365"/>
      <c r="FPX160" s="365"/>
      <c r="FPY160" s="365"/>
      <c r="FPZ160" s="365"/>
      <c r="FQA160" s="365"/>
      <c r="FQB160" s="365"/>
      <c r="FQC160" s="365"/>
      <c r="FQD160" s="365"/>
      <c r="FQE160" s="365"/>
      <c r="FQF160" s="365"/>
      <c r="FQG160" s="365"/>
      <c r="FQH160" s="365"/>
      <c r="FQI160" s="365"/>
      <c r="FQJ160" s="365"/>
      <c r="FQK160" s="365"/>
      <c r="FQL160" s="365"/>
      <c r="FQM160" s="365"/>
      <c r="FQN160" s="365"/>
      <c r="FQO160" s="365"/>
      <c r="FQP160" s="365"/>
      <c r="FQQ160" s="365"/>
      <c r="FQR160" s="365"/>
      <c r="FQS160" s="365"/>
      <c r="FQT160" s="365"/>
      <c r="FQU160" s="365"/>
      <c r="FQV160" s="365"/>
      <c r="FQW160" s="365"/>
      <c r="FQX160" s="365"/>
      <c r="FQY160" s="365"/>
      <c r="FQZ160" s="365"/>
      <c r="FRA160" s="365"/>
      <c r="FRB160" s="365"/>
      <c r="FRC160" s="365"/>
      <c r="FRD160" s="365"/>
      <c r="FRE160" s="365"/>
      <c r="FRF160" s="365"/>
      <c r="FRG160" s="365"/>
      <c r="FRH160" s="365"/>
      <c r="FRI160" s="365"/>
      <c r="FRJ160" s="365"/>
      <c r="FRK160" s="365"/>
      <c r="FRL160" s="365"/>
      <c r="FRM160" s="365"/>
      <c r="FRN160" s="365"/>
      <c r="FRO160" s="365"/>
      <c r="FRP160" s="365"/>
      <c r="FRQ160" s="365"/>
      <c r="FRR160" s="365"/>
      <c r="FRS160" s="365"/>
      <c r="FRT160" s="365"/>
      <c r="FRU160" s="365"/>
      <c r="FRV160" s="365"/>
      <c r="FRW160" s="365"/>
      <c r="FRX160" s="365"/>
      <c r="FRY160" s="365"/>
      <c r="FRZ160" s="365"/>
      <c r="FSA160" s="365"/>
      <c r="FSB160" s="365"/>
      <c r="FSC160" s="365"/>
      <c r="FSD160" s="365"/>
      <c r="FSE160" s="365"/>
      <c r="FSF160" s="365"/>
      <c r="FSG160" s="365"/>
      <c r="FSH160" s="365"/>
      <c r="FSI160" s="365"/>
      <c r="FSJ160" s="365"/>
      <c r="FSK160" s="365"/>
      <c r="FSL160" s="365"/>
      <c r="FSM160" s="365"/>
      <c r="FSN160" s="365"/>
      <c r="FSO160" s="365"/>
      <c r="FSP160" s="365"/>
      <c r="FSQ160" s="365"/>
      <c r="FSR160" s="365"/>
      <c r="FSS160" s="365"/>
      <c r="FST160" s="365"/>
      <c r="FSU160" s="365"/>
      <c r="FSV160" s="365"/>
      <c r="FSW160" s="365"/>
      <c r="FSX160" s="365"/>
      <c r="FSY160" s="365"/>
      <c r="FSZ160" s="365"/>
      <c r="FTA160" s="365"/>
      <c r="FTB160" s="365"/>
      <c r="FTC160" s="365"/>
      <c r="FTD160" s="365"/>
      <c r="FTE160" s="365"/>
      <c r="FTF160" s="365"/>
      <c r="FTG160" s="365"/>
      <c r="FTH160" s="365"/>
      <c r="FTI160" s="365"/>
      <c r="FTJ160" s="365"/>
      <c r="FTK160" s="365"/>
      <c r="FTL160" s="365"/>
      <c r="FTM160" s="365"/>
      <c r="FTN160" s="365"/>
      <c r="FTO160" s="365"/>
      <c r="FTP160" s="365"/>
      <c r="FTQ160" s="365"/>
      <c r="FTR160" s="365"/>
      <c r="FTS160" s="365"/>
      <c r="FTT160" s="365"/>
      <c r="FTU160" s="365"/>
      <c r="FTV160" s="365"/>
      <c r="FTW160" s="365"/>
      <c r="FTX160" s="365"/>
      <c r="FTY160" s="365"/>
      <c r="FTZ160" s="365"/>
      <c r="FUA160" s="365"/>
      <c r="FUB160" s="365"/>
      <c r="FUC160" s="365"/>
      <c r="FUD160" s="365"/>
      <c r="FUE160" s="365"/>
      <c r="FUF160" s="365"/>
      <c r="FUG160" s="365"/>
      <c r="FUH160" s="365"/>
      <c r="FUI160" s="365"/>
      <c r="FUJ160" s="365"/>
      <c r="FUK160" s="365"/>
      <c r="FUL160" s="365"/>
      <c r="FUM160" s="365"/>
      <c r="FUN160" s="365"/>
      <c r="FUO160" s="365"/>
      <c r="FUP160" s="365"/>
      <c r="FUQ160" s="365"/>
      <c r="FUR160" s="365"/>
      <c r="FUS160" s="365"/>
      <c r="FUT160" s="365"/>
      <c r="FUU160" s="365"/>
      <c r="FUV160" s="365"/>
      <c r="FUW160" s="365"/>
      <c r="FUX160" s="365"/>
      <c r="FUY160" s="365"/>
      <c r="FUZ160" s="365"/>
      <c r="FVA160" s="365"/>
      <c r="FVB160" s="365"/>
      <c r="FVC160" s="365"/>
      <c r="FVD160" s="365"/>
      <c r="FVE160" s="365"/>
      <c r="FVF160" s="365"/>
      <c r="FVG160" s="365"/>
      <c r="FVH160" s="365"/>
      <c r="FVI160" s="365"/>
      <c r="FVJ160" s="365"/>
      <c r="FVK160" s="365"/>
      <c r="FVL160" s="365"/>
      <c r="FVM160" s="365"/>
      <c r="FVN160" s="365"/>
      <c r="FVO160" s="365"/>
      <c r="FVP160" s="365"/>
      <c r="FVQ160" s="365"/>
      <c r="FVR160" s="365"/>
      <c r="FVS160" s="365"/>
      <c r="FVT160" s="365"/>
      <c r="FVU160" s="365"/>
      <c r="FVV160" s="365"/>
      <c r="FVW160" s="365"/>
      <c r="FVX160" s="365"/>
      <c r="FVY160" s="365"/>
      <c r="FVZ160" s="365"/>
      <c r="FWA160" s="365"/>
      <c r="FWB160" s="365"/>
      <c r="FWC160" s="365"/>
      <c r="FWD160" s="365"/>
      <c r="FWE160" s="365"/>
      <c r="FWF160" s="365"/>
      <c r="FWG160" s="365"/>
      <c r="FWH160" s="365"/>
      <c r="FWI160" s="365"/>
      <c r="FWJ160" s="365"/>
      <c r="FWK160" s="365"/>
      <c r="FWL160" s="365"/>
      <c r="FWM160" s="365"/>
      <c r="FWN160" s="365"/>
      <c r="FWO160" s="365"/>
      <c r="FWP160" s="365"/>
      <c r="FWQ160" s="365"/>
      <c r="FWR160" s="365"/>
      <c r="FWS160" s="365"/>
      <c r="FWT160" s="365"/>
      <c r="FWU160" s="365"/>
      <c r="FWV160" s="365"/>
      <c r="FWW160" s="365"/>
      <c r="FWX160" s="365"/>
      <c r="FWY160" s="365"/>
      <c r="FWZ160" s="365"/>
      <c r="FXA160" s="365"/>
      <c r="FXB160" s="365"/>
      <c r="FXC160" s="365"/>
      <c r="FXD160" s="365"/>
      <c r="FXE160" s="365"/>
      <c r="FXF160" s="365"/>
      <c r="FXG160" s="365"/>
      <c r="FXH160" s="365"/>
      <c r="FXI160" s="365"/>
      <c r="FXJ160" s="365"/>
      <c r="FXK160" s="365"/>
      <c r="FXL160" s="365"/>
      <c r="FXM160" s="365"/>
      <c r="FXN160" s="365"/>
      <c r="FXO160" s="365"/>
      <c r="FXP160" s="365"/>
      <c r="FXQ160" s="365"/>
      <c r="FXR160" s="365"/>
      <c r="FXS160" s="365"/>
      <c r="FXT160" s="365"/>
      <c r="FXU160" s="365"/>
      <c r="FXV160" s="365"/>
      <c r="FXW160" s="365"/>
      <c r="FXX160" s="365"/>
      <c r="FXY160" s="365"/>
      <c r="FXZ160" s="365"/>
      <c r="FYA160" s="365"/>
      <c r="FYB160" s="365"/>
      <c r="FYC160" s="365"/>
      <c r="FYD160" s="365"/>
      <c r="FYE160" s="365"/>
      <c r="FYF160" s="365"/>
      <c r="FYG160" s="365"/>
      <c r="FYH160" s="365"/>
      <c r="FYI160" s="365"/>
      <c r="FYJ160" s="365"/>
      <c r="FYK160" s="365"/>
      <c r="FYL160" s="365"/>
      <c r="FYM160" s="365"/>
      <c r="FYN160" s="365"/>
      <c r="FYO160" s="365"/>
      <c r="FYP160" s="365"/>
      <c r="FYQ160" s="365"/>
      <c r="FYR160" s="365"/>
      <c r="FYS160" s="365"/>
      <c r="FYT160" s="365"/>
      <c r="FYU160" s="365"/>
      <c r="FYV160" s="365"/>
      <c r="FYW160" s="365"/>
      <c r="FYX160" s="365"/>
      <c r="FYY160" s="365"/>
      <c r="FYZ160" s="365"/>
      <c r="FZA160" s="365"/>
      <c r="FZB160" s="365"/>
      <c r="FZC160" s="365"/>
      <c r="FZD160" s="365"/>
      <c r="FZE160" s="365"/>
      <c r="FZF160" s="365"/>
      <c r="FZG160" s="365"/>
      <c r="FZH160" s="365"/>
      <c r="FZI160" s="365"/>
      <c r="FZJ160" s="365"/>
      <c r="FZK160" s="365"/>
      <c r="FZL160" s="365"/>
      <c r="FZM160" s="365"/>
      <c r="FZN160" s="365"/>
      <c r="FZO160" s="365"/>
      <c r="FZP160" s="365"/>
      <c r="FZQ160" s="365"/>
      <c r="FZR160" s="365"/>
      <c r="FZS160" s="365"/>
      <c r="FZT160" s="365"/>
      <c r="FZU160" s="365"/>
      <c r="FZV160" s="365"/>
      <c r="FZW160" s="365"/>
      <c r="FZX160" s="365"/>
      <c r="FZY160" s="365"/>
      <c r="FZZ160" s="365"/>
      <c r="GAA160" s="365"/>
      <c r="GAB160" s="365"/>
      <c r="GAC160" s="365"/>
      <c r="GAD160" s="365"/>
      <c r="GAE160" s="365"/>
      <c r="GAF160" s="365"/>
      <c r="GAG160" s="365"/>
      <c r="GAH160" s="365"/>
      <c r="GAI160" s="365"/>
      <c r="GAJ160" s="365"/>
      <c r="GAK160" s="365"/>
      <c r="GAL160" s="365"/>
      <c r="GAM160" s="365"/>
      <c r="GAN160" s="365"/>
      <c r="GAO160" s="365"/>
      <c r="GAP160" s="365"/>
      <c r="GAQ160" s="365"/>
      <c r="GAR160" s="365"/>
      <c r="GAS160" s="365"/>
      <c r="GAT160" s="365"/>
      <c r="GAU160" s="365"/>
      <c r="GAV160" s="365"/>
      <c r="GAW160" s="365"/>
      <c r="GAX160" s="365"/>
      <c r="GAY160" s="365"/>
      <c r="GAZ160" s="365"/>
      <c r="GBA160" s="365"/>
      <c r="GBB160" s="365"/>
      <c r="GBC160" s="365"/>
      <c r="GBD160" s="365"/>
      <c r="GBE160" s="365"/>
      <c r="GBF160" s="365"/>
      <c r="GBG160" s="365"/>
      <c r="GBH160" s="365"/>
      <c r="GBI160" s="365"/>
      <c r="GBJ160" s="365"/>
      <c r="GBK160" s="365"/>
      <c r="GBL160" s="365"/>
      <c r="GBM160" s="365"/>
      <c r="GBN160" s="365"/>
      <c r="GBO160" s="365"/>
      <c r="GBP160" s="365"/>
      <c r="GBQ160" s="365"/>
      <c r="GBR160" s="365"/>
      <c r="GBS160" s="365"/>
      <c r="GBT160" s="365"/>
      <c r="GBU160" s="365"/>
      <c r="GBV160" s="365"/>
      <c r="GBW160" s="365"/>
      <c r="GBX160" s="365"/>
      <c r="GBY160" s="365"/>
      <c r="GBZ160" s="365"/>
      <c r="GCA160" s="365"/>
      <c r="GCB160" s="365"/>
      <c r="GCC160" s="365"/>
      <c r="GCD160" s="365"/>
      <c r="GCE160" s="365"/>
      <c r="GCF160" s="365"/>
      <c r="GCG160" s="365"/>
      <c r="GCH160" s="365"/>
      <c r="GCI160" s="365"/>
      <c r="GCJ160" s="365"/>
      <c r="GCK160" s="365"/>
      <c r="GCL160" s="365"/>
      <c r="GCM160" s="365"/>
      <c r="GCN160" s="365"/>
      <c r="GCO160" s="365"/>
      <c r="GCP160" s="365"/>
      <c r="GCQ160" s="365"/>
      <c r="GCR160" s="365"/>
      <c r="GCS160" s="365"/>
      <c r="GCT160" s="365"/>
      <c r="GCU160" s="365"/>
      <c r="GCV160" s="365"/>
      <c r="GCW160" s="365"/>
      <c r="GCX160" s="365"/>
      <c r="GCY160" s="365"/>
      <c r="GCZ160" s="365"/>
      <c r="GDA160" s="365"/>
      <c r="GDB160" s="365"/>
      <c r="GDC160" s="365"/>
      <c r="GDD160" s="365"/>
      <c r="GDE160" s="365"/>
      <c r="GDF160" s="365"/>
      <c r="GDG160" s="365"/>
      <c r="GDH160" s="365"/>
      <c r="GDI160" s="365"/>
      <c r="GDJ160" s="365"/>
      <c r="GDK160" s="365"/>
      <c r="GDL160" s="365"/>
      <c r="GDM160" s="365"/>
      <c r="GDN160" s="365"/>
      <c r="GDO160" s="365"/>
      <c r="GDP160" s="365"/>
      <c r="GDQ160" s="365"/>
      <c r="GDR160" s="365"/>
      <c r="GDS160" s="365"/>
      <c r="GDT160" s="365"/>
      <c r="GDU160" s="365"/>
      <c r="GDV160" s="365"/>
      <c r="GDW160" s="365"/>
      <c r="GDX160" s="365"/>
      <c r="GDY160" s="365"/>
      <c r="GDZ160" s="365"/>
      <c r="GEA160" s="365"/>
      <c r="GEB160" s="365"/>
      <c r="GEC160" s="365"/>
      <c r="GED160" s="365"/>
      <c r="GEE160" s="365"/>
      <c r="GEF160" s="365"/>
      <c r="GEG160" s="365"/>
      <c r="GEH160" s="365"/>
      <c r="GEI160" s="365"/>
      <c r="GEJ160" s="365"/>
      <c r="GEK160" s="365"/>
      <c r="GEL160" s="365"/>
      <c r="GEM160" s="365"/>
      <c r="GEN160" s="365"/>
      <c r="GEO160" s="365"/>
      <c r="GEP160" s="365"/>
      <c r="GEQ160" s="365"/>
      <c r="GER160" s="365"/>
      <c r="GES160" s="365"/>
      <c r="GET160" s="365"/>
      <c r="GEU160" s="365"/>
      <c r="GEV160" s="365"/>
      <c r="GEW160" s="365"/>
      <c r="GEX160" s="365"/>
      <c r="GEY160" s="365"/>
      <c r="GEZ160" s="365"/>
      <c r="GFA160" s="365"/>
      <c r="GFB160" s="365"/>
      <c r="GFC160" s="365"/>
      <c r="GFD160" s="365"/>
      <c r="GFE160" s="365"/>
      <c r="GFF160" s="365"/>
      <c r="GFG160" s="365"/>
      <c r="GFH160" s="365"/>
      <c r="GFI160" s="365"/>
      <c r="GFJ160" s="365"/>
      <c r="GFK160" s="365"/>
      <c r="GFL160" s="365"/>
      <c r="GFM160" s="365"/>
      <c r="GFN160" s="365"/>
      <c r="GFO160" s="365"/>
      <c r="GFP160" s="365"/>
      <c r="GFQ160" s="365"/>
      <c r="GFR160" s="365"/>
      <c r="GFS160" s="365"/>
      <c r="GFT160" s="365"/>
      <c r="GFU160" s="365"/>
      <c r="GFV160" s="365"/>
      <c r="GFW160" s="365"/>
      <c r="GFX160" s="365"/>
      <c r="GFY160" s="365"/>
      <c r="GFZ160" s="365"/>
      <c r="GGA160" s="365"/>
      <c r="GGB160" s="365"/>
      <c r="GGC160" s="365"/>
      <c r="GGD160" s="365"/>
      <c r="GGE160" s="365"/>
      <c r="GGF160" s="365"/>
      <c r="GGG160" s="365"/>
      <c r="GGH160" s="365"/>
      <c r="GGI160" s="365"/>
      <c r="GGJ160" s="365"/>
      <c r="GGK160" s="365"/>
      <c r="GGL160" s="365"/>
      <c r="GGM160" s="365"/>
      <c r="GGN160" s="365"/>
      <c r="GGO160" s="365"/>
      <c r="GGP160" s="365"/>
      <c r="GGQ160" s="365"/>
      <c r="GGR160" s="365"/>
      <c r="GGS160" s="365"/>
      <c r="GGT160" s="365"/>
      <c r="GGU160" s="365"/>
      <c r="GGV160" s="365"/>
      <c r="GGW160" s="365"/>
      <c r="GGX160" s="365"/>
      <c r="GGY160" s="365"/>
      <c r="GGZ160" s="365"/>
      <c r="GHA160" s="365"/>
      <c r="GHB160" s="365"/>
      <c r="GHC160" s="365"/>
      <c r="GHD160" s="365"/>
      <c r="GHE160" s="365"/>
      <c r="GHF160" s="365"/>
      <c r="GHG160" s="365"/>
      <c r="GHH160" s="365"/>
      <c r="GHI160" s="365"/>
      <c r="GHJ160" s="365"/>
      <c r="GHK160" s="365"/>
      <c r="GHL160" s="365"/>
      <c r="GHM160" s="365"/>
      <c r="GHN160" s="365"/>
      <c r="GHO160" s="365"/>
      <c r="GHP160" s="365"/>
      <c r="GHQ160" s="365"/>
      <c r="GHR160" s="365"/>
      <c r="GHS160" s="365"/>
      <c r="GHT160" s="365"/>
      <c r="GHU160" s="365"/>
      <c r="GHV160" s="365"/>
      <c r="GHW160" s="365"/>
      <c r="GHX160" s="365"/>
      <c r="GHY160" s="365"/>
      <c r="GHZ160" s="365"/>
      <c r="GIA160" s="365"/>
      <c r="GIB160" s="365"/>
      <c r="GIC160" s="365"/>
      <c r="GID160" s="365"/>
      <c r="GIE160" s="365"/>
      <c r="GIF160" s="365"/>
      <c r="GIG160" s="365"/>
      <c r="GIH160" s="365"/>
      <c r="GII160" s="365"/>
      <c r="GIJ160" s="365"/>
      <c r="GIK160" s="365"/>
      <c r="GIL160" s="365"/>
      <c r="GIM160" s="365"/>
      <c r="GIN160" s="365"/>
      <c r="GIO160" s="365"/>
      <c r="GIP160" s="365"/>
      <c r="GIQ160" s="365"/>
      <c r="GIR160" s="365"/>
      <c r="GIS160" s="365"/>
      <c r="GIT160" s="365"/>
      <c r="GIU160" s="365"/>
      <c r="GIV160" s="365"/>
      <c r="GIW160" s="365"/>
      <c r="GIX160" s="365"/>
      <c r="GIY160" s="365"/>
      <c r="GIZ160" s="365"/>
      <c r="GJA160" s="365"/>
      <c r="GJB160" s="365"/>
      <c r="GJC160" s="365"/>
      <c r="GJD160" s="365"/>
      <c r="GJE160" s="365"/>
      <c r="GJF160" s="365"/>
      <c r="GJG160" s="365"/>
      <c r="GJH160" s="365"/>
      <c r="GJI160" s="365"/>
      <c r="GJJ160" s="365"/>
      <c r="GJK160" s="365"/>
      <c r="GJL160" s="365"/>
      <c r="GJM160" s="365"/>
      <c r="GJN160" s="365"/>
      <c r="GJO160" s="365"/>
      <c r="GJP160" s="365"/>
      <c r="GJQ160" s="365"/>
      <c r="GJR160" s="365"/>
      <c r="GJS160" s="365"/>
      <c r="GJT160" s="365"/>
      <c r="GJU160" s="365"/>
      <c r="GJV160" s="365"/>
      <c r="GJW160" s="365"/>
      <c r="GJX160" s="365"/>
      <c r="GJY160" s="365"/>
      <c r="GJZ160" s="365"/>
      <c r="GKA160" s="365"/>
      <c r="GKB160" s="365"/>
      <c r="GKC160" s="365"/>
      <c r="GKD160" s="365"/>
      <c r="GKE160" s="365"/>
      <c r="GKF160" s="365"/>
      <c r="GKG160" s="365"/>
      <c r="GKH160" s="365"/>
      <c r="GKI160" s="365"/>
      <c r="GKJ160" s="365"/>
      <c r="GKK160" s="365"/>
      <c r="GKL160" s="365"/>
      <c r="GKM160" s="365"/>
      <c r="GKN160" s="365"/>
      <c r="GKO160" s="365"/>
      <c r="GKP160" s="365"/>
      <c r="GKQ160" s="365"/>
      <c r="GKR160" s="365"/>
      <c r="GKS160" s="365"/>
      <c r="GKT160" s="365"/>
      <c r="GKU160" s="365"/>
      <c r="GKV160" s="365"/>
      <c r="GKW160" s="365"/>
      <c r="GKX160" s="365"/>
      <c r="GKY160" s="365"/>
      <c r="GKZ160" s="365"/>
      <c r="GLA160" s="365"/>
      <c r="GLB160" s="365"/>
      <c r="GLC160" s="365"/>
      <c r="GLD160" s="365"/>
      <c r="GLE160" s="365"/>
      <c r="GLF160" s="365"/>
      <c r="GLG160" s="365"/>
      <c r="GLH160" s="365"/>
      <c r="GLI160" s="365"/>
      <c r="GLJ160" s="365"/>
      <c r="GLK160" s="365"/>
      <c r="GLL160" s="365"/>
      <c r="GLM160" s="365"/>
      <c r="GLN160" s="365"/>
      <c r="GLO160" s="365"/>
      <c r="GLP160" s="365"/>
      <c r="GLQ160" s="365"/>
      <c r="GLR160" s="365"/>
      <c r="GLS160" s="365"/>
      <c r="GLT160" s="365"/>
      <c r="GLU160" s="365"/>
      <c r="GLV160" s="365"/>
      <c r="GLW160" s="365"/>
      <c r="GLX160" s="365"/>
      <c r="GLY160" s="365"/>
      <c r="GLZ160" s="365"/>
      <c r="GMA160" s="365"/>
      <c r="GMB160" s="365"/>
      <c r="GMC160" s="365"/>
      <c r="GMD160" s="365"/>
      <c r="GME160" s="365"/>
      <c r="GMF160" s="365"/>
      <c r="GMG160" s="365"/>
      <c r="GMH160" s="365"/>
      <c r="GMI160" s="365"/>
      <c r="GMJ160" s="365"/>
      <c r="GMK160" s="365"/>
      <c r="GML160" s="365"/>
      <c r="GMM160" s="365"/>
      <c r="GMN160" s="365"/>
      <c r="GMO160" s="365"/>
      <c r="GMP160" s="365"/>
      <c r="GMQ160" s="365"/>
      <c r="GMR160" s="365"/>
      <c r="GMS160" s="365"/>
      <c r="GMT160" s="365"/>
      <c r="GMU160" s="365"/>
      <c r="GMV160" s="365"/>
      <c r="GMW160" s="365"/>
      <c r="GMX160" s="365"/>
      <c r="GMY160" s="365"/>
      <c r="GMZ160" s="365"/>
      <c r="GNA160" s="365"/>
      <c r="GNB160" s="365"/>
      <c r="GNC160" s="365"/>
      <c r="GND160" s="365"/>
      <c r="GNE160" s="365"/>
      <c r="GNF160" s="365"/>
      <c r="GNG160" s="365"/>
      <c r="GNH160" s="365"/>
      <c r="GNI160" s="365"/>
      <c r="GNJ160" s="365"/>
      <c r="GNK160" s="365"/>
      <c r="GNL160" s="365"/>
      <c r="GNM160" s="365"/>
      <c r="GNN160" s="365"/>
      <c r="GNO160" s="365"/>
      <c r="GNP160" s="365"/>
      <c r="GNQ160" s="365"/>
      <c r="GNR160" s="365"/>
      <c r="GNS160" s="365"/>
      <c r="GNT160" s="365"/>
      <c r="GNU160" s="365"/>
      <c r="GNV160" s="365"/>
      <c r="GNW160" s="365"/>
      <c r="GNX160" s="365"/>
      <c r="GNY160" s="365"/>
      <c r="GNZ160" s="365"/>
      <c r="GOA160" s="365"/>
      <c r="GOB160" s="365"/>
      <c r="GOC160" s="365"/>
      <c r="GOD160" s="365"/>
      <c r="GOE160" s="365"/>
      <c r="GOF160" s="365"/>
      <c r="GOG160" s="365"/>
      <c r="GOH160" s="365"/>
      <c r="GOI160" s="365"/>
      <c r="GOJ160" s="365"/>
      <c r="GOK160" s="365"/>
      <c r="GOL160" s="365"/>
      <c r="GOM160" s="365"/>
      <c r="GON160" s="365"/>
      <c r="GOO160" s="365"/>
      <c r="GOP160" s="365"/>
      <c r="GOQ160" s="365"/>
      <c r="GOR160" s="365"/>
      <c r="GOS160" s="365"/>
      <c r="GOT160" s="365"/>
      <c r="GOU160" s="365"/>
      <c r="GOV160" s="365"/>
      <c r="GOW160" s="365"/>
      <c r="GOX160" s="365"/>
      <c r="GOY160" s="365"/>
      <c r="GOZ160" s="365"/>
      <c r="GPA160" s="365"/>
      <c r="GPB160" s="365"/>
      <c r="GPC160" s="365"/>
      <c r="GPD160" s="365"/>
      <c r="GPE160" s="365"/>
      <c r="GPF160" s="365"/>
      <c r="GPG160" s="365"/>
      <c r="GPH160" s="365"/>
      <c r="GPI160" s="365"/>
      <c r="GPJ160" s="365"/>
      <c r="GPK160" s="365"/>
      <c r="GPL160" s="365"/>
      <c r="GPM160" s="365"/>
      <c r="GPN160" s="365"/>
      <c r="GPO160" s="365"/>
      <c r="GPP160" s="365"/>
      <c r="GPQ160" s="365"/>
      <c r="GPR160" s="365"/>
      <c r="GPS160" s="365"/>
      <c r="GPT160" s="365"/>
      <c r="GPU160" s="365"/>
      <c r="GPV160" s="365"/>
      <c r="GPW160" s="365"/>
      <c r="GPX160" s="365"/>
      <c r="GPY160" s="365"/>
      <c r="GPZ160" s="365"/>
      <c r="GQA160" s="365"/>
      <c r="GQB160" s="365"/>
      <c r="GQC160" s="365"/>
      <c r="GQD160" s="365"/>
      <c r="GQE160" s="365"/>
      <c r="GQF160" s="365"/>
      <c r="GQG160" s="365"/>
      <c r="GQH160" s="365"/>
      <c r="GQI160" s="365"/>
      <c r="GQJ160" s="365"/>
      <c r="GQK160" s="365"/>
      <c r="GQL160" s="365"/>
      <c r="GQM160" s="365"/>
      <c r="GQN160" s="365"/>
      <c r="GQO160" s="365"/>
      <c r="GQP160" s="365"/>
      <c r="GQQ160" s="365"/>
      <c r="GQR160" s="365"/>
      <c r="GQS160" s="365"/>
      <c r="GQT160" s="365"/>
      <c r="GQU160" s="365"/>
      <c r="GQV160" s="365"/>
      <c r="GQW160" s="365"/>
      <c r="GQX160" s="365"/>
      <c r="GQY160" s="365"/>
      <c r="GQZ160" s="365"/>
      <c r="GRA160" s="365"/>
      <c r="GRB160" s="365"/>
      <c r="GRC160" s="365"/>
      <c r="GRD160" s="365"/>
      <c r="GRE160" s="365"/>
      <c r="GRF160" s="365"/>
      <c r="GRG160" s="365"/>
      <c r="GRH160" s="365"/>
      <c r="GRI160" s="365"/>
      <c r="GRJ160" s="365"/>
      <c r="GRK160" s="365"/>
      <c r="GRL160" s="365"/>
      <c r="GRM160" s="365"/>
      <c r="GRN160" s="365"/>
      <c r="GRO160" s="365"/>
      <c r="GRP160" s="365"/>
      <c r="GRQ160" s="365"/>
      <c r="GRR160" s="365"/>
      <c r="GRS160" s="365"/>
      <c r="GRT160" s="365"/>
      <c r="GRU160" s="365"/>
      <c r="GRV160" s="365"/>
      <c r="GRW160" s="365"/>
      <c r="GRX160" s="365"/>
      <c r="GRY160" s="365"/>
      <c r="GRZ160" s="365"/>
      <c r="GSA160" s="365"/>
      <c r="GSB160" s="365"/>
      <c r="GSC160" s="365"/>
      <c r="GSD160" s="365"/>
      <c r="GSE160" s="365"/>
      <c r="GSF160" s="365"/>
      <c r="GSG160" s="365"/>
      <c r="GSH160" s="365"/>
      <c r="GSI160" s="365"/>
      <c r="GSJ160" s="365"/>
      <c r="GSK160" s="365"/>
      <c r="GSL160" s="365"/>
      <c r="GSM160" s="365"/>
      <c r="GSN160" s="365"/>
      <c r="GSO160" s="365"/>
      <c r="GSP160" s="365"/>
      <c r="GSQ160" s="365"/>
      <c r="GSR160" s="365"/>
      <c r="GSS160" s="365"/>
      <c r="GST160" s="365"/>
      <c r="GSU160" s="365"/>
      <c r="GSV160" s="365"/>
      <c r="GSW160" s="365"/>
      <c r="GSX160" s="365"/>
      <c r="GSY160" s="365"/>
      <c r="GSZ160" s="365"/>
      <c r="GTA160" s="365"/>
      <c r="GTB160" s="365"/>
      <c r="GTC160" s="365"/>
      <c r="GTD160" s="365"/>
      <c r="GTE160" s="365"/>
      <c r="GTF160" s="365"/>
      <c r="GTG160" s="365"/>
      <c r="GTH160" s="365"/>
      <c r="GTI160" s="365"/>
      <c r="GTJ160" s="365"/>
      <c r="GTK160" s="365"/>
      <c r="GTL160" s="365"/>
      <c r="GTM160" s="365"/>
      <c r="GTN160" s="365"/>
      <c r="GTO160" s="365"/>
      <c r="GTP160" s="365"/>
      <c r="GTQ160" s="365"/>
      <c r="GTR160" s="365"/>
      <c r="GTS160" s="365"/>
      <c r="GTT160" s="365"/>
      <c r="GTU160" s="365"/>
      <c r="GTV160" s="365"/>
      <c r="GTW160" s="365"/>
      <c r="GTX160" s="365"/>
      <c r="GTY160" s="365"/>
      <c r="GTZ160" s="365"/>
      <c r="GUA160" s="365"/>
      <c r="GUB160" s="365"/>
      <c r="GUC160" s="365"/>
      <c r="GUD160" s="365"/>
      <c r="GUE160" s="365"/>
      <c r="GUF160" s="365"/>
      <c r="GUG160" s="365"/>
      <c r="GUH160" s="365"/>
      <c r="GUI160" s="365"/>
      <c r="GUJ160" s="365"/>
      <c r="GUK160" s="365"/>
      <c r="GUL160" s="365"/>
      <c r="GUM160" s="365"/>
      <c r="GUN160" s="365"/>
      <c r="GUO160" s="365"/>
      <c r="GUP160" s="365"/>
      <c r="GUQ160" s="365"/>
      <c r="GUR160" s="365"/>
      <c r="GUS160" s="365"/>
      <c r="GUT160" s="365"/>
      <c r="GUU160" s="365"/>
      <c r="GUV160" s="365"/>
      <c r="GUW160" s="365"/>
      <c r="GUX160" s="365"/>
      <c r="GUY160" s="365"/>
      <c r="GUZ160" s="365"/>
      <c r="GVA160" s="365"/>
      <c r="GVB160" s="365"/>
      <c r="GVC160" s="365"/>
      <c r="GVD160" s="365"/>
      <c r="GVE160" s="365"/>
      <c r="GVF160" s="365"/>
      <c r="GVG160" s="365"/>
      <c r="GVH160" s="365"/>
      <c r="GVI160" s="365"/>
      <c r="GVJ160" s="365"/>
      <c r="GVK160" s="365"/>
      <c r="GVL160" s="365"/>
      <c r="GVM160" s="365"/>
      <c r="GVN160" s="365"/>
      <c r="GVO160" s="365"/>
      <c r="GVP160" s="365"/>
      <c r="GVQ160" s="365"/>
      <c r="GVR160" s="365"/>
      <c r="GVS160" s="365"/>
      <c r="GVT160" s="365"/>
      <c r="GVU160" s="365"/>
      <c r="GVV160" s="365"/>
      <c r="GVW160" s="365"/>
      <c r="GVX160" s="365"/>
      <c r="GVY160" s="365"/>
      <c r="GVZ160" s="365"/>
      <c r="GWA160" s="365"/>
      <c r="GWB160" s="365"/>
      <c r="GWC160" s="365"/>
      <c r="GWD160" s="365"/>
      <c r="GWE160" s="365"/>
      <c r="GWF160" s="365"/>
      <c r="GWG160" s="365"/>
      <c r="GWH160" s="365"/>
      <c r="GWI160" s="365"/>
      <c r="GWJ160" s="365"/>
      <c r="GWK160" s="365"/>
      <c r="GWL160" s="365"/>
      <c r="GWM160" s="365"/>
      <c r="GWN160" s="365"/>
      <c r="GWO160" s="365"/>
      <c r="GWP160" s="365"/>
      <c r="GWQ160" s="365"/>
      <c r="GWR160" s="365"/>
      <c r="GWS160" s="365"/>
      <c r="GWT160" s="365"/>
      <c r="GWU160" s="365"/>
      <c r="GWV160" s="365"/>
      <c r="GWW160" s="365"/>
      <c r="GWX160" s="365"/>
      <c r="GWY160" s="365"/>
      <c r="GWZ160" s="365"/>
      <c r="GXA160" s="365"/>
      <c r="GXB160" s="365"/>
      <c r="GXC160" s="365"/>
      <c r="GXD160" s="365"/>
      <c r="GXE160" s="365"/>
      <c r="GXF160" s="365"/>
      <c r="GXG160" s="365"/>
      <c r="GXH160" s="365"/>
      <c r="GXI160" s="365"/>
      <c r="GXJ160" s="365"/>
      <c r="GXK160" s="365"/>
      <c r="GXL160" s="365"/>
      <c r="GXM160" s="365"/>
      <c r="GXN160" s="365"/>
      <c r="GXO160" s="365"/>
      <c r="GXP160" s="365"/>
      <c r="GXQ160" s="365"/>
      <c r="GXR160" s="365"/>
      <c r="GXS160" s="365"/>
      <c r="GXT160" s="365"/>
      <c r="GXU160" s="365"/>
      <c r="GXV160" s="365"/>
      <c r="GXW160" s="365"/>
      <c r="GXX160" s="365"/>
      <c r="GXY160" s="365"/>
      <c r="GXZ160" s="365"/>
      <c r="GYA160" s="365"/>
      <c r="GYB160" s="365"/>
      <c r="GYC160" s="365"/>
      <c r="GYD160" s="365"/>
      <c r="GYE160" s="365"/>
      <c r="GYF160" s="365"/>
      <c r="GYG160" s="365"/>
      <c r="GYH160" s="365"/>
      <c r="GYI160" s="365"/>
      <c r="GYJ160" s="365"/>
      <c r="GYK160" s="365"/>
      <c r="GYL160" s="365"/>
      <c r="GYM160" s="365"/>
      <c r="GYN160" s="365"/>
      <c r="GYO160" s="365"/>
      <c r="GYP160" s="365"/>
      <c r="GYQ160" s="365"/>
      <c r="GYR160" s="365"/>
      <c r="GYS160" s="365"/>
      <c r="GYT160" s="365"/>
      <c r="GYU160" s="365"/>
      <c r="GYV160" s="365"/>
      <c r="GYW160" s="365"/>
      <c r="GYX160" s="365"/>
      <c r="GYY160" s="365"/>
      <c r="GYZ160" s="365"/>
      <c r="GZA160" s="365"/>
      <c r="GZB160" s="365"/>
      <c r="GZC160" s="365"/>
      <c r="GZD160" s="365"/>
      <c r="GZE160" s="365"/>
      <c r="GZF160" s="365"/>
      <c r="GZG160" s="365"/>
      <c r="GZH160" s="365"/>
      <c r="GZI160" s="365"/>
      <c r="GZJ160" s="365"/>
      <c r="GZK160" s="365"/>
      <c r="GZL160" s="365"/>
      <c r="GZM160" s="365"/>
      <c r="GZN160" s="365"/>
      <c r="GZO160" s="365"/>
      <c r="GZP160" s="365"/>
      <c r="GZQ160" s="365"/>
      <c r="GZR160" s="365"/>
      <c r="GZS160" s="365"/>
      <c r="GZT160" s="365"/>
      <c r="GZU160" s="365"/>
      <c r="GZV160" s="365"/>
      <c r="GZW160" s="365"/>
      <c r="GZX160" s="365"/>
      <c r="GZY160" s="365"/>
      <c r="GZZ160" s="365"/>
      <c r="HAA160" s="365"/>
      <c r="HAB160" s="365"/>
      <c r="HAC160" s="365"/>
      <c r="HAD160" s="365"/>
      <c r="HAE160" s="365"/>
      <c r="HAF160" s="365"/>
      <c r="HAG160" s="365"/>
      <c r="HAH160" s="365"/>
      <c r="HAI160" s="365"/>
      <c r="HAJ160" s="365"/>
      <c r="HAK160" s="365"/>
      <c r="HAL160" s="365"/>
      <c r="HAM160" s="365"/>
      <c r="HAN160" s="365"/>
      <c r="HAO160" s="365"/>
      <c r="HAP160" s="365"/>
      <c r="HAQ160" s="365"/>
      <c r="HAR160" s="365"/>
      <c r="HAS160" s="365"/>
      <c r="HAT160" s="365"/>
      <c r="HAU160" s="365"/>
      <c r="HAV160" s="365"/>
      <c r="HAW160" s="365"/>
      <c r="HAX160" s="365"/>
      <c r="HAY160" s="365"/>
      <c r="HAZ160" s="365"/>
      <c r="HBA160" s="365"/>
      <c r="HBB160" s="365"/>
      <c r="HBC160" s="365"/>
      <c r="HBD160" s="365"/>
      <c r="HBE160" s="365"/>
      <c r="HBF160" s="365"/>
      <c r="HBG160" s="365"/>
      <c r="HBH160" s="365"/>
      <c r="HBI160" s="365"/>
      <c r="HBJ160" s="365"/>
      <c r="HBK160" s="365"/>
      <c r="HBL160" s="365"/>
      <c r="HBM160" s="365"/>
      <c r="HBN160" s="365"/>
      <c r="HBO160" s="365"/>
      <c r="HBP160" s="365"/>
      <c r="HBQ160" s="365"/>
      <c r="HBR160" s="365"/>
      <c r="HBS160" s="365"/>
      <c r="HBT160" s="365"/>
      <c r="HBU160" s="365"/>
      <c r="HBV160" s="365"/>
      <c r="HBW160" s="365"/>
      <c r="HBX160" s="365"/>
      <c r="HBY160" s="365"/>
      <c r="HBZ160" s="365"/>
      <c r="HCA160" s="365"/>
      <c r="HCB160" s="365"/>
      <c r="HCC160" s="365"/>
      <c r="HCD160" s="365"/>
      <c r="HCE160" s="365"/>
      <c r="HCF160" s="365"/>
      <c r="HCG160" s="365"/>
      <c r="HCH160" s="365"/>
      <c r="HCI160" s="365"/>
      <c r="HCJ160" s="365"/>
      <c r="HCK160" s="365"/>
      <c r="HCL160" s="365"/>
      <c r="HCM160" s="365"/>
      <c r="HCN160" s="365"/>
      <c r="HCO160" s="365"/>
      <c r="HCP160" s="365"/>
      <c r="HCQ160" s="365"/>
      <c r="HCR160" s="365"/>
      <c r="HCS160" s="365"/>
      <c r="HCT160" s="365"/>
      <c r="HCU160" s="365"/>
      <c r="HCV160" s="365"/>
      <c r="HCW160" s="365"/>
      <c r="HCX160" s="365"/>
      <c r="HCY160" s="365"/>
      <c r="HCZ160" s="365"/>
      <c r="HDA160" s="365"/>
      <c r="HDB160" s="365"/>
      <c r="HDC160" s="365"/>
      <c r="HDD160" s="365"/>
      <c r="HDE160" s="365"/>
      <c r="HDF160" s="365"/>
      <c r="HDG160" s="365"/>
      <c r="HDH160" s="365"/>
      <c r="HDI160" s="365"/>
      <c r="HDJ160" s="365"/>
      <c r="HDK160" s="365"/>
      <c r="HDL160" s="365"/>
      <c r="HDM160" s="365"/>
      <c r="HDN160" s="365"/>
      <c r="HDO160" s="365"/>
      <c r="HDP160" s="365"/>
      <c r="HDQ160" s="365"/>
      <c r="HDR160" s="365"/>
      <c r="HDS160" s="365"/>
      <c r="HDT160" s="365"/>
      <c r="HDU160" s="365"/>
      <c r="HDV160" s="365"/>
      <c r="HDW160" s="365"/>
      <c r="HDX160" s="365"/>
      <c r="HDY160" s="365"/>
      <c r="HDZ160" s="365"/>
      <c r="HEA160" s="365"/>
      <c r="HEB160" s="365"/>
      <c r="HEC160" s="365"/>
      <c r="HED160" s="365"/>
      <c r="HEE160" s="365"/>
      <c r="HEF160" s="365"/>
      <c r="HEG160" s="365"/>
      <c r="HEH160" s="365"/>
      <c r="HEI160" s="365"/>
      <c r="HEJ160" s="365"/>
      <c r="HEK160" s="365"/>
      <c r="HEL160" s="365"/>
      <c r="HEM160" s="365"/>
      <c r="HEN160" s="365"/>
      <c r="HEO160" s="365"/>
      <c r="HEP160" s="365"/>
      <c r="HEQ160" s="365"/>
      <c r="HER160" s="365"/>
      <c r="HES160" s="365"/>
      <c r="HET160" s="365"/>
      <c r="HEU160" s="365"/>
      <c r="HEV160" s="365"/>
      <c r="HEW160" s="365"/>
      <c r="HEX160" s="365"/>
      <c r="HEY160" s="365"/>
      <c r="HEZ160" s="365"/>
      <c r="HFA160" s="365"/>
      <c r="HFB160" s="365"/>
      <c r="HFC160" s="365"/>
      <c r="HFD160" s="365"/>
      <c r="HFE160" s="365"/>
      <c r="HFF160" s="365"/>
      <c r="HFG160" s="365"/>
      <c r="HFH160" s="365"/>
      <c r="HFI160" s="365"/>
      <c r="HFJ160" s="365"/>
      <c r="HFK160" s="365"/>
      <c r="HFL160" s="365"/>
      <c r="HFM160" s="365"/>
      <c r="HFN160" s="365"/>
      <c r="HFO160" s="365"/>
      <c r="HFP160" s="365"/>
      <c r="HFQ160" s="365"/>
      <c r="HFR160" s="365"/>
      <c r="HFS160" s="365"/>
      <c r="HFT160" s="365"/>
      <c r="HFU160" s="365"/>
      <c r="HFV160" s="365"/>
      <c r="HFW160" s="365"/>
      <c r="HFX160" s="365"/>
      <c r="HFY160" s="365"/>
      <c r="HFZ160" s="365"/>
      <c r="HGA160" s="365"/>
      <c r="HGB160" s="365"/>
      <c r="HGC160" s="365"/>
      <c r="HGD160" s="365"/>
      <c r="HGE160" s="365"/>
      <c r="HGF160" s="365"/>
      <c r="HGG160" s="365"/>
      <c r="HGH160" s="365"/>
      <c r="HGI160" s="365"/>
      <c r="HGJ160" s="365"/>
      <c r="HGK160" s="365"/>
      <c r="HGL160" s="365"/>
      <c r="HGM160" s="365"/>
      <c r="HGN160" s="365"/>
      <c r="HGO160" s="365"/>
      <c r="HGP160" s="365"/>
      <c r="HGQ160" s="365"/>
      <c r="HGR160" s="365"/>
      <c r="HGS160" s="365"/>
      <c r="HGT160" s="365"/>
      <c r="HGU160" s="365"/>
      <c r="HGV160" s="365"/>
      <c r="HGW160" s="365"/>
      <c r="HGX160" s="365"/>
      <c r="HGY160" s="365"/>
      <c r="HGZ160" s="365"/>
      <c r="HHA160" s="365"/>
      <c r="HHB160" s="365"/>
      <c r="HHC160" s="365"/>
      <c r="HHD160" s="365"/>
      <c r="HHE160" s="365"/>
      <c r="HHF160" s="365"/>
      <c r="HHG160" s="365"/>
      <c r="HHH160" s="365"/>
      <c r="HHI160" s="365"/>
      <c r="HHJ160" s="365"/>
      <c r="HHK160" s="365"/>
      <c r="HHL160" s="365"/>
      <c r="HHM160" s="365"/>
      <c r="HHN160" s="365"/>
      <c r="HHO160" s="365"/>
      <c r="HHP160" s="365"/>
      <c r="HHQ160" s="365"/>
      <c r="HHR160" s="365"/>
      <c r="HHS160" s="365"/>
      <c r="HHT160" s="365"/>
      <c r="HHU160" s="365"/>
      <c r="HHV160" s="365"/>
      <c r="HHW160" s="365"/>
      <c r="HHX160" s="365"/>
      <c r="HHY160" s="365"/>
      <c r="HHZ160" s="365"/>
      <c r="HIA160" s="365"/>
      <c r="HIB160" s="365"/>
      <c r="HIC160" s="365"/>
      <c r="HID160" s="365"/>
      <c r="HIE160" s="365"/>
      <c r="HIF160" s="365"/>
      <c r="HIG160" s="365"/>
      <c r="HIH160" s="365"/>
      <c r="HII160" s="365"/>
      <c r="HIJ160" s="365"/>
      <c r="HIK160" s="365"/>
      <c r="HIL160" s="365"/>
      <c r="HIM160" s="365"/>
      <c r="HIN160" s="365"/>
      <c r="HIO160" s="365"/>
      <c r="HIP160" s="365"/>
      <c r="HIQ160" s="365"/>
      <c r="HIR160" s="365"/>
      <c r="HIS160" s="365"/>
      <c r="HIT160" s="365"/>
      <c r="HIU160" s="365"/>
      <c r="HIV160" s="365"/>
      <c r="HIW160" s="365"/>
      <c r="HIX160" s="365"/>
      <c r="HIY160" s="365"/>
      <c r="HIZ160" s="365"/>
      <c r="HJA160" s="365"/>
      <c r="HJB160" s="365"/>
      <c r="HJC160" s="365"/>
      <c r="HJD160" s="365"/>
      <c r="HJE160" s="365"/>
      <c r="HJF160" s="365"/>
      <c r="HJG160" s="365"/>
      <c r="HJH160" s="365"/>
      <c r="HJI160" s="365"/>
      <c r="HJJ160" s="365"/>
      <c r="HJK160" s="365"/>
      <c r="HJL160" s="365"/>
      <c r="HJM160" s="365"/>
      <c r="HJN160" s="365"/>
      <c r="HJO160" s="365"/>
      <c r="HJP160" s="365"/>
      <c r="HJQ160" s="365"/>
      <c r="HJR160" s="365"/>
      <c r="HJS160" s="365"/>
      <c r="HJT160" s="365"/>
      <c r="HJU160" s="365"/>
      <c r="HJV160" s="365"/>
      <c r="HJW160" s="365"/>
      <c r="HJX160" s="365"/>
      <c r="HJY160" s="365"/>
      <c r="HJZ160" s="365"/>
      <c r="HKA160" s="365"/>
      <c r="HKB160" s="365"/>
      <c r="HKC160" s="365"/>
      <c r="HKD160" s="365"/>
      <c r="HKE160" s="365"/>
      <c r="HKF160" s="365"/>
      <c r="HKG160" s="365"/>
      <c r="HKH160" s="365"/>
      <c r="HKI160" s="365"/>
      <c r="HKJ160" s="365"/>
      <c r="HKK160" s="365"/>
      <c r="HKL160" s="365"/>
      <c r="HKM160" s="365"/>
      <c r="HKN160" s="365"/>
      <c r="HKO160" s="365"/>
      <c r="HKP160" s="365"/>
      <c r="HKQ160" s="365"/>
      <c r="HKR160" s="365"/>
      <c r="HKS160" s="365"/>
      <c r="HKT160" s="365"/>
      <c r="HKU160" s="365"/>
      <c r="HKV160" s="365"/>
      <c r="HKW160" s="365"/>
      <c r="HKX160" s="365"/>
      <c r="HKY160" s="365"/>
      <c r="HKZ160" s="365"/>
      <c r="HLA160" s="365"/>
      <c r="HLB160" s="365"/>
      <c r="HLC160" s="365"/>
      <c r="HLD160" s="365"/>
      <c r="HLE160" s="365"/>
      <c r="HLF160" s="365"/>
      <c r="HLG160" s="365"/>
      <c r="HLH160" s="365"/>
      <c r="HLI160" s="365"/>
      <c r="HLJ160" s="365"/>
      <c r="HLK160" s="365"/>
      <c r="HLL160" s="365"/>
      <c r="HLM160" s="365"/>
      <c r="HLN160" s="365"/>
      <c r="HLO160" s="365"/>
      <c r="HLP160" s="365"/>
      <c r="HLQ160" s="365"/>
      <c r="HLR160" s="365"/>
      <c r="HLS160" s="365"/>
      <c r="HLT160" s="365"/>
      <c r="HLU160" s="365"/>
      <c r="HLV160" s="365"/>
      <c r="HLW160" s="365"/>
      <c r="HLX160" s="365"/>
      <c r="HLY160" s="365"/>
      <c r="HLZ160" s="365"/>
      <c r="HMA160" s="365"/>
      <c r="HMB160" s="365"/>
      <c r="HMC160" s="365"/>
      <c r="HMD160" s="365"/>
      <c r="HME160" s="365"/>
      <c r="HMF160" s="365"/>
      <c r="HMG160" s="365"/>
      <c r="HMH160" s="365"/>
      <c r="HMI160" s="365"/>
      <c r="HMJ160" s="365"/>
      <c r="HMK160" s="365"/>
      <c r="HML160" s="365"/>
      <c r="HMM160" s="365"/>
      <c r="HMN160" s="365"/>
      <c r="HMO160" s="365"/>
      <c r="HMP160" s="365"/>
      <c r="HMQ160" s="365"/>
      <c r="HMR160" s="365"/>
      <c r="HMS160" s="365"/>
      <c r="HMT160" s="365"/>
      <c r="HMU160" s="365"/>
      <c r="HMV160" s="365"/>
      <c r="HMW160" s="365"/>
      <c r="HMX160" s="365"/>
      <c r="HMY160" s="365"/>
      <c r="HMZ160" s="365"/>
      <c r="HNA160" s="365"/>
      <c r="HNB160" s="365"/>
      <c r="HNC160" s="365"/>
      <c r="HND160" s="365"/>
      <c r="HNE160" s="365"/>
      <c r="HNF160" s="365"/>
      <c r="HNG160" s="365"/>
      <c r="HNH160" s="365"/>
      <c r="HNI160" s="365"/>
      <c r="HNJ160" s="365"/>
      <c r="HNK160" s="365"/>
      <c r="HNL160" s="365"/>
      <c r="HNM160" s="365"/>
      <c r="HNN160" s="365"/>
      <c r="HNO160" s="365"/>
      <c r="HNP160" s="365"/>
      <c r="HNQ160" s="365"/>
      <c r="HNR160" s="365"/>
      <c r="HNS160" s="365"/>
      <c r="HNT160" s="365"/>
      <c r="HNU160" s="365"/>
      <c r="HNV160" s="365"/>
      <c r="HNW160" s="365"/>
      <c r="HNX160" s="365"/>
      <c r="HNY160" s="365"/>
      <c r="HNZ160" s="365"/>
      <c r="HOA160" s="365"/>
      <c r="HOB160" s="365"/>
      <c r="HOC160" s="365"/>
      <c r="HOD160" s="365"/>
      <c r="HOE160" s="365"/>
      <c r="HOF160" s="365"/>
      <c r="HOG160" s="365"/>
      <c r="HOH160" s="365"/>
      <c r="HOI160" s="365"/>
      <c r="HOJ160" s="365"/>
      <c r="HOK160" s="365"/>
      <c r="HOL160" s="365"/>
      <c r="HOM160" s="365"/>
      <c r="HON160" s="365"/>
      <c r="HOO160" s="365"/>
      <c r="HOP160" s="365"/>
      <c r="HOQ160" s="365"/>
      <c r="HOR160" s="365"/>
      <c r="HOS160" s="365"/>
      <c r="HOT160" s="365"/>
      <c r="HOU160" s="365"/>
      <c r="HOV160" s="365"/>
      <c r="HOW160" s="365"/>
      <c r="HOX160" s="365"/>
      <c r="HOY160" s="365"/>
      <c r="HOZ160" s="365"/>
      <c r="HPA160" s="365"/>
      <c r="HPB160" s="365"/>
      <c r="HPC160" s="365"/>
      <c r="HPD160" s="365"/>
      <c r="HPE160" s="365"/>
      <c r="HPF160" s="365"/>
      <c r="HPG160" s="365"/>
      <c r="HPH160" s="365"/>
      <c r="HPI160" s="365"/>
      <c r="HPJ160" s="365"/>
      <c r="HPK160" s="365"/>
      <c r="HPL160" s="365"/>
      <c r="HPM160" s="365"/>
      <c r="HPN160" s="365"/>
      <c r="HPO160" s="365"/>
      <c r="HPP160" s="365"/>
      <c r="HPQ160" s="365"/>
      <c r="HPR160" s="365"/>
      <c r="HPS160" s="365"/>
      <c r="HPT160" s="365"/>
      <c r="HPU160" s="365"/>
      <c r="HPV160" s="365"/>
      <c r="HPW160" s="365"/>
      <c r="HPX160" s="365"/>
      <c r="HPY160" s="365"/>
      <c r="HPZ160" s="365"/>
      <c r="HQA160" s="365"/>
      <c r="HQB160" s="365"/>
      <c r="HQC160" s="365"/>
      <c r="HQD160" s="365"/>
      <c r="HQE160" s="365"/>
      <c r="HQF160" s="365"/>
      <c r="HQG160" s="365"/>
      <c r="HQH160" s="365"/>
      <c r="HQI160" s="365"/>
      <c r="HQJ160" s="365"/>
      <c r="HQK160" s="365"/>
      <c r="HQL160" s="365"/>
      <c r="HQM160" s="365"/>
      <c r="HQN160" s="365"/>
      <c r="HQO160" s="365"/>
      <c r="HQP160" s="365"/>
      <c r="HQQ160" s="365"/>
      <c r="HQR160" s="365"/>
      <c r="HQS160" s="365"/>
      <c r="HQT160" s="365"/>
      <c r="HQU160" s="365"/>
      <c r="HQV160" s="365"/>
      <c r="HQW160" s="365"/>
      <c r="HQX160" s="365"/>
      <c r="HQY160" s="365"/>
      <c r="HQZ160" s="365"/>
      <c r="HRA160" s="365"/>
      <c r="HRB160" s="365"/>
      <c r="HRC160" s="365"/>
      <c r="HRD160" s="365"/>
      <c r="HRE160" s="365"/>
      <c r="HRF160" s="365"/>
      <c r="HRG160" s="365"/>
      <c r="HRH160" s="365"/>
      <c r="HRI160" s="365"/>
      <c r="HRJ160" s="365"/>
      <c r="HRK160" s="365"/>
      <c r="HRL160" s="365"/>
      <c r="HRM160" s="365"/>
      <c r="HRN160" s="365"/>
      <c r="HRO160" s="365"/>
      <c r="HRP160" s="365"/>
      <c r="HRQ160" s="365"/>
      <c r="HRR160" s="365"/>
      <c r="HRS160" s="365"/>
      <c r="HRT160" s="365"/>
      <c r="HRU160" s="365"/>
      <c r="HRV160" s="365"/>
      <c r="HRW160" s="365"/>
      <c r="HRX160" s="365"/>
      <c r="HRY160" s="365"/>
      <c r="HRZ160" s="365"/>
      <c r="HSA160" s="365"/>
      <c r="HSB160" s="365"/>
      <c r="HSC160" s="365"/>
      <c r="HSD160" s="365"/>
      <c r="HSE160" s="365"/>
      <c r="HSF160" s="365"/>
      <c r="HSG160" s="365"/>
      <c r="HSH160" s="365"/>
      <c r="HSI160" s="365"/>
      <c r="HSJ160" s="365"/>
      <c r="HSK160" s="365"/>
      <c r="HSL160" s="365"/>
      <c r="HSM160" s="365"/>
      <c r="HSN160" s="365"/>
      <c r="HSO160" s="365"/>
      <c r="HSP160" s="365"/>
      <c r="HSQ160" s="365"/>
      <c r="HSR160" s="365"/>
      <c r="HSS160" s="365"/>
      <c r="HST160" s="365"/>
      <c r="HSU160" s="365"/>
      <c r="HSV160" s="365"/>
      <c r="HSW160" s="365"/>
      <c r="HSX160" s="365"/>
      <c r="HSY160" s="365"/>
      <c r="HSZ160" s="365"/>
      <c r="HTA160" s="365"/>
      <c r="HTB160" s="365"/>
      <c r="HTC160" s="365"/>
      <c r="HTD160" s="365"/>
      <c r="HTE160" s="365"/>
      <c r="HTF160" s="365"/>
      <c r="HTG160" s="365"/>
      <c r="HTH160" s="365"/>
      <c r="HTI160" s="365"/>
      <c r="HTJ160" s="365"/>
      <c r="HTK160" s="365"/>
      <c r="HTL160" s="365"/>
      <c r="HTM160" s="365"/>
      <c r="HTN160" s="365"/>
      <c r="HTO160" s="365"/>
      <c r="HTP160" s="365"/>
      <c r="HTQ160" s="365"/>
      <c r="HTR160" s="365"/>
      <c r="HTS160" s="365"/>
      <c r="HTT160" s="365"/>
      <c r="HTU160" s="365"/>
      <c r="HTV160" s="365"/>
      <c r="HTW160" s="365"/>
      <c r="HTX160" s="365"/>
      <c r="HTY160" s="365"/>
      <c r="HTZ160" s="365"/>
      <c r="HUA160" s="365"/>
      <c r="HUB160" s="365"/>
      <c r="HUC160" s="365"/>
      <c r="HUD160" s="365"/>
      <c r="HUE160" s="365"/>
      <c r="HUF160" s="365"/>
      <c r="HUG160" s="365"/>
      <c r="HUH160" s="365"/>
      <c r="HUI160" s="365"/>
      <c r="HUJ160" s="365"/>
      <c r="HUK160" s="365"/>
      <c r="HUL160" s="365"/>
      <c r="HUM160" s="365"/>
      <c r="HUN160" s="365"/>
      <c r="HUO160" s="365"/>
      <c r="HUP160" s="365"/>
      <c r="HUQ160" s="365"/>
      <c r="HUR160" s="365"/>
      <c r="HUS160" s="365"/>
      <c r="HUT160" s="365"/>
      <c r="HUU160" s="365"/>
      <c r="HUV160" s="365"/>
      <c r="HUW160" s="365"/>
      <c r="HUX160" s="365"/>
      <c r="HUY160" s="365"/>
      <c r="HUZ160" s="365"/>
      <c r="HVA160" s="365"/>
      <c r="HVB160" s="365"/>
      <c r="HVC160" s="365"/>
      <c r="HVD160" s="365"/>
      <c r="HVE160" s="365"/>
      <c r="HVF160" s="365"/>
      <c r="HVG160" s="365"/>
      <c r="HVH160" s="365"/>
      <c r="HVI160" s="365"/>
      <c r="HVJ160" s="365"/>
      <c r="HVK160" s="365"/>
      <c r="HVL160" s="365"/>
      <c r="HVM160" s="365"/>
      <c r="HVN160" s="365"/>
      <c r="HVO160" s="365"/>
      <c r="HVP160" s="365"/>
      <c r="HVQ160" s="365"/>
      <c r="HVR160" s="365"/>
      <c r="HVS160" s="365"/>
      <c r="HVT160" s="365"/>
      <c r="HVU160" s="365"/>
      <c r="HVV160" s="365"/>
      <c r="HVW160" s="365"/>
      <c r="HVX160" s="365"/>
      <c r="HVY160" s="365"/>
      <c r="HVZ160" s="365"/>
      <c r="HWA160" s="365"/>
      <c r="HWB160" s="365"/>
      <c r="HWC160" s="365"/>
      <c r="HWD160" s="365"/>
      <c r="HWE160" s="365"/>
      <c r="HWF160" s="365"/>
      <c r="HWG160" s="365"/>
      <c r="HWH160" s="365"/>
      <c r="HWI160" s="365"/>
      <c r="HWJ160" s="365"/>
      <c r="HWK160" s="365"/>
      <c r="HWL160" s="365"/>
      <c r="HWM160" s="365"/>
      <c r="HWN160" s="365"/>
      <c r="HWO160" s="365"/>
      <c r="HWP160" s="365"/>
      <c r="HWQ160" s="365"/>
      <c r="HWR160" s="365"/>
      <c r="HWS160" s="365"/>
      <c r="HWT160" s="365"/>
      <c r="HWU160" s="365"/>
      <c r="HWV160" s="365"/>
      <c r="HWW160" s="365"/>
      <c r="HWX160" s="365"/>
      <c r="HWY160" s="365"/>
      <c r="HWZ160" s="365"/>
      <c r="HXA160" s="365"/>
      <c r="HXB160" s="365"/>
      <c r="HXC160" s="365"/>
      <c r="HXD160" s="365"/>
      <c r="HXE160" s="365"/>
      <c r="HXF160" s="365"/>
      <c r="HXG160" s="365"/>
      <c r="HXH160" s="365"/>
      <c r="HXI160" s="365"/>
      <c r="HXJ160" s="365"/>
      <c r="HXK160" s="365"/>
      <c r="HXL160" s="365"/>
      <c r="HXM160" s="365"/>
      <c r="HXN160" s="365"/>
      <c r="HXO160" s="365"/>
      <c r="HXP160" s="365"/>
      <c r="HXQ160" s="365"/>
      <c r="HXR160" s="365"/>
      <c r="HXS160" s="365"/>
      <c r="HXT160" s="365"/>
      <c r="HXU160" s="365"/>
      <c r="HXV160" s="365"/>
      <c r="HXW160" s="365"/>
      <c r="HXX160" s="365"/>
      <c r="HXY160" s="365"/>
      <c r="HXZ160" s="365"/>
      <c r="HYA160" s="365"/>
      <c r="HYB160" s="365"/>
      <c r="HYC160" s="365"/>
      <c r="HYD160" s="365"/>
      <c r="HYE160" s="365"/>
      <c r="HYF160" s="365"/>
      <c r="HYG160" s="365"/>
      <c r="HYH160" s="365"/>
      <c r="HYI160" s="365"/>
      <c r="HYJ160" s="365"/>
      <c r="HYK160" s="365"/>
      <c r="HYL160" s="365"/>
      <c r="HYM160" s="365"/>
      <c r="HYN160" s="365"/>
      <c r="HYO160" s="365"/>
      <c r="HYP160" s="365"/>
      <c r="HYQ160" s="365"/>
      <c r="HYR160" s="365"/>
      <c r="HYS160" s="365"/>
      <c r="HYT160" s="365"/>
      <c r="HYU160" s="365"/>
      <c r="HYV160" s="365"/>
      <c r="HYW160" s="365"/>
      <c r="HYX160" s="365"/>
      <c r="HYY160" s="365"/>
      <c r="HYZ160" s="365"/>
      <c r="HZA160" s="365"/>
      <c r="HZB160" s="365"/>
      <c r="HZC160" s="365"/>
      <c r="HZD160" s="365"/>
      <c r="HZE160" s="365"/>
      <c r="HZF160" s="365"/>
      <c r="HZG160" s="365"/>
      <c r="HZH160" s="365"/>
      <c r="HZI160" s="365"/>
      <c r="HZJ160" s="365"/>
      <c r="HZK160" s="365"/>
      <c r="HZL160" s="365"/>
      <c r="HZM160" s="365"/>
      <c r="HZN160" s="365"/>
      <c r="HZO160" s="365"/>
      <c r="HZP160" s="365"/>
      <c r="HZQ160" s="365"/>
      <c r="HZR160" s="365"/>
      <c r="HZS160" s="365"/>
      <c r="HZT160" s="365"/>
      <c r="HZU160" s="365"/>
      <c r="HZV160" s="365"/>
      <c r="HZW160" s="365"/>
      <c r="HZX160" s="365"/>
      <c r="HZY160" s="365"/>
      <c r="HZZ160" s="365"/>
      <c r="IAA160" s="365"/>
      <c r="IAB160" s="365"/>
      <c r="IAC160" s="365"/>
      <c r="IAD160" s="365"/>
      <c r="IAE160" s="365"/>
      <c r="IAF160" s="365"/>
      <c r="IAG160" s="365"/>
      <c r="IAH160" s="365"/>
      <c r="IAI160" s="365"/>
      <c r="IAJ160" s="365"/>
      <c r="IAK160" s="365"/>
      <c r="IAL160" s="365"/>
      <c r="IAM160" s="365"/>
      <c r="IAN160" s="365"/>
      <c r="IAO160" s="365"/>
      <c r="IAP160" s="365"/>
      <c r="IAQ160" s="365"/>
      <c r="IAR160" s="365"/>
      <c r="IAS160" s="365"/>
      <c r="IAT160" s="365"/>
      <c r="IAU160" s="365"/>
      <c r="IAV160" s="365"/>
      <c r="IAW160" s="365"/>
      <c r="IAX160" s="365"/>
      <c r="IAY160" s="365"/>
      <c r="IAZ160" s="365"/>
      <c r="IBA160" s="365"/>
      <c r="IBB160" s="365"/>
      <c r="IBC160" s="365"/>
      <c r="IBD160" s="365"/>
      <c r="IBE160" s="365"/>
      <c r="IBF160" s="365"/>
      <c r="IBG160" s="365"/>
      <c r="IBH160" s="365"/>
      <c r="IBI160" s="365"/>
      <c r="IBJ160" s="365"/>
      <c r="IBK160" s="365"/>
      <c r="IBL160" s="365"/>
      <c r="IBM160" s="365"/>
      <c r="IBN160" s="365"/>
      <c r="IBO160" s="365"/>
      <c r="IBP160" s="365"/>
      <c r="IBQ160" s="365"/>
      <c r="IBR160" s="365"/>
      <c r="IBS160" s="365"/>
      <c r="IBT160" s="365"/>
      <c r="IBU160" s="365"/>
      <c r="IBV160" s="365"/>
      <c r="IBW160" s="365"/>
      <c r="IBX160" s="365"/>
      <c r="IBY160" s="365"/>
      <c r="IBZ160" s="365"/>
      <c r="ICA160" s="365"/>
      <c r="ICB160" s="365"/>
      <c r="ICC160" s="365"/>
      <c r="ICD160" s="365"/>
      <c r="ICE160" s="365"/>
      <c r="ICF160" s="365"/>
      <c r="ICG160" s="365"/>
      <c r="ICH160" s="365"/>
      <c r="ICI160" s="365"/>
      <c r="ICJ160" s="365"/>
      <c r="ICK160" s="365"/>
      <c r="ICL160" s="365"/>
      <c r="ICM160" s="365"/>
      <c r="ICN160" s="365"/>
      <c r="ICO160" s="365"/>
      <c r="ICP160" s="365"/>
      <c r="ICQ160" s="365"/>
      <c r="ICR160" s="365"/>
      <c r="ICS160" s="365"/>
      <c r="ICT160" s="365"/>
      <c r="ICU160" s="365"/>
      <c r="ICV160" s="365"/>
      <c r="ICW160" s="365"/>
      <c r="ICX160" s="365"/>
      <c r="ICY160" s="365"/>
      <c r="ICZ160" s="365"/>
      <c r="IDA160" s="365"/>
      <c r="IDB160" s="365"/>
      <c r="IDC160" s="365"/>
      <c r="IDD160" s="365"/>
      <c r="IDE160" s="365"/>
      <c r="IDF160" s="365"/>
      <c r="IDG160" s="365"/>
      <c r="IDH160" s="365"/>
      <c r="IDI160" s="365"/>
      <c r="IDJ160" s="365"/>
      <c r="IDK160" s="365"/>
      <c r="IDL160" s="365"/>
      <c r="IDM160" s="365"/>
      <c r="IDN160" s="365"/>
      <c r="IDO160" s="365"/>
      <c r="IDP160" s="365"/>
      <c r="IDQ160" s="365"/>
      <c r="IDR160" s="365"/>
      <c r="IDS160" s="365"/>
      <c r="IDT160" s="365"/>
      <c r="IDU160" s="365"/>
      <c r="IDV160" s="365"/>
      <c r="IDW160" s="365"/>
      <c r="IDX160" s="365"/>
      <c r="IDY160" s="365"/>
      <c r="IDZ160" s="365"/>
      <c r="IEA160" s="365"/>
      <c r="IEB160" s="365"/>
      <c r="IEC160" s="365"/>
      <c r="IED160" s="365"/>
      <c r="IEE160" s="365"/>
      <c r="IEF160" s="365"/>
      <c r="IEG160" s="365"/>
      <c r="IEH160" s="365"/>
      <c r="IEI160" s="365"/>
      <c r="IEJ160" s="365"/>
      <c r="IEK160" s="365"/>
      <c r="IEL160" s="365"/>
      <c r="IEM160" s="365"/>
      <c r="IEN160" s="365"/>
      <c r="IEO160" s="365"/>
      <c r="IEP160" s="365"/>
      <c r="IEQ160" s="365"/>
      <c r="IER160" s="365"/>
      <c r="IES160" s="365"/>
      <c r="IET160" s="365"/>
      <c r="IEU160" s="365"/>
      <c r="IEV160" s="365"/>
      <c r="IEW160" s="365"/>
      <c r="IEX160" s="365"/>
      <c r="IEY160" s="365"/>
      <c r="IEZ160" s="365"/>
      <c r="IFA160" s="365"/>
      <c r="IFB160" s="365"/>
      <c r="IFC160" s="365"/>
      <c r="IFD160" s="365"/>
      <c r="IFE160" s="365"/>
      <c r="IFF160" s="365"/>
      <c r="IFG160" s="365"/>
      <c r="IFH160" s="365"/>
      <c r="IFI160" s="365"/>
      <c r="IFJ160" s="365"/>
      <c r="IFK160" s="365"/>
      <c r="IFL160" s="365"/>
      <c r="IFM160" s="365"/>
      <c r="IFN160" s="365"/>
      <c r="IFO160" s="365"/>
      <c r="IFP160" s="365"/>
      <c r="IFQ160" s="365"/>
      <c r="IFR160" s="365"/>
      <c r="IFS160" s="365"/>
      <c r="IFT160" s="365"/>
      <c r="IFU160" s="365"/>
      <c r="IFV160" s="365"/>
      <c r="IFW160" s="365"/>
      <c r="IFX160" s="365"/>
      <c r="IFY160" s="365"/>
      <c r="IFZ160" s="365"/>
      <c r="IGA160" s="365"/>
      <c r="IGB160" s="365"/>
      <c r="IGC160" s="365"/>
      <c r="IGD160" s="365"/>
      <c r="IGE160" s="365"/>
      <c r="IGF160" s="365"/>
      <c r="IGG160" s="365"/>
      <c r="IGH160" s="365"/>
      <c r="IGI160" s="365"/>
      <c r="IGJ160" s="365"/>
      <c r="IGK160" s="365"/>
      <c r="IGL160" s="365"/>
      <c r="IGM160" s="365"/>
      <c r="IGN160" s="365"/>
      <c r="IGO160" s="365"/>
      <c r="IGP160" s="365"/>
      <c r="IGQ160" s="365"/>
      <c r="IGR160" s="365"/>
      <c r="IGS160" s="365"/>
      <c r="IGT160" s="365"/>
      <c r="IGU160" s="365"/>
      <c r="IGV160" s="365"/>
      <c r="IGW160" s="365"/>
      <c r="IGX160" s="365"/>
      <c r="IGY160" s="365"/>
      <c r="IGZ160" s="365"/>
      <c r="IHA160" s="365"/>
      <c r="IHB160" s="365"/>
      <c r="IHC160" s="365"/>
      <c r="IHD160" s="365"/>
      <c r="IHE160" s="365"/>
      <c r="IHF160" s="365"/>
      <c r="IHG160" s="365"/>
      <c r="IHH160" s="365"/>
      <c r="IHI160" s="365"/>
      <c r="IHJ160" s="365"/>
      <c r="IHK160" s="365"/>
      <c r="IHL160" s="365"/>
      <c r="IHM160" s="365"/>
      <c r="IHN160" s="365"/>
      <c r="IHO160" s="365"/>
      <c r="IHP160" s="365"/>
      <c r="IHQ160" s="365"/>
      <c r="IHR160" s="365"/>
      <c r="IHS160" s="365"/>
      <c r="IHT160" s="365"/>
      <c r="IHU160" s="365"/>
      <c r="IHV160" s="365"/>
      <c r="IHW160" s="365"/>
      <c r="IHX160" s="365"/>
      <c r="IHY160" s="365"/>
      <c r="IHZ160" s="365"/>
      <c r="IIA160" s="365"/>
      <c r="IIB160" s="365"/>
      <c r="IIC160" s="365"/>
      <c r="IID160" s="365"/>
      <c r="IIE160" s="365"/>
      <c r="IIF160" s="365"/>
      <c r="IIG160" s="365"/>
      <c r="IIH160" s="365"/>
      <c r="III160" s="365"/>
      <c r="IIJ160" s="365"/>
      <c r="IIK160" s="365"/>
      <c r="IIL160" s="365"/>
      <c r="IIM160" s="365"/>
      <c r="IIN160" s="365"/>
      <c r="IIO160" s="365"/>
      <c r="IIP160" s="365"/>
      <c r="IIQ160" s="365"/>
      <c r="IIR160" s="365"/>
      <c r="IIS160" s="365"/>
      <c r="IIT160" s="365"/>
      <c r="IIU160" s="365"/>
      <c r="IIV160" s="365"/>
      <c r="IIW160" s="365"/>
      <c r="IIX160" s="365"/>
      <c r="IIY160" s="365"/>
      <c r="IIZ160" s="365"/>
      <c r="IJA160" s="365"/>
      <c r="IJB160" s="365"/>
      <c r="IJC160" s="365"/>
      <c r="IJD160" s="365"/>
      <c r="IJE160" s="365"/>
      <c r="IJF160" s="365"/>
      <c r="IJG160" s="365"/>
      <c r="IJH160" s="365"/>
      <c r="IJI160" s="365"/>
      <c r="IJJ160" s="365"/>
      <c r="IJK160" s="365"/>
      <c r="IJL160" s="365"/>
      <c r="IJM160" s="365"/>
      <c r="IJN160" s="365"/>
      <c r="IJO160" s="365"/>
      <c r="IJP160" s="365"/>
      <c r="IJQ160" s="365"/>
      <c r="IJR160" s="365"/>
      <c r="IJS160" s="365"/>
      <c r="IJT160" s="365"/>
      <c r="IJU160" s="365"/>
      <c r="IJV160" s="365"/>
      <c r="IJW160" s="365"/>
      <c r="IJX160" s="365"/>
      <c r="IJY160" s="365"/>
      <c r="IJZ160" s="365"/>
      <c r="IKA160" s="365"/>
      <c r="IKB160" s="365"/>
      <c r="IKC160" s="365"/>
      <c r="IKD160" s="365"/>
      <c r="IKE160" s="365"/>
      <c r="IKF160" s="365"/>
      <c r="IKG160" s="365"/>
      <c r="IKH160" s="365"/>
      <c r="IKI160" s="365"/>
      <c r="IKJ160" s="365"/>
      <c r="IKK160" s="365"/>
      <c r="IKL160" s="365"/>
      <c r="IKM160" s="365"/>
      <c r="IKN160" s="365"/>
      <c r="IKO160" s="365"/>
      <c r="IKP160" s="365"/>
      <c r="IKQ160" s="365"/>
      <c r="IKR160" s="365"/>
      <c r="IKS160" s="365"/>
      <c r="IKT160" s="365"/>
      <c r="IKU160" s="365"/>
      <c r="IKV160" s="365"/>
      <c r="IKW160" s="365"/>
      <c r="IKX160" s="365"/>
      <c r="IKY160" s="365"/>
      <c r="IKZ160" s="365"/>
      <c r="ILA160" s="365"/>
      <c r="ILB160" s="365"/>
      <c r="ILC160" s="365"/>
      <c r="ILD160" s="365"/>
      <c r="ILE160" s="365"/>
      <c r="ILF160" s="365"/>
      <c r="ILG160" s="365"/>
      <c r="ILH160" s="365"/>
      <c r="ILI160" s="365"/>
      <c r="ILJ160" s="365"/>
      <c r="ILK160" s="365"/>
      <c r="ILL160" s="365"/>
      <c r="ILM160" s="365"/>
      <c r="ILN160" s="365"/>
      <c r="ILO160" s="365"/>
      <c r="ILP160" s="365"/>
      <c r="ILQ160" s="365"/>
      <c r="ILR160" s="365"/>
      <c r="ILS160" s="365"/>
      <c r="ILT160" s="365"/>
      <c r="ILU160" s="365"/>
      <c r="ILV160" s="365"/>
      <c r="ILW160" s="365"/>
      <c r="ILX160" s="365"/>
      <c r="ILY160" s="365"/>
      <c r="ILZ160" s="365"/>
      <c r="IMA160" s="365"/>
      <c r="IMB160" s="365"/>
      <c r="IMC160" s="365"/>
      <c r="IMD160" s="365"/>
      <c r="IME160" s="365"/>
      <c r="IMF160" s="365"/>
      <c r="IMG160" s="365"/>
      <c r="IMH160" s="365"/>
      <c r="IMI160" s="365"/>
      <c r="IMJ160" s="365"/>
      <c r="IMK160" s="365"/>
      <c r="IML160" s="365"/>
      <c r="IMM160" s="365"/>
      <c r="IMN160" s="365"/>
      <c r="IMO160" s="365"/>
      <c r="IMP160" s="365"/>
      <c r="IMQ160" s="365"/>
      <c r="IMR160" s="365"/>
      <c r="IMS160" s="365"/>
      <c r="IMT160" s="365"/>
      <c r="IMU160" s="365"/>
      <c r="IMV160" s="365"/>
      <c r="IMW160" s="365"/>
      <c r="IMX160" s="365"/>
      <c r="IMY160" s="365"/>
      <c r="IMZ160" s="365"/>
      <c r="INA160" s="365"/>
      <c r="INB160" s="365"/>
      <c r="INC160" s="365"/>
      <c r="IND160" s="365"/>
      <c r="INE160" s="365"/>
      <c r="INF160" s="365"/>
      <c r="ING160" s="365"/>
      <c r="INH160" s="365"/>
      <c r="INI160" s="365"/>
      <c r="INJ160" s="365"/>
      <c r="INK160" s="365"/>
      <c r="INL160" s="365"/>
      <c r="INM160" s="365"/>
      <c r="INN160" s="365"/>
      <c r="INO160" s="365"/>
      <c r="INP160" s="365"/>
      <c r="INQ160" s="365"/>
      <c r="INR160" s="365"/>
      <c r="INS160" s="365"/>
      <c r="INT160" s="365"/>
      <c r="INU160" s="365"/>
      <c r="INV160" s="365"/>
      <c r="INW160" s="365"/>
      <c r="INX160" s="365"/>
      <c r="INY160" s="365"/>
      <c r="INZ160" s="365"/>
      <c r="IOA160" s="365"/>
      <c r="IOB160" s="365"/>
      <c r="IOC160" s="365"/>
      <c r="IOD160" s="365"/>
      <c r="IOE160" s="365"/>
      <c r="IOF160" s="365"/>
      <c r="IOG160" s="365"/>
      <c r="IOH160" s="365"/>
      <c r="IOI160" s="365"/>
      <c r="IOJ160" s="365"/>
      <c r="IOK160" s="365"/>
      <c r="IOL160" s="365"/>
      <c r="IOM160" s="365"/>
      <c r="ION160" s="365"/>
      <c r="IOO160" s="365"/>
      <c r="IOP160" s="365"/>
      <c r="IOQ160" s="365"/>
      <c r="IOR160" s="365"/>
      <c r="IOS160" s="365"/>
      <c r="IOT160" s="365"/>
      <c r="IOU160" s="365"/>
      <c r="IOV160" s="365"/>
      <c r="IOW160" s="365"/>
      <c r="IOX160" s="365"/>
      <c r="IOY160" s="365"/>
      <c r="IOZ160" s="365"/>
      <c r="IPA160" s="365"/>
      <c r="IPB160" s="365"/>
      <c r="IPC160" s="365"/>
      <c r="IPD160" s="365"/>
      <c r="IPE160" s="365"/>
      <c r="IPF160" s="365"/>
      <c r="IPG160" s="365"/>
      <c r="IPH160" s="365"/>
      <c r="IPI160" s="365"/>
      <c r="IPJ160" s="365"/>
      <c r="IPK160" s="365"/>
      <c r="IPL160" s="365"/>
      <c r="IPM160" s="365"/>
      <c r="IPN160" s="365"/>
      <c r="IPO160" s="365"/>
      <c r="IPP160" s="365"/>
      <c r="IPQ160" s="365"/>
      <c r="IPR160" s="365"/>
      <c r="IPS160" s="365"/>
      <c r="IPT160" s="365"/>
      <c r="IPU160" s="365"/>
      <c r="IPV160" s="365"/>
      <c r="IPW160" s="365"/>
      <c r="IPX160" s="365"/>
      <c r="IPY160" s="365"/>
      <c r="IPZ160" s="365"/>
      <c r="IQA160" s="365"/>
      <c r="IQB160" s="365"/>
      <c r="IQC160" s="365"/>
      <c r="IQD160" s="365"/>
      <c r="IQE160" s="365"/>
      <c r="IQF160" s="365"/>
      <c r="IQG160" s="365"/>
      <c r="IQH160" s="365"/>
      <c r="IQI160" s="365"/>
      <c r="IQJ160" s="365"/>
      <c r="IQK160" s="365"/>
      <c r="IQL160" s="365"/>
      <c r="IQM160" s="365"/>
      <c r="IQN160" s="365"/>
      <c r="IQO160" s="365"/>
      <c r="IQP160" s="365"/>
      <c r="IQQ160" s="365"/>
      <c r="IQR160" s="365"/>
      <c r="IQS160" s="365"/>
      <c r="IQT160" s="365"/>
      <c r="IQU160" s="365"/>
      <c r="IQV160" s="365"/>
      <c r="IQW160" s="365"/>
      <c r="IQX160" s="365"/>
      <c r="IQY160" s="365"/>
      <c r="IQZ160" s="365"/>
      <c r="IRA160" s="365"/>
      <c r="IRB160" s="365"/>
      <c r="IRC160" s="365"/>
      <c r="IRD160" s="365"/>
      <c r="IRE160" s="365"/>
      <c r="IRF160" s="365"/>
      <c r="IRG160" s="365"/>
      <c r="IRH160" s="365"/>
      <c r="IRI160" s="365"/>
      <c r="IRJ160" s="365"/>
      <c r="IRK160" s="365"/>
      <c r="IRL160" s="365"/>
      <c r="IRM160" s="365"/>
      <c r="IRN160" s="365"/>
      <c r="IRO160" s="365"/>
      <c r="IRP160" s="365"/>
      <c r="IRQ160" s="365"/>
      <c r="IRR160" s="365"/>
      <c r="IRS160" s="365"/>
      <c r="IRT160" s="365"/>
      <c r="IRU160" s="365"/>
      <c r="IRV160" s="365"/>
      <c r="IRW160" s="365"/>
      <c r="IRX160" s="365"/>
      <c r="IRY160" s="365"/>
      <c r="IRZ160" s="365"/>
      <c r="ISA160" s="365"/>
      <c r="ISB160" s="365"/>
      <c r="ISC160" s="365"/>
      <c r="ISD160" s="365"/>
      <c r="ISE160" s="365"/>
      <c r="ISF160" s="365"/>
      <c r="ISG160" s="365"/>
      <c r="ISH160" s="365"/>
      <c r="ISI160" s="365"/>
      <c r="ISJ160" s="365"/>
      <c r="ISK160" s="365"/>
      <c r="ISL160" s="365"/>
      <c r="ISM160" s="365"/>
      <c r="ISN160" s="365"/>
      <c r="ISO160" s="365"/>
      <c r="ISP160" s="365"/>
      <c r="ISQ160" s="365"/>
      <c r="ISR160" s="365"/>
      <c r="ISS160" s="365"/>
      <c r="IST160" s="365"/>
      <c r="ISU160" s="365"/>
      <c r="ISV160" s="365"/>
      <c r="ISW160" s="365"/>
      <c r="ISX160" s="365"/>
      <c r="ISY160" s="365"/>
      <c r="ISZ160" s="365"/>
      <c r="ITA160" s="365"/>
      <c r="ITB160" s="365"/>
      <c r="ITC160" s="365"/>
      <c r="ITD160" s="365"/>
      <c r="ITE160" s="365"/>
      <c r="ITF160" s="365"/>
      <c r="ITG160" s="365"/>
      <c r="ITH160" s="365"/>
      <c r="ITI160" s="365"/>
      <c r="ITJ160" s="365"/>
      <c r="ITK160" s="365"/>
      <c r="ITL160" s="365"/>
      <c r="ITM160" s="365"/>
      <c r="ITN160" s="365"/>
      <c r="ITO160" s="365"/>
      <c r="ITP160" s="365"/>
      <c r="ITQ160" s="365"/>
      <c r="ITR160" s="365"/>
      <c r="ITS160" s="365"/>
      <c r="ITT160" s="365"/>
      <c r="ITU160" s="365"/>
      <c r="ITV160" s="365"/>
      <c r="ITW160" s="365"/>
      <c r="ITX160" s="365"/>
      <c r="ITY160" s="365"/>
      <c r="ITZ160" s="365"/>
      <c r="IUA160" s="365"/>
      <c r="IUB160" s="365"/>
      <c r="IUC160" s="365"/>
      <c r="IUD160" s="365"/>
      <c r="IUE160" s="365"/>
      <c r="IUF160" s="365"/>
      <c r="IUG160" s="365"/>
      <c r="IUH160" s="365"/>
      <c r="IUI160" s="365"/>
      <c r="IUJ160" s="365"/>
      <c r="IUK160" s="365"/>
      <c r="IUL160" s="365"/>
      <c r="IUM160" s="365"/>
      <c r="IUN160" s="365"/>
      <c r="IUO160" s="365"/>
      <c r="IUP160" s="365"/>
      <c r="IUQ160" s="365"/>
      <c r="IUR160" s="365"/>
      <c r="IUS160" s="365"/>
      <c r="IUT160" s="365"/>
      <c r="IUU160" s="365"/>
      <c r="IUV160" s="365"/>
      <c r="IUW160" s="365"/>
      <c r="IUX160" s="365"/>
      <c r="IUY160" s="365"/>
      <c r="IUZ160" s="365"/>
      <c r="IVA160" s="365"/>
      <c r="IVB160" s="365"/>
      <c r="IVC160" s="365"/>
      <c r="IVD160" s="365"/>
      <c r="IVE160" s="365"/>
      <c r="IVF160" s="365"/>
      <c r="IVG160" s="365"/>
      <c r="IVH160" s="365"/>
      <c r="IVI160" s="365"/>
      <c r="IVJ160" s="365"/>
      <c r="IVK160" s="365"/>
      <c r="IVL160" s="365"/>
      <c r="IVM160" s="365"/>
      <c r="IVN160" s="365"/>
      <c r="IVO160" s="365"/>
      <c r="IVP160" s="365"/>
      <c r="IVQ160" s="365"/>
      <c r="IVR160" s="365"/>
      <c r="IVS160" s="365"/>
      <c r="IVT160" s="365"/>
      <c r="IVU160" s="365"/>
      <c r="IVV160" s="365"/>
      <c r="IVW160" s="365"/>
      <c r="IVX160" s="365"/>
      <c r="IVY160" s="365"/>
      <c r="IVZ160" s="365"/>
      <c r="IWA160" s="365"/>
      <c r="IWB160" s="365"/>
      <c r="IWC160" s="365"/>
      <c r="IWD160" s="365"/>
      <c r="IWE160" s="365"/>
      <c r="IWF160" s="365"/>
      <c r="IWG160" s="365"/>
      <c r="IWH160" s="365"/>
      <c r="IWI160" s="365"/>
      <c r="IWJ160" s="365"/>
      <c r="IWK160" s="365"/>
      <c r="IWL160" s="365"/>
      <c r="IWM160" s="365"/>
      <c r="IWN160" s="365"/>
      <c r="IWO160" s="365"/>
      <c r="IWP160" s="365"/>
      <c r="IWQ160" s="365"/>
      <c r="IWR160" s="365"/>
      <c r="IWS160" s="365"/>
      <c r="IWT160" s="365"/>
      <c r="IWU160" s="365"/>
      <c r="IWV160" s="365"/>
      <c r="IWW160" s="365"/>
      <c r="IWX160" s="365"/>
      <c r="IWY160" s="365"/>
      <c r="IWZ160" s="365"/>
      <c r="IXA160" s="365"/>
      <c r="IXB160" s="365"/>
      <c r="IXC160" s="365"/>
      <c r="IXD160" s="365"/>
      <c r="IXE160" s="365"/>
      <c r="IXF160" s="365"/>
      <c r="IXG160" s="365"/>
      <c r="IXH160" s="365"/>
      <c r="IXI160" s="365"/>
      <c r="IXJ160" s="365"/>
      <c r="IXK160" s="365"/>
      <c r="IXL160" s="365"/>
      <c r="IXM160" s="365"/>
      <c r="IXN160" s="365"/>
      <c r="IXO160" s="365"/>
      <c r="IXP160" s="365"/>
      <c r="IXQ160" s="365"/>
      <c r="IXR160" s="365"/>
      <c r="IXS160" s="365"/>
      <c r="IXT160" s="365"/>
      <c r="IXU160" s="365"/>
      <c r="IXV160" s="365"/>
      <c r="IXW160" s="365"/>
      <c r="IXX160" s="365"/>
      <c r="IXY160" s="365"/>
      <c r="IXZ160" s="365"/>
      <c r="IYA160" s="365"/>
      <c r="IYB160" s="365"/>
      <c r="IYC160" s="365"/>
      <c r="IYD160" s="365"/>
      <c r="IYE160" s="365"/>
      <c r="IYF160" s="365"/>
      <c r="IYG160" s="365"/>
      <c r="IYH160" s="365"/>
      <c r="IYI160" s="365"/>
      <c r="IYJ160" s="365"/>
      <c r="IYK160" s="365"/>
      <c r="IYL160" s="365"/>
      <c r="IYM160" s="365"/>
      <c r="IYN160" s="365"/>
      <c r="IYO160" s="365"/>
      <c r="IYP160" s="365"/>
      <c r="IYQ160" s="365"/>
      <c r="IYR160" s="365"/>
      <c r="IYS160" s="365"/>
      <c r="IYT160" s="365"/>
      <c r="IYU160" s="365"/>
      <c r="IYV160" s="365"/>
      <c r="IYW160" s="365"/>
      <c r="IYX160" s="365"/>
      <c r="IYY160" s="365"/>
      <c r="IYZ160" s="365"/>
      <c r="IZA160" s="365"/>
      <c r="IZB160" s="365"/>
      <c r="IZC160" s="365"/>
      <c r="IZD160" s="365"/>
      <c r="IZE160" s="365"/>
      <c r="IZF160" s="365"/>
      <c r="IZG160" s="365"/>
      <c r="IZH160" s="365"/>
      <c r="IZI160" s="365"/>
      <c r="IZJ160" s="365"/>
      <c r="IZK160" s="365"/>
      <c r="IZL160" s="365"/>
      <c r="IZM160" s="365"/>
      <c r="IZN160" s="365"/>
      <c r="IZO160" s="365"/>
      <c r="IZP160" s="365"/>
      <c r="IZQ160" s="365"/>
      <c r="IZR160" s="365"/>
      <c r="IZS160" s="365"/>
      <c r="IZT160" s="365"/>
      <c r="IZU160" s="365"/>
      <c r="IZV160" s="365"/>
      <c r="IZW160" s="365"/>
      <c r="IZX160" s="365"/>
      <c r="IZY160" s="365"/>
      <c r="IZZ160" s="365"/>
      <c r="JAA160" s="365"/>
      <c r="JAB160" s="365"/>
      <c r="JAC160" s="365"/>
      <c r="JAD160" s="365"/>
      <c r="JAE160" s="365"/>
      <c r="JAF160" s="365"/>
      <c r="JAG160" s="365"/>
      <c r="JAH160" s="365"/>
      <c r="JAI160" s="365"/>
      <c r="JAJ160" s="365"/>
      <c r="JAK160" s="365"/>
      <c r="JAL160" s="365"/>
      <c r="JAM160" s="365"/>
      <c r="JAN160" s="365"/>
      <c r="JAO160" s="365"/>
      <c r="JAP160" s="365"/>
      <c r="JAQ160" s="365"/>
      <c r="JAR160" s="365"/>
      <c r="JAS160" s="365"/>
      <c r="JAT160" s="365"/>
      <c r="JAU160" s="365"/>
      <c r="JAV160" s="365"/>
      <c r="JAW160" s="365"/>
      <c r="JAX160" s="365"/>
      <c r="JAY160" s="365"/>
      <c r="JAZ160" s="365"/>
      <c r="JBA160" s="365"/>
      <c r="JBB160" s="365"/>
      <c r="JBC160" s="365"/>
      <c r="JBD160" s="365"/>
      <c r="JBE160" s="365"/>
      <c r="JBF160" s="365"/>
      <c r="JBG160" s="365"/>
      <c r="JBH160" s="365"/>
      <c r="JBI160" s="365"/>
      <c r="JBJ160" s="365"/>
      <c r="JBK160" s="365"/>
      <c r="JBL160" s="365"/>
      <c r="JBM160" s="365"/>
      <c r="JBN160" s="365"/>
      <c r="JBO160" s="365"/>
      <c r="JBP160" s="365"/>
      <c r="JBQ160" s="365"/>
      <c r="JBR160" s="365"/>
      <c r="JBS160" s="365"/>
      <c r="JBT160" s="365"/>
      <c r="JBU160" s="365"/>
      <c r="JBV160" s="365"/>
      <c r="JBW160" s="365"/>
      <c r="JBX160" s="365"/>
      <c r="JBY160" s="365"/>
      <c r="JBZ160" s="365"/>
      <c r="JCA160" s="365"/>
      <c r="JCB160" s="365"/>
      <c r="JCC160" s="365"/>
      <c r="JCD160" s="365"/>
      <c r="JCE160" s="365"/>
      <c r="JCF160" s="365"/>
      <c r="JCG160" s="365"/>
      <c r="JCH160" s="365"/>
      <c r="JCI160" s="365"/>
      <c r="JCJ160" s="365"/>
      <c r="JCK160" s="365"/>
      <c r="JCL160" s="365"/>
      <c r="JCM160" s="365"/>
      <c r="JCN160" s="365"/>
      <c r="JCO160" s="365"/>
      <c r="JCP160" s="365"/>
      <c r="JCQ160" s="365"/>
      <c r="JCR160" s="365"/>
      <c r="JCS160" s="365"/>
      <c r="JCT160" s="365"/>
      <c r="JCU160" s="365"/>
      <c r="JCV160" s="365"/>
      <c r="JCW160" s="365"/>
      <c r="JCX160" s="365"/>
      <c r="JCY160" s="365"/>
      <c r="JCZ160" s="365"/>
      <c r="JDA160" s="365"/>
      <c r="JDB160" s="365"/>
      <c r="JDC160" s="365"/>
      <c r="JDD160" s="365"/>
      <c r="JDE160" s="365"/>
      <c r="JDF160" s="365"/>
      <c r="JDG160" s="365"/>
      <c r="JDH160" s="365"/>
      <c r="JDI160" s="365"/>
      <c r="JDJ160" s="365"/>
      <c r="JDK160" s="365"/>
      <c r="JDL160" s="365"/>
      <c r="JDM160" s="365"/>
      <c r="JDN160" s="365"/>
      <c r="JDO160" s="365"/>
      <c r="JDP160" s="365"/>
      <c r="JDQ160" s="365"/>
      <c r="JDR160" s="365"/>
      <c r="JDS160" s="365"/>
      <c r="JDT160" s="365"/>
      <c r="JDU160" s="365"/>
      <c r="JDV160" s="365"/>
      <c r="JDW160" s="365"/>
      <c r="JDX160" s="365"/>
      <c r="JDY160" s="365"/>
      <c r="JDZ160" s="365"/>
      <c r="JEA160" s="365"/>
      <c r="JEB160" s="365"/>
      <c r="JEC160" s="365"/>
      <c r="JED160" s="365"/>
      <c r="JEE160" s="365"/>
      <c r="JEF160" s="365"/>
      <c r="JEG160" s="365"/>
      <c r="JEH160" s="365"/>
      <c r="JEI160" s="365"/>
      <c r="JEJ160" s="365"/>
      <c r="JEK160" s="365"/>
      <c r="JEL160" s="365"/>
      <c r="JEM160" s="365"/>
      <c r="JEN160" s="365"/>
      <c r="JEO160" s="365"/>
      <c r="JEP160" s="365"/>
      <c r="JEQ160" s="365"/>
      <c r="JER160" s="365"/>
      <c r="JES160" s="365"/>
      <c r="JET160" s="365"/>
      <c r="JEU160" s="365"/>
      <c r="JEV160" s="365"/>
      <c r="JEW160" s="365"/>
      <c r="JEX160" s="365"/>
      <c r="JEY160" s="365"/>
      <c r="JEZ160" s="365"/>
      <c r="JFA160" s="365"/>
      <c r="JFB160" s="365"/>
      <c r="JFC160" s="365"/>
      <c r="JFD160" s="365"/>
      <c r="JFE160" s="365"/>
      <c r="JFF160" s="365"/>
      <c r="JFG160" s="365"/>
      <c r="JFH160" s="365"/>
      <c r="JFI160" s="365"/>
      <c r="JFJ160" s="365"/>
      <c r="JFK160" s="365"/>
      <c r="JFL160" s="365"/>
      <c r="JFM160" s="365"/>
      <c r="JFN160" s="365"/>
      <c r="JFO160" s="365"/>
      <c r="JFP160" s="365"/>
      <c r="JFQ160" s="365"/>
      <c r="JFR160" s="365"/>
      <c r="JFS160" s="365"/>
      <c r="JFT160" s="365"/>
      <c r="JFU160" s="365"/>
      <c r="JFV160" s="365"/>
      <c r="JFW160" s="365"/>
      <c r="JFX160" s="365"/>
      <c r="JFY160" s="365"/>
      <c r="JFZ160" s="365"/>
      <c r="JGA160" s="365"/>
      <c r="JGB160" s="365"/>
      <c r="JGC160" s="365"/>
      <c r="JGD160" s="365"/>
      <c r="JGE160" s="365"/>
      <c r="JGF160" s="365"/>
      <c r="JGG160" s="365"/>
      <c r="JGH160" s="365"/>
      <c r="JGI160" s="365"/>
      <c r="JGJ160" s="365"/>
      <c r="JGK160" s="365"/>
      <c r="JGL160" s="365"/>
      <c r="JGM160" s="365"/>
      <c r="JGN160" s="365"/>
      <c r="JGO160" s="365"/>
      <c r="JGP160" s="365"/>
      <c r="JGQ160" s="365"/>
      <c r="JGR160" s="365"/>
      <c r="JGS160" s="365"/>
      <c r="JGT160" s="365"/>
      <c r="JGU160" s="365"/>
      <c r="JGV160" s="365"/>
      <c r="JGW160" s="365"/>
      <c r="JGX160" s="365"/>
      <c r="JGY160" s="365"/>
      <c r="JGZ160" s="365"/>
      <c r="JHA160" s="365"/>
      <c r="JHB160" s="365"/>
      <c r="JHC160" s="365"/>
      <c r="JHD160" s="365"/>
      <c r="JHE160" s="365"/>
      <c r="JHF160" s="365"/>
      <c r="JHG160" s="365"/>
      <c r="JHH160" s="365"/>
      <c r="JHI160" s="365"/>
      <c r="JHJ160" s="365"/>
      <c r="JHK160" s="365"/>
      <c r="JHL160" s="365"/>
      <c r="JHM160" s="365"/>
      <c r="JHN160" s="365"/>
      <c r="JHO160" s="365"/>
      <c r="JHP160" s="365"/>
      <c r="JHQ160" s="365"/>
      <c r="JHR160" s="365"/>
      <c r="JHS160" s="365"/>
      <c r="JHT160" s="365"/>
      <c r="JHU160" s="365"/>
      <c r="JHV160" s="365"/>
      <c r="JHW160" s="365"/>
      <c r="JHX160" s="365"/>
      <c r="JHY160" s="365"/>
      <c r="JHZ160" s="365"/>
      <c r="JIA160" s="365"/>
      <c r="JIB160" s="365"/>
      <c r="JIC160" s="365"/>
      <c r="JID160" s="365"/>
      <c r="JIE160" s="365"/>
      <c r="JIF160" s="365"/>
      <c r="JIG160" s="365"/>
      <c r="JIH160" s="365"/>
      <c r="JII160" s="365"/>
      <c r="JIJ160" s="365"/>
      <c r="JIK160" s="365"/>
      <c r="JIL160" s="365"/>
      <c r="JIM160" s="365"/>
      <c r="JIN160" s="365"/>
      <c r="JIO160" s="365"/>
      <c r="JIP160" s="365"/>
      <c r="JIQ160" s="365"/>
      <c r="JIR160" s="365"/>
      <c r="JIS160" s="365"/>
      <c r="JIT160" s="365"/>
      <c r="JIU160" s="365"/>
      <c r="JIV160" s="365"/>
      <c r="JIW160" s="365"/>
      <c r="JIX160" s="365"/>
      <c r="JIY160" s="365"/>
      <c r="JIZ160" s="365"/>
      <c r="JJA160" s="365"/>
      <c r="JJB160" s="365"/>
      <c r="JJC160" s="365"/>
      <c r="JJD160" s="365"/>
      <c r="JJE160" s="365"/>
      <c r="JJF160" s="365"/>
      <c r="JJG160" s="365"/>
      <c r="JJH160" s="365"/>
      <c r="JJI160" s="365"/>
      <c r="JJJ160" s="365"/>
      <c r="JJK160" s="365"/>
      <c r="JJL160" s="365"/>
      <c r="JJM160" s="365"/>
      <c r="JJN160" s="365"/>
      <c r="JJO160" s="365"/>
      <c r="JJP160" s="365"/>
      <c r="JJQ160" s="365"/>
      <c r="JJR160" s="365"/>
      <c r="JJS160" s="365"/>
      <c r="JJT160" s="365"/>
      <c r="JJU160" s="365"/>
      <c r="JJV160" s="365"/>
      <c r="JJW160" s="365"/>
      <c r="JJX160" s="365"/>
      <c r="JJY160" s="365"/>
      <c r="JJZ160" s="365"/>
      <c r="JKA160" s="365"/>
      <c r="JKB160" s="365"/>
      <c r="JKC160" s="365"/>
      <c r="JKD160" s="365"/>
      <c r="JKE160" s="365"/>
      <c r="JKF160" s="365"/>
      <c r="JKG160" s="365"/>
      <c r="JKH160" s="365"/>
      <c r="JKI160" s="365"/>
      <c r="JKJ160" s="365"/>
      <c r="JKK160" s="365"/>
      <c r="JKL160" s="365"/>
      <c r="JKM160" s="365"/>
      <c r="JKN160" s="365"/>
      <c r="JKO160" s="365"/>
      <c r="JKP160" s="365"/>
      <c r="JKQ160" s="365"/>
      <c r="JKR160" s="365"/>
      <c r="JKS160" s="365"/>
      <c r="JKT160" s="365"/>
      <c r="JKU160" s="365"/>
      <c r="JKV160" s="365"/>
      <c r="JKW160" s="365"/>
      <c r="JKX160" s="365"/>
      <c r="JKY160" s="365"/>
      <c r="JKZ160" s="365"/>
      <c r="JLA160" s="365"/>
      <c r="JLB160" s="365"/>
      <c r="JLC160" s="365"/>
      <c r="JLD160" s="365"/>
      <c r="JLE160" s="365"/>
      <c r="JLF160" s="365"/>
      <c r="JLG160" s="365"/>
      <c r="JLH160" s="365"/>
      <c r="JLI160" s="365"/>
      <c r="JLJ160" s="365"/>
      <c r="JLK160" s="365"/>
      <c r="JLL160" s="365"/>
      <c r="JLM160" s="365"/>
      <c r="JLN160" s="365"/>
      <c r="JLO160" s="365"/>
      <c r="JLP160" s="365"/>
      <c r="JLQ160" s="365"/>
      <c r="JLR160" s="365"/>
      <c r="JLS160" s="365"/>
      <c r="JLT160" s="365"/>
      <c r="JLU160" s="365"/>
      <c r="JLV160" s="365"/>
      <c r="JLW160" s="365"/>
      <c r="JLX160" s="365"/>
      <c r="JLY160" s="365"/>
      <c r="JLZ160" s="365"/>
      <c r="JMA160" s="365"/>
      <c r="JMB160" s="365"/>
      <c r="JMC160" s="365"/>
      <c r="JMD160" s="365"/>
      <c r="JME160" s="365"/>
      <c r="JMF160" s="365"/>
      <c r="JMG160" s="365"/>
      <c r="JMH160" s="365"/>
      <c r="JMI160" s="365"/>
      <c r="JMJ160" s="365"/>
      <c r="JMK160" s="365"/>
      <c r="JML160" s="365"/>
      <c r="JMM160" s="365"/>
      <c r="JMN160" s="365"/>
      <c r="JMO160" s="365"/>
      <c r="JMP160" s="365"/>
      <c r="JMQ160" s="365"/>
      <c r="JMR160" s="365"/>
      <c r="JMS160" s="365"/>
      <c r="JMT160" s="365"/>
      <c r="JMU160" s="365"/>
      <c r="JMV160" s="365"/>
      <c r="JMW160" s="365"/>
      <c r="JMX160" s="365"/>
      <c r="JMY160" s="365"/>
      <c r="JMZ160" s="365"/>
      <c r="JNA160" s="365"/>
      <c r="JNB160" s="365"/>
      <c r="JNC160" s="365"/>
      <c r="JND160" s="365"/>
      <c r="JNE160" s="365"/>
      <c r="JNF160" s="365"/>
      <c r="JNG160" s="365"/>
      <c r="JNH160" s="365"/>
      <c r="JNI160" s="365"/>
      <c r="JNJ160" s="365"/>
      <c r="JNK160" s="365"/>
      <c r="JNL160" s="365"/>
      <c r="JNM160" s="365"/>
      <c r="JNN160" s="365"/>
      <c r="JNO160" s="365"/>
      <c r="JNP160" s="365"/>
      <c r="JNQ160" s="365"/>
      <c r="JNR160" s="365"/>
      <c r="JNS160" s="365"/>
      <c r="JNT160" s="365"/>
      <c r="JNU160" s="365"/>
      <c r="JNV160" s="365"/>
      <c r="JNW160" s="365"/>
      <c r="JNX160" s="365"/>
      <c r="JNY160" s="365"/>
      <c r="JNZ160" s="365"/>
      <c r="JOA160" s="365"/>
      <c r="JOB160" s="365"/>
      <c r="JOC160" s="365"/>
      <c r="JOD160" s="365"/>
      <c r="JOE160" s="365"/>
      <c r="JOF160" s="365"/>
      <c r="JOG160" s="365"/>
      <c r="JOH160" s="365"/>
      <c r="JOI160" s="365"/>
      <c r="JOJ160" s="365"/>
      <c r="JOK160" s="365"/>
      <c r="JOL160" s="365"/>
      <c r="JOM160" s="365"/>
      <c r="JON160" s="365"/>
      <c r="JOO160" s="365"/>
      <c r="JOP160" s="365"/>
      <c r="JOQ160" s="365"/>
      <c r="JOR160" s="365"/>
      <c r="JOS160" s="365"/>
      <c r="JOT160" s="365"/>
      <c r="JOU160" s="365"/>
      <c r="JOV160" s="365"/>
      <c r="JOW160" s="365"/>
      <c r="JOX160" s="365"/>
      <c r="JOY160" s="365"/>
      <c r="JOZ160" s="365"/>
      <c r="JPA160" s="365"/>
      <c r="JPB160" s="365"/>
      <c r="JPC160" s="365"/>
      <c r="JPD160" s="365"/>
      <c r="JPE160" s="365"/>
      <c r="JPF160" s="365"/>
      <c r="JPG160" s="365"/>
      <c r="JPH160" s="365"/>
      <c r="JPI160" s="365"/>
      <c r="JPJ160" s="365"/>
      <c r="JPK160" s="365"/>
      <c r="JPL160" s="365"/>
      <c r="JPM160" s="365"/>
      <c r="JPN160" s="365"/>
      <c r="JPO160" s="365"/>
      <c r="JPP160" s="365"/>
      <c r="JPQ160" s="365"/>
      <c r="JPR160" s="365"/>
      <c r="JPS160" s="365"/>
      <c r="JPT160" s="365"/>
      <c r="JPU160" s="365"/>
      <c r="JPV160" s="365"/>
      <c r="JPW160" s="365"/>
      <c r="JPX160" s="365"/>
      <c r="JPY160" s="365"/>
      <c r="JPZ160" s="365"/>
      <c r="JQA160" s="365"/>
      <c r="JQB160" s="365"/>
      <c r="JQC160" s="365"/>
      <c r="JQD160" s="365"/>
      <c r="JQE160" s="365"/>
      <c r="JQF160" s="365"/>
      <c r="JQG160" s="365"/>
      <c r="JQH160" s="365"/>
      <c r="JQI160" s="365"/>
      <c r="JQJ160" s="365"/>
      <c r="JQK160" s="365"/>
      <c r="JQL160" s="365"/>
      <c r="JQM160" s="365"/>
      <c r="JQN160" s="365"/>
      <c r="JQO160" s="365"/>
      <c r="JQP160" s="365"/>
      <c r="JQQ160" s="365"/>
      <c r="JQR160" s="365"/>
      <c r="JQS160" s="365"/>
      <c r="JQT160" s="365"/>
      <c r="JQU160" s="365"/>
      <c r="JQV160" s="365"/>
      <c r="JQW160" s="365"/>
      <c r="JQX160" s="365"/>
      <c r="JQY160" s="365"/>
      <c r="JQZ160" s="365"/>
      <c r="JRA160" s="365"/>
      <c r="JRB160" s="365"/>
      <c r="JRC160" s="365"/>
      <c r="JRD160" s="365"/>
      <c r="JRE160" s="365"/>
      <c r="JRF160" s="365"/>
      <c r="JRG160" s="365"/>
      <c r="JRH160" s="365"/>
      <c r="JRI160" s="365"/>
      <c r="JRJ160" s="365"/>
      <c r="JRK160" s="365"/>
      <c r="JRL160" s="365"/>
      <c r="JRM160" s="365"/>
      <c r="JRN160" s="365"/>
      <c r="JRO160" s="365"/>
      <c r="JRP160" s="365"/>
      <c r="JRQ160" s="365"/>
      <c r="JRR160" s="365"/>
      <c r="JRS160" s="365"/>
      <c r="JRT160" s="365"/>
      <c r="JRU160" s="365"/>
      <c r="JRV160" s="365"/>
      <c r="JRW160" s="365"/>
      <c r="JRX160" s="365"/>
      <c r="JRY160" s="365"/>
      <c r="JRZ160" s="365"/>
      <c r="JSA160" s="365"/>
      <c r="JSB160" s="365"/>
      <c r="JSC160" s="365"/>
      <c r="JSD160" s="365"/>
      <c r="JSE160" s="365"/>
      <c r="JSF160" s="365"/>
      <c r="JSG160" s="365"/>
      <c r="JSH160" s="365"/>
      <c r="JSI160" s="365"/>
      <c r="JSJ160" s="365"/>
      <c r="JSK160" s="365"/>
      <c r="JSL160" s="365"/>
      <c r="JSM160" s="365"/>
      <c r="JSN160" s="365"/>
      <c r="JSO160" s="365"/>
      <c r="JSP160" s="365"/>
      <c r="JSQ160" s="365"/>
      <c r="JSR160" s="365"/>
      <c r="JSS160" s="365"/>
      <c r="JST160" s="365"/>
      <c r="JSU160" s="365"/>
      <c r="JSV160" s="365"/>
      <c r="JSW160" s="365"/>
      <c r="JSX160" s="365"/>
      <c r="JSY160" s="365"/>
      <c r="JSZ160" s="365"/>
      <c r="JTA160" s="365"/>
      <c r="JTB160" s="365"/>
      <c r="JTC160" s="365"/>
      <c r="JTD160" s="365"/>
      <c r="JTE160" s="365"/>
      <c r="JTF160" s="365"/>
      <c r="JTG160" s="365"/>
      <c r="JTH160" s="365"/>
      <c r="JTI160" s="365"/>
      <c r="JTJ160" s="365"/>
      <c r="JTK160" s="365"/>
      <c r="JTL160" s="365"/>
      <c r="JTM160" s="365"/>
      <c r="JTN160" s="365"/>
      <c r="JTO160" s="365"/>
      <c r="JTP160" s="365"/>
      <c r="JTQ160" s="365"/>
      <c r="JTR160" s="365"/>
      <c r="JTS160" s="365"/>
      <c r="JTT160" s="365"/>
      <c r="JTU160" s="365"/>
      <c r="JTV160" s="365"/>
      <c r="JTW160" s="365"/>
      <c r="JTX160" s="365"/>
      <c r="JTY160" s="365"/>
      <c r="JTZ160" s="365"/>
      <c r="JUA160" s="365"/>
      <c r="JUB160" s="365"/>
      <c r="JUC160" s="365"/>
      <c r="JUD160" s="365"/>
      <c r="JUE160" s="365"/>
      <c r="JUF160" s="365"/>
      <c r="JUG160" s="365"/>
      <c r="JUH160" s="365"/>
      <c r="JUI160" s="365"/>
      <c r="JUJ160" s="365"/>
      <c r="JUK160" s="365"/>
      <c r="JUL160" s="365"/>
      <c r="JUM160" s="365"/>
      <c r="JUN160" s="365"/>
      <c r="JUO160" s="365"/>
      <c r="JUP160" s="365"/>
      <c r="JUQ160" s="365"/>
      <c r="JUR160" s="365"/>
      <c r="JUS160" s="365"/>
      <c r="JUT160" s="365"/>
      <c r="JUU160" s="365"/>
      <c r="JUV160" s="365"/>
      <c r="JUW160" s="365"/>
      <c r="JUX160" s="365"/>
      <c r="JUY160" s="365"/>
      <c r="JUZ160" s="365"/>
      <c r="JVA160" s="365"/>
      <c r="JVB160" s="365"/>
      <c r="JVC160" s="365"/>
      <c r="JVD160" s="365"/>
      <c r="JVE160" s="365"/>
      <c r="JVF160" s="365"/>
      <c r="JVG160" s="365"/>
      <c r="JVH160" s="365"/>
      <c r="JVI160" s="365"/>
      <c r="JVJ160" s="365"/>
      <c r="JVK160" s="365"/>
      <c r="JVL160" s="365"/>
      <c r="JVM160" s="365"/>
      <c r="JVN160" s="365"/>
      <c r="JVO160" s="365"/>
      <c r="JVP160" s="365"/>
      <c r="JVQ160" s="365"/>
      <c r="JVR160" s="365"/>
      <c r="JVS160" s="365"/>
      <c r="JVT160" s="365"/>
      <c r="JVU160" s="365"/>
      <c r="JVV160" s="365"/>
      <c r="JVW160" s="365"/>
      <c r="JVX160" s="365"/>
      <c r="JVY160" s="365"/>
      <c r="JVZ160" s="365"/>
      <c r="JWA160" s="365"/>
      <c r="JWB160" s="365"/>
      <c r="JWC160" s="365"/>
      <c r="JWD160" s="365"/>
      <c r="JWE160" s="365"/>
      <c r="JWF160" s="365"/>
      <c r="JWG160" s="365"/>
      <c r="JWH160" s="365"/>
      <c r="JWI160" s="365"/>
      <c r="JWJ160" s="365"/>
      <c r="JWK160" s="365"/>
      <c r="JWL160" s="365"/>
      <c r="JWM160" s="365"/>
      <c r="JWN160" s="365"/>
      <c r="JWO160" s="365"/>
      <c r="JWP160" s="365"/>
      <c r="JWQ160" s="365"/>
      <c r="JWR160" s="365"/>
      <c r="JWS160" s="365"/>
      <c r="JWT160" s="365"/>
      <c r="JWU160" s="365"/>
      <c r="JWV160" s="365"/>
      <c r="JWW160" s="365"/>
      <c r="JWX160" s="365"/>
      <c r="JWY160" s="365"/>
      <c r="JWZ160" s="365"/>
      <c r="JXA160" s="365"/>
      <c r="JXB160" s="365"/>
      <c r="JXC160" s="365"/>
      <c r="JXD160" s="365"/>
      <c r="JXE160" s="365"/>
      <c r="JXF160" s="365"/>
      <c r="JXG160" s="365"/>
      <c r="JXH160" s="365"/>
      <c r="JXI160" s="365"/>
      <c r="JXJ160" s="365"/>
      <c r="JXK160" s="365"/>
      <c r="JXL160" s="365"/>
      <c r="JXM160" s="365"/>
      <c r="JXN160" s="365"/>
      <c r="JXO160" s="365"/>
      <c r="JXP160" s="365"/>
      <c r="JXQ160" s="365"/>
      <c r="JXR160" s="365"/>
      <c r="JXS160" s="365"/>
      <c r="JXT160" s="365"/>
      <c r="JXU160" s="365"/>
      <c r="JXV160" s="365"/>
      <c r="JXW160" s="365"/>
      <c r="JXX160" s="365"/>
      <c r="JXY160" s="365"/>
      <c r="JXZ160" s="365"/>
      <c r="JYA160" s="365"/>
      <c r="JYB160" s="365"/>
      <c r="JYC160" s="365"/>
      <c r="JYD160" s="365"/>
      <c r="JYE160" s="365"/>
      <c r="JYF160" s="365"/>
      <c r="JYG160" s="365"/>
      <c r="JYH160" s="365"/>
      <c r="JYI160" s="365"/>
      <c r="JYJ160" s="365"/>
      <c r="JYK160" s="365"/>
      <c r="JYL160" s="365"/>
      <c r="JYM160" s="365"/>
      <c r="JYN160" s="365"/>
      <c r="JYO160" s="365"/>
      <c r="JYP160" s="365"/>
      <c r="JYQ160" s="365"/>
      <c r="JYR160" s="365"/>
      <c r="JYS160" s="365"/>
      <c r="JYT160" s="365"/>
      <c r="JYU160" s="365"/>
      <c r="JYV160" s="365"/>
      <c r="JYW160" s="365"/>
      <c r="JYX160" s="365"/>
      <c r="JYY160" s="365"/>
      <c r="JYZ160" s="365"/>
      <c r="JZA160" s="365"/>
      <c r="JZB160" s="365"/>
      <c r="JZC160" s="365"/>
      <c r="JZD160" s="365"/>
      <c r="JZE160" s="365"/>
      <c r="JZF160" s="365"/>
      <c r="JZG160" s="365"/>
      <c r="JZH160" s="365"/>
      <c r="JZI160" s="365"/>
      <c r="JZJ160" s="365"/>
      <c r="JZK160" s="365"/>
      <c r="JZL160" s="365"/>
      <c r="JZM160" s="365"/>
      <c r="JZN160" s="365"/>
      <c r="JZO160" s="365"/>
      <c r="JZP160" s="365"/>
      <c r="JZQ160" s="365"/>
      <c r="JZR160" s="365"/>
      <c r="JZS160" s="365"/>
      <c r="JZT160" s="365"/>
      <c r="JZU160" s="365"/>
      <c r="JZV160" s="365"/>
      <c r="JZW160" s="365"/>
      <c r="JZX160" s="365"/>
      <c r="JZY160" s="365"/>
      <c r="JZZ160" s="365"/>
      <c r="KAA160" s="365"/>
      <c r="KAB160" s="365"/>
      <c r="KAC160" s="365"/>
      <c r="KAD160" s="365"/>
      <c r="KAE160" s="365"/>
      <c r="KAF160" s="365"/>
      <c r="KAG160" s="365"/>
      <c r="KAH160" s="365"/>
      <c r="KAI160" s="365"/>
      <c r="KAJ160" s="365"/>
      <c r="KAK160" s="365"/>
      <c r="KAL160" s="365"/>
      <c r="KAM160" s="365"/>
      <c r="KAN160" s="365"/>
      <c r="KAO160" s="365"/>
      <c r="KAP160" s="365"/>
      <c r="KAQ160" s="365"/>
      <c r="KAR160" s="365"/>
      <c r="KAS160" s="365"/>
      <c r="KAT160" s="365"/>
      <c r="KAU160" s="365"/>
      <c r="KAV160" s="365"/>
      <c r="KAW160" s="365"/>
      <c r="KAX160" s="365"/>
      <c r="KAY160" s="365"/>
      <c r="KAZ160" s="365"/>
      <c r="KBA160" s="365"/>
      <c r="KBB160" s="365"/>
      <c r="KBC160" s="365"/>
      <c r="KBD160" s="365"/>
      <c r="KBE160" s="365"/>
      <c r="KBF160" s="365"/>
      <c r="KBG160" s="365"/>
      <c r="KBH160" s="365"/>
      <c r="KBI160" s="365"/>
      <c r="KBJ160" s="365"/>
      <c r="KBK160" s="365"/>
      <c r="KBL160" s="365"/>
      <c r="KBM160" s="365"/>
      <c r="KBN160" s="365"/>
      <c r="KBO160" s="365"/>
      <c r="KBP160" s="365"/>
      <c r="KBQ160" s="365"/>
      <c r="KBR160" s="365"/>
      <c r="KBS160" s="365"/>
      <c r="KBT160" s="365"/>
      <c r="KBU160" s="365"/>
      <c r="KBV160" s="365"/>
      <c r="KBW160" s="365"/>
      <c r="KBX160" s="365"/>
      <c r="KBY160" s="365"/>
      <c r="KBZ160" s="365"/>
      <c r="KCA160" s="365"/>
      <c r="KCB160" s="365"/>
      <c r="KCC160" s="365"/>
      <c r="KCD160" s="365"/>
      <c r="KCE160" s="365"/>
      <c r="KCF160" s="365"/>
      <c r="KCG160" s="365"/>
      <c r="KCH160" s="365"/>
      <c r="KCI160" s="365"/>
      <c r="KCJ160" s="365"/>
      <c r="KCK160" s="365"/>
      <c r="KCL160" s="365"/>
      <c r="KCM160" s="365"/>
      <c r="KCN160" s="365"/>
      <c r="KCO160" s="365"/>
      <c r="KCP160" s="365"/>
      <c r="KCQ160" s="365"/>
      <c r="KCR160" s="365"/>
      <c r="KCS160" s="365"/>
      <c r="KCT160" s="365"/>
      <c r="KCU160" s="365"/>
      <c r="KCV160" s="365"/>
      <c r="KCW160" s="365"/>
      <c r="KCX160" s="365"/>
      <c r="KCY160" s="365"/>
      <c r="KCZ160" s="365"/>
      <c r="KDA160" s="365"/>
      <c r="KDB160" s="365"/>
      <c r="KDC160" s="365"/>
      <c r="KDD160" s="365"/>
      <c r="KDE160" s="365"/>
      <c r="KDF160" s="365"/>
      <c r="KDG160" s="365"/>
      <c r="KDH160" s="365"/>
      <c r="KDI160" s="365"/>
      <c r="KDJ160" s="365"/>
      <c r="KDK160" s="365"/>
      <c r="KDL160" s="365"/>
      <c r="KDM160" s="365"/>
      <c r="KDN160" s="365"/>
      <c r="KDO160" s="365"/>
      <c r="KDP160" s="365"/>
      <c r="KDQ160" s="365"/>
      <c r="KDR160" s="365"/>
      <c r="KDS160" s="365"/>
      <c r="KDT160" s="365"/>
      <c r="KDU160" s="365"/>
      <c r="KDV160" s="365"/>
      <c r="KDW160" s="365"/>
      <c r="KDX160" s="365"/>
      <c r="KDY160" s="365"/>
      <c r="KDZ160" s="365"/>
      <c r="KEA160" s="365"/>
      <c r="KEB160" s="365"/>
      <c r="KEC160" s="365"/>
      <c r="KED160" s="365"/>
      <c r="KEE160" s="365"/>
      <c r="KEF160" s="365"/>
      <c r="KEG160" s="365"/>
      <c r="KEH160" s="365"/>
      <c r="KEI160" s="365"/>
      <c r="KEJ160" s="365"/>
      <c r="KEK160" s="365"/>
      <c r="KEL160" s="365"/>
      <c r="KEM160" s="365"/>
      <c r="KEN160" s="365"/>
      <c r="KEO160" s="365"/>
      <c r="KEP160" s="365"/>
      <c r="KEQ160" s="365"/>
      <c r="KER160" s="365"/>
      <c r="KES160" s="365"/>
      <c r="KET160" s="365"/>
      <c r="KEU160" s="365"/>
      <c r="KEV160" s="365"/>
      <c r="KEW160" s="365"/>
      <c r="KEX160" s="365"/>
      <c r="KEY160" s="365"/>
      <c r="KEZ160" s="365"/>
      <c r="KFA160" s="365"/>
      <c r="KFB160" s="365"/>
      <c r="KFC160" s="365"/>
      <c r="KFD160" s="365"/>
      <c r="KFE160" s="365"/>
      <c r="KFF160" s="365"/>
      <c r="KFG160" s="365"/>
      <c r="KFH160" s="365"/>
      <c r="KFI160" s="365"/>
      <c r="KFJ160" s="365"/>
      <c r="KFK160" s="365"/>
      <c r="KFL160" s="365"/>
      <c r="KFM160" s="365"/>
      <c r="KFN160" s="365"/>
      <c r="KFO160" s="365"/>
      <c r="KFP160" s="365"/>
      <c r="KFQ160" s="365"/>
      <c r="KFR160" s="365"/>
      <c r="KFS160" s="365"/>
      <c r="KFT160" s="365"/>
      <c r="KFU160" s="365"/>
      <c r="KFV160" s="365"/>
      <c r="KFW160" s="365"/>
      <c r="KFX160" s="365"/>
      <c r="KFY160" s="365"/>
      <c r="KFZ160" s="365"/>
      <c r="KGA160" s="365"/>
      <c r="KGB160" s="365"/>
      <c r="KGC160" s="365"/>
      <c r="KGD160" s="365"/>
      <c r="KGE160" s="365"/>
      <c r="KGF160" s="365"/>
      <c r="KGG160" s="365"/>
      <c r="KGH160" s="365"/>
      <c r="KGI160" s="365"/>
      <c r="KGJ160" s="365"/>
      <c r="KGK160" s="365"/>
      <c r="KGL160" s="365"/>
      <c r="KGM160" s="365"/>
      <c r="KGN160" s="365"/>
      <c r="KGO160" s="365"/>
      <c r="KGP160" s="365"/>
      <c r="KGQ160" s="365"/>
      <c r="KGR160" s="365"/>
      <c r="KGS160" s="365"/>
      <c r="KGT160" s="365"/>
      <c r="KGU160" s="365"/>
      <c r="KGV160" s="365"/>
      <c r="KGW160" s="365"/>
      <c r="KGX160" s="365"/>
      <c r="KGY160" s="365"/>
      <c r="KGZ160" s="365"/>
      <c r="KHA160" s="365"/>
      <c r="KHB160" s="365"/>
      <c r="KHC160" s="365"/>
      <c r="KHD160" s="365"/>
      <c r="KHE160" s="365"/>
      <c r="KHF160" s="365"/>
      <c r="KHG160" s="365"/>
      <c r="KHH160" s="365"/>
      <c r="KHI160" s="365"/>
      <c r="KHJ160" s="365"/>
      <c r="KHK160" s="365"/>
      <c r="KHL160" s="365"/>
      <c r="KHM160" s="365"/>
      <c r="KHN160" s="365"/>
      <c r="KHO160" s="365"/>
      <c r="KHP160" s="365"/>
      <c r="KHQ160" s="365"/>
      <c r="KHR160" s="365"/>
      <c r="KHS160" s="365"/>
      <c r="KHT160" s="365"/>
      <c r="KHU160" s="365"/>
      <c r="KHV160" s="365"/>
      <c r="KHW160" s="365"/>
      <c r="KHX160" s="365"/>
      <c r="KHY160" s="365"/>
      <c r="KHZ160" s="365"/>
      <c r="KIA160" s="365"/>
      <c r="KIB160" s="365"/>
      <c r="KIC160" s="365"/>
      <c r="KID160" s="365"/>
      <c r="KIE160" s="365"/>
      <c r="KIF160" s="365"/>
      <c r="KIG160" s="365"/>
      <c r="KIH160" s="365"/>
      <c r="KII160" s="365"/>
      <c r="KIJ160" s="365"/>
      <c r="KIK160" s="365"/>
      <c r="KIL160" s="365"/>
      <c r="KIM160" s="365"/>
      <c r="KIN160" s="365"/>
      <c r="KIO160" s="365"/>
      <c r="KIP160" s="365"/>
      <c r="KIQ160" s="365"/>
      <c r="KIR160" s="365"/>
      <c r="KIS160" s="365"/>
      <c r="KIT160" s="365"/>
      <c r="KIU160" s="365"/>
      <c r="KIV160" s="365"/>
      <c r="KIW160" s="365"/>
      <c r="KIX160" s="365"/>
      <c r="KIY160" s="365"/>
      <c r="KIZ160" s="365"/>
      <c r="KJA160" s="365"/>
      <c r="KJB160" s="365"/>
      <c r="KJC160" s="365"/>
      <c r="KJD160" s="365"/>
      <c r="KJE160" s="365"/>
      <c r="KJF160" s="365"/>
      <c r="KJG160" s="365"/>
      <c r="KJH160" s="365"/>
      <c r="KJI160" s="365"/>
      <c r="KJJ160" s="365"/>
      <c r="KJK160" s="365"/>
      <c r="KJL160" s="365"/>
      <c r="KJM160" s="365"/>
      <c r="KJN160" s="365"/>
      <c r="KJO160" s="365"/>
      <c r="KJP160" s="365"/>
      <c r="KJQ160" s="365"/>
      <c r="KJR160" s="365"/>
      <c r="KJS160" s="365"/>
      <c r="KJT160" s="365"/>
      <c r="KJU160" s="365"/>
      <c r="KJV160" s="365"/>
      <c r="KJW160" s="365"/>
      <c r="KJX160" s="365"/>
      <c r="KJY160" s="365"/>
      <c r="KJZ160" s="365"/>
      <c r="KKA160" s="365"/>
      <c r="KKB160" s="365"/>
      <c r="KKC160" s="365"/>
      <c r="KKD160" s="365"/>
      <c r="KKE160" s="365"/>
      <c r="KKF160" s="365"/>
      <c r="KKG160" s="365"/>
      <c r="KKH160" s="365"/>
      <c r="KKI160" s="365"/>
      <c r="KKJ160" s="365"/>
      <c r="KKK160" s="365"/>
      <c r="KKL160" s="365"/>
      <c r="KKM160" s="365"/>
      <c r="KKN160" s="365"/>
      <c r="KKO160" s="365"/>
      <c r="KKP160" s="365"/>
      <c r="KKQ160" s="365"/>
      <c r="KKR160" s="365"/>
      <c r="KKS160" s="365"/>
      <c r="KKT160" s="365"/>
      <c r="KKU160" s="365"/>
      <c r="KKV160" s="365"/>
      <c r="KKW160" s="365"/>
      <c r="KKX160" s="365"/>
      <c r="KKY160" s="365"/>
      <c r="KKZ160" s="365"/>
      <c r="KLA160" s="365"/>
      <c r="KLB160" s="365"/>
      <c r="KLC160" s="365"/>
      <c r="KLD160" s="365"/>
      <c r="KLE160" s="365"/>
      <c r="KLF160" s="365"/>
      <c r="KLG160" s="365"/>
      <c r="KLH160" s="365"/>
      <c r="KLI160" s="365"/>
      <c r="KLJ160" s="365"/>
      <c r="KLK160" s="365"/>
      <c r="KLL160" s="365"/>
      <c r="KLM160" s="365"/>
      <c r="KLN160" s="365"/>
      <c r="KLO160" s="365"/>
      <c r="KLP160" s="365"/>
      <c r="KLQ160" s="365"/>
      <c r="KLR160" s="365"/>
      <c r="KLS160" s="365"/>
      <c r="KLT160" s="365"/>
      <c r="KLU160" s="365"/>
      <c r="KLV160" s="365"/>
      <c r="KLW160" s="365"/>
      <c r="KLX160" s="365"/>
      <c r="KLY160" s="365"/>
      <c r="KLZ160" s="365"/>
      <c r="KMA160" s="365"/>
      <c r="KMB160" s="365"/>
      <c r="KMC160" s="365"/>
      <c r="KMD160" s="365"/>
      <c r="KME160" s="365"/>
      <c r="KMF160" s="365"/>
      <c r="KMG160" s="365"/>
      <c r="KMH160" s="365"/>
      <c r="KMI160" s="365"/>
      <c r="KMJ160" s="365"/>
      <c r="KMK160" s="365"/>
      <c r="KML160" s="365"/>
      <c r="KMM160" s="365"/>
      <c r="KMN160" s="365"/>
      <c r="KMO160" s="365"/>
      <c r="KMP160" s="365"/>
      <c r="KMQ160" s="365"/>
      <c r="KMR160" s="365"/>
      <c r="KMS160" s="365"/>
      <c r="KMT160" s="365"/>
      <c r="KMU160" s="365"/>
      <c r="KMV160" s="365"/>
      <c r="KMW160" s="365"/>
      <c r="KMX160" s="365"/>
      <c r="KMY160" s="365"/>
      <c r="KMZ160" s="365"/>
      <c r="KNA160" s="365"/>
      <c r="KNB160" s="365"/>
      <c r="KNC160" s="365"/>
      <c r="KND160" s="365"/>
      <c r="KNE160" s="365"/>
      <c r="KNF160" s="365"/>
      <c r="KNG160" s="365"/>
      <c r="KNH160" s="365"/>
      <c r="KNI160" s="365"/>
      <c r="KNJ160" s="365"/>
      <c r="KNK160" s="365"/>
      <c r="KNL160" s="365"/>
      <c r="KNM160" s="365"/>
      <c r="KNN160" s="365"/>
      <c r="KNO160" s="365"/>
      <c r="KNP160" s="365"/>
      <c r="KNQ160" s="365"/>
      <c r="KNR160" s="365"/>
      <c r="KNS160" s="365"/>
      <c r="KNT160" s="365"/>
      <c r="KNU160" s="365"/>
      <c r="KNV160" s="365"/>
      <c r="KNW160" s="365"/>
      <c r="KNX160" s="365"/>
      <c r="KNY160" s="365"/>
      <c r="KNZ160" s="365"/>
      <c r="KOA160" s="365"/>
      <c r="KOB160" s="365"/>
      <c r="KOC160" s="365"/>
      <c r="KOD160" s="365"/>
      <c r="KOE160" s="365"/>
      <c r="KOF160" s="365"/>
      <c r="KOG160" s="365"/>
      <c r="KOH160" s="365"/>
      <c r="KOI160" s="365"/>
      <c r="KOJ160" s="365"/>
      <c r="KOK160" s="365"/>
      <c r="KOL160" s="365"/>
      <c r="KOM160" s="365"/>
      <c r="KON160" s="365"/>
      <c r="KOO160" s="365"/>
      <c r="KOP160" s="365"/>
      <c r="KOQ160" s="365"/>
      <c r="KOR160" s="365"/>
      <c r="KOS160" s="365"/>
      <c r="KOT160" s="365"/>
      <c r="KOU160" s="365"/>
      <c r="KOV160" s="365"/>
      <c r="KOW160" s="365"/>
      <c r="KOX160" s="365"/>
      <c r="KOY160" s="365"/>
      <c r="KOZ160" s="365"/>
      <c r="KPA160" s="365"/>
      <c r="KPB160" s="365"/>
      <c r="KPC160" s="365"/>
      <c r="KPD160" s="365"/>
      <c r="KPE160" s="365"/>
      <c r="KPF160" s="365"/>
      <c r="KPG160" s="365"/>
      <c r="KPH160" s="365"/>
      <c r="KPI160" s="365"/>
      <c r="KPJ160" s="365"/>
      <c r="KPK160" s="365"/>
      <c r="KPL160" s="365"/>
      <c r="KPM160" s="365"/>
      <c r="KPN160" s="365"/>
      <c r="KPO160" s="365"/>
      <c r="KPP160" s="365"/>
      <c r="KPQ160" s="365"/>
      <c r="KPR160" s="365"/>
      <c r="KPS160" s="365"/>
      <c r="KPT160" s="365"/>
      <c r="KPU160" s="365"/>
      <c r="KPV160" s="365"/>
      <c r="KPW160" s="365"/>
      <c r="KPX160" s="365"/>
      <c r="KPY160" s="365"/>
      <c r="KPZ160" s="365"/>
      <c r="KQA160" s="365"/>
      <c r="KQB160" s="365"/>
      <c r="KQC160" s="365"/>
      <c r="KQD160" s="365"/>
      <c r="KQE160" s="365"/>
      <c r="KQF160" s="365"/>
      <c r="KQG160" s="365"/>
      <c r="KQH160" s="365"/>
      <c r="KQI160" s="365"/>
      <c r="KQJ160" s="365"/>
      <c r="KQK160" s="365"/>
      <c r="KQL160" s="365"/>
      <c r="KQM160" s="365"/>
      <c r="KQN160" s="365"/>
      <c r="KQO160" s="365"/>
      <c r="KQP160" s="365"/>
      <c r="KQQ160" s="365"/>
      <c r="KQR160" s="365"/>
      <c r="KQS160" s="365"/>
      <c r="KQT160" s="365"/>
      <c r="KQU160" s="365"/>
      <c r="KQV160" s="365"/>
      <c r="KQW160" s="365"/>
      <c r="KQX160" s="365"/>
      <c r="KQY160" s="365"/>
      <c r="KQZ160" s="365"/>
      <c r="KRA160" s="365"/>
      <c r="KRB160" s="365"/>
      <c r="KRC160" s="365"/>
      <c r="KRD160" s="365"/>
      <c r="KRE160" s="365"/>
      <c r="KRF160" s="365"/>
      <c r="KRG160" s="365"/>
      <c r="KRH160" s="365"/>
      <c r="KRI160" s="365"/>
      <c r="KRJ160" s="365"/>
      <c r="KRK160" s="365"/>
      <c r="KRL160" s="365"/>
      <c r="KRM160" s="365"/>
      <c r="KRN160" s="365"/>
      <c r="KRO160" s="365"/>
      <c r="KRP160" s="365"/>
      <c r="KRQ160" s="365"/>
      <c r="KRR160" s="365"/>
      <c r="KRS160" s="365"/>
      <c r="KRT160" s="365"/>
      <c r="KRU160" s="365"/>
      <c r="KRV160" s="365"/>
      <c r="KRW160" s="365"/>
      <c r="KRX160" s="365"/>
      <c r="KRY160" s="365"/>
      <c r="KRZ160" s="365"/>
      <c r="KSA160" s="365"/>
      <c r="KSB160" s="365"/>
      <c r="KSC160" s="365"/>
      <c r="KSD160" s="365"/>
      <c r="KSE160" s="365"/>
      <c r="KSF160" s="365"/>
      <c r="KSG160" s="365"/>
      <c r="KSH160" s="365"/>
      <c r="KSI160" s="365"/>
      <c r="KSJ160" s="365"/>
      <c r="KSK160" s="365"/>
      <c r="KSL160" s="365"/>
      <c r="KSM160" s="365"/>
      <c r="KSN160" s="365"/>
      <c r="KSO160" s="365"/>
      <c r="KSP160" s="365"/>
      <c r="KSQ160" s="365"/>
      <c r="KSR160" s="365"/>
      <c r="KSS160" s="365"/>
      <c r="KST160" s="365"/>
      <c r="KSU160" s="365"/>
      <c r="KSV160" s="365"/>
      <c r="KSW160" s="365"/>
      <c r="KSX160" s="365"/>
      <c r="KSY160" s="365"/>
      <c r="KSZ160" s="365"/>
      <c r="KTA160" s="365"/>
      <c r="KTB160" s="365"/>
      <c r="KTC160" s="365"/>
      <c r="KTD160" s="365"/>
      <c r="KTE160" s="365"/>
      <c r="KTF160" s="365"/>
      <c r="KTG160" s="365"/>
      <c r="KTH160" s="365"/>
      <c r="KTI160" s="365"/>
      <c r="KTJ160" s="365"/>
      <c r="KTK160" s="365"/>
      <c r="KTL160" s="365"/>
      <c r="KTM160" s="365"/>
      <c r="KTN160" s="365"/>
      <c r="KTO160" s="365"/>
      <c r="KTP160" s="365"/>
      <c r="KTQ160" s="365"/>
      <c r="KTR160" s="365"/>
      <c r="KTS160" s="365"/>
      <c r="KTT160" s="365"/>
      <c r="KTU160" s="365"/>
      <c r="KTV160" s="365"/>
      <c r="KTW160" s="365"/>
      <c r="KTX160" s="365"/>
      <c r="KTY160" s="365"/>
      <c r="KTZ160" s="365"/>
      <c r="KUA160" s="365"/>
      <c r="KUB160" s="365"/>
      <c r="KUC160" s="365"/>
      <c r="KUD160" s="365"/>
      <c r="KUE160" s="365"/>
      <c r="KUF160" s="365"/>
      <c r="KUG160" s="365"/>
      <c r="KUH160" s="365"/>
      <c r="KUI160" s="365"/>
      <c r="KUJ160" s="365"/>
      <c r="KUK160" s="365"/>
      <c r="KUL160" s="365"/>
      <c r="KUM160" s="365"/>
      <c r="KUN160" s="365"/>
      <c r="KUO160" s="365"/>
      <c r="KUP160" s="365"/>
      <c r="KUQ160" s="365"/>
      <c r="KUR160" s="365"/>
      <c r="KUS160" s="365"/>
      <c r="KUT160" s="365"/>
      <c r="KUU160" s="365"/>
      <c r="KUV160" s="365"/>
      <c r="KUW160" s="365"/>
      <c r="KUX160" s="365"/>
      <c r="KUY160" s="365"/>
      <c r="KUZ160" s="365"/>
      <c r="KVA160" s="365"/>
      <c r="KVB160" s="365"/>
      <c r="KVC160" s="365"/>
      <c r="KVD160" s="365"/>
      <c r="KVE160" s="365"/>
      <c r="KVF160" s="365"/>
      <c r="KVG160" s="365"/>
      <c r="KVH160" s="365"/>
      <c r="KVI160" s="365"/>
      <c r="KVJ160" s="365"/>
      <c r="KVK160" s="365"/>
      <c r="KVL160" s="365"/>
      <c r="KVM160" s="365"/>
      <c r="KVN160" s="365"/>
      <c r="KVO160" s="365"/>
      <c r="KVP160" s="365"/>
      <c r="KVQ160" s="365"/>
      <c r="KVR160" s="365"/>
      <c r="KVS160" s="365"/>
      <c r="KVT160" s="365"/>
      <c r="KVU160" s="365"/>
      <c r="KVV160" s="365"/>
      <c r="KVW160" s="365"/>
      <c r="KVX160" s="365"/>
      <c r="KVY160" s="365"/>
      <c r="KVZ160" s="365"/>
      <c r="KWA160" s="365"/>
      <c r="KWB160" s="365"/>
      <c r="KWC160" s="365"/>
      <c r="KWD160" s="365"/>
      <c r="KWE160" s="365"/>
      <c r="KWF160" s="365"/>
      <c r="KWG160" s="365"/>
      <c r="KWH160" s="365"/>
      <c r="KWI160" s="365"/>
      <c r="KWJ160" s="365"/>
      <c r="KWK160" s="365"/>
      <c r="KWL160" s="365"/>
      <c r="KWM160" s="365"/>
      <c r="KWN160" s="365"/>
      <c r="KWO160" s="365"/>
      <c r="KWP160" s="365"/>
      <c r="KWQ160" s="365"/>
      <c r="KWR160" s="365"/>
      <c r="KWS160" s="365"/>
      <c r="KWT160" s="365"/>
      <c r="KWU160" s="365"/>
      <c r="KWV160" s="365"/>
      <c r="KWW160" s="365"/>
      <c r="KWX160" s="365"/>
      <c r="KWY160" s="365"/>
      <c r="KWZ160" s="365"/>
      <c r="KXA160" s="365"/>
      <c r="KXB160" s="365"/>
      <c r="KXC160" s="365"/>
      <c r="KXD160" s="365"/>
      <c r="KXE160" s="365"/>
      <c r="KXF160" s="365"/>
      <c r="KXG160" s="365"/>
      <c r="KXH160" s="365"/>
      <c r="KXI160" s="365"/>
      <c r="KXJ160" s="365"/>
      <c r="KXK160" s="365"/>
      <c r="KXL160" s="365"/>
      <c r="KXM160" s="365"/>
      <c r="KXN160" s="365"/>
      <c r="KXO160" s="365"/>
      <c r="KXP160" s="365"/>
      <c r="KXQ160" s="365"/>
      <c r="KXR160" s="365"/>
      <c r="KXS160" s="365"/>
      <c r="KXT160" s="365"/>
      <c r="KXU160" s="365"/>
      <c r="KXV160" s="365"/>
      <c r="KXW160" s="365"/>
      <c r="KXX160" s="365"/>
      <c r="KXY160" s="365"/>
      <c r="KXZ160" s="365"/>
      <c r="KYA160" s="365"/>
      <c r="KYB160" s="365"/>
      <c r="KYC160" s="365"/>
      <c r="KYD160" s="365"/>
      <c r="KYE160" s="365"/>
      <c r="KYF160" s="365"/>
      <c r="KYG160" s="365"/>
      <c r="KYH160" s="365"/>
      <c r="KYI160" s="365"/>
      <c r="KYJ160" s="365"/>
      <c r="KYK160" s="365"/>
      <c r="KYL160" s="365"/>
      <c r="KYM160" s="365"/>
      <c r="KYN160" s="365"/>
      <c r="KYO160" s="365"/>
      <c r="KYP160" s="365"/>
      <c r="KYQ160" s="365"/>
      <c r="KYR160" s="365"/>
      <c r="KYS160" s="365"/>
      <c r="KYT160" s="365"/>
      <c r="KYU160" s="365"/>
      <c r="KYV160" s="365"/>
      <c r="KYW160" s="365"/>
      <c r="KYX160" s="365"/>
      <c r="KYY160" s="365"/>
      <c r="KYZ160" s="365"/>
      <c r="KZA160" s="365"/>
      <c r="KZB160" s="365"/>
      <c r="KZC160" s="365"/>
      <c r="KZD160" s="365"/>
      <c r="KZE160" s="365"/>
      <c r="KZF160" s="365"/>
      <c r="KZG160" s="365"/>
      <c r="KZH160" s="365"/>
      <c r="KZI160" s="365"/>
      <c r="KZJ160" s="365"/>
      <c r="KZK160" s="365"/>
      <c r="KZL160" s="365"/>
      <c r="KZM160" s="365"/>
      <c r="KZN160" s="365"/>
      <c r="KZO160" s="365"/>
      <c r="KZP160" s="365"/>
      <c r="KZQ160" s="365"/>
      <c r="KZR160" s="365"/>
      <c r="KZS160" s="365"/>
      <c r="KZT160" s="365"/>
      <c r="KZU160" s="365"/>
      <c r="KZV160" s="365"/>
      <c r="KZW160" s="365"/>
      <c r="KZX160" s="365"/>
      <c r="KZY160" s="365"/>
      <c r="KZZ160" s="365"/>
      <c r="LAA160" s="365"/>
      <c r="LAB160" s="365"/>
      <c r="LAC160" s="365"/>
      <c r="LAD160" s="365"/>
      <c r="LAE160" s="365"/>
      <c r="LAF160" s="365"/>
      <c r="LAG160" s="365"/>
      <c r="LAH160" s="365"/>
      <c r="LAI160" s="365"/>
      <c r="LAJ160" s="365"/>
      <c r="LAK160" s="365"/>
      <c r="LAL160" s="365"/>
      <c r="LAM160" s="365"/>
      <c r="LAN160" s="365"/>
      <c r="LAO160" s="365"/>
      <c r="LAP160" s="365"/>
      <c r="LAQ160" s="365"/>
      <c r="LAR160" s="365"/>
      <c r="LAS160" s="365"/>
      <c r="LAT160" s="365"/>
      <c r="LAU160" s="365"/>
      <c r="LAV160" s="365"/>
      <c r="LAW160" s="365"/>
      <c r="LAX160" s="365"/>
      <c r="LAY160" s="365"/>
      <c r="LAZ160" s="365"/>
      <c r="LBA160" s="365"/>
      <c r="LBB160" s="365"/>
      <c r="LBC160" s="365"/>
      <c r="LBD160" s="365"/>
      <c r="LBE160" s="365"/>
      <c r="LBF160" s="365"/>
      <c r="LBG160" s="365"/>
      <c r="LBH160" s="365"/>
      <c r="LBI160" s="365"/>
      <c r="LBJ160" s="365"/>
      <c r="LBK160" s="365"/>
      <c r="LBL160" s="365"/>
      <c r="LBM160" s="365"/>
      <c r="LBN160" s="365"/>
      <c r="LBO160" s="365"/>
      <c r="LBP160" s="365"/>
      <c r="LBQ160" s="365"/>
      <c r="LBR160" s="365"/>
      <c r="LBS160" s="365"/>
      <c r="LBT160" s="365"/>
      <c r="LBU160" s="365"/>
      <c r="LBV160" s="365"/>
      <c r="LBW160" s="365"/>
      <c r="LBX160" s="365"/>
      <c r="LBY160" s="365"/>
      <c r="LBZ160" s="365"/>
      <c r="LCA160" s="365"/>
      <c r="LCB160" s="365"/>
      <c r="LCC160" s="365"/>
      <c r="LCD160" s="365"/>
      <c r="LCE160" s="365"/>
      <c r="LCF160" s="365"/>
      <c r="LCG160" s="365"/>
      <c r="LCH160" s="365"/>
      <c r="LCI160" s="365"/>
      <c r="LCJ160" s="365"/>
      <c r="LCK160" s="365"/>
      <c r="LCL160" s="365"/>
      <c r="LCM160" s="365"/>
      <c r="LCN160" s="365"/>
      <c r="LCO160" s="365"/>
      <c r="LCP160" s="365"/>
      <c r="LCQ160" s="365"/>
      <c r="LCR160" s="365"/>
      <c r="LCS160" s="365"/>
      <c r="LCT160" s="365"/>
      <c r="LCU160" s="365"/>
      <c r="LCV160" s="365"/>
      <c r="LCW160" s="365"/>
      <c r="LCX160" s="365"/>
      <c r="LCY160" s="365"/>
      <c r="LCZ160" s="365"/>
      <c r="LDA160" s="365"/>
      <c r="LDB160" s="365"/>
      <c r="LDC160" s="365"/>
      <c r="LDD160" s="365"/>
      <c r="LDE160" s="365"/>
      <c r="LDF160" s="365"/>
      <c r="LDG160" s="365"/>
      <c r="LDH160" s="365"/>
      <c r="LDI160" s="365"/>
      <c r="LDJ160" s="365"/>
      <c r="LDK160" s="365"/>
      <c r="LDL160" s="365"/>
      <c r="LDM160" s="365"/>
      <c r="LDN160" s="365"/>
      <c r="LDO160" s="365"/>
      <c r="LDP160" s="365"/>
      <c r="LDQ160" s="365"/>
      <c r="LDR160" s="365"/>
      <c r="LDS160" s="365"/>
      <c r="LDT160" s="365"/>
      <c r="LDU160" s="365"/>
      <c r="LDV160" s="365"/>
      <c r="LDW160" s="365"/>
      <c r="LDX160" s="365"/>
      <c r="LDY160" s="365"/>
      <c r="LDZ160" s="365"/>
      <c r="LEA160" s="365"/>
      <c r="LEB160" s="365"/>
      <c r="LEC160" s="365"/>
      <c r="LED160" s="365"/>
      <c r="LEE160" s="365"/>
      <c r="LEF160" s="365"/>
      <c r="LEG160" s="365"/>
      <c r="LEH160" s="365"/>
      <c r="LEI160" s="365"/>
      <c r="LEJ160" s="365"/>
      <c r="LEK160" s="365"/>
      <c r="LEL160" s="365"/>
      <c r="LEM160" s="365"/>
      <c r="LEN160" s="365"/>
      <c r="LEO160" s="365"/>
      <c r="LEP160" s="365"/>
      <c r="LEQ160" s="365"/>
      <c r="LER160" s="365"/>
      <c r="LES160" s="365"/>
      <c r="LET160" s="365"/>
      <c r="LEU160" s="365"/>
      <c r="LEV160" s="365"/>
      <c r="LEW160" s="365"/>
      <c r="LEX160" s="365"/>
      <c r="LEY160" s="365"/>
      <c r="LEZ160" s="365"/>
      <c r="LFA160" s="365"/>
      <c r="LFB160" s="365"/>
      <c r="LFC160" s="365"/>
      <c r="LFD160" s="365"/>
      <c r="LFE160" s="365"/>
      <c r="LFF160" s="365"/>
      <c r="LFG160" s="365"/>
      <c r="LFH160" s="365"/>
      <c r="LFI160" s="365"/>
      <c r="LFJ160" s="365"/>
      <c r="LFK160" s="365"/>
      <c r="LFL160" s="365"/>
      <c r="LFM160" s="365"/>
      <c r="LFN160" s="365"/>
      <c r="LFO160" s="365"/>
      <c r="LFP160" s="365"/>
      <c r="LFQ160" s="365"/>
      <c r="LFR160" s="365"/>
      <c r="LFS160" s="365"/>
      <c r="LFT160" s="365"/>
      <c r="LFU160" s="365"/>
      <c r="LFV160" s="365"/>
      <c r="LFW160" s="365"/>
      <c r="LFX160" s="365"/>
      <c r="LFY160" s="365"/>
      <c r="LFZ160" s="365"/>
      <c r="LGA160" s="365"/>
      <c r="LGB160" s="365"/>
      <c r="LGC160" s="365"/>
      <c r="LGD160" s="365"/>
      <c r="LGE160" s="365"/>
      <c r="LGF160" s="365"/>
      <c r="LGG160" s="365"/>
      <c r="LGH160" s="365"/>
      <c r="LGI160" s="365"/>
      <c r="LGJ160" s="365"/>
      <c r="LGK160" s="365"/>
      <c r="LGL160" s="365"/>
      <c r="LGM160" s="365"/>
      <c r="LGN160" s="365"/>
      <c r="LGO160" s="365"/>
      <c r="LGP160" s="365"/>
      <c r="LGQ160" s="365"/>
      <c r="LGR160" s="365"/>
      <c r="LGS160" s="365"/>
      <c r="LGT160" s="365"/>
      <c r="LGU160" s="365"/>
      <c r="LGV160" s="365"/>
      <c r="LGW160" s="365"/>
      <c r="LGX160" s="365"/>
      <c r="LGY160" s="365"/>
      <c r="LGZ160" s="365"/>
      <c r="LHA160" s="365"/>
      <c r="LHB160" s="365"/>
      <c r="LHC160" s="365"/>
      <c r="LHD160" s="365"/>
      <c r="LHE160" s="365"/>
      <c r="LHF160" s="365"/>
      <c r="LHG160" s="365"/>
      <c r="LHH160" s="365"/>
      <c r="LHI160" s="365"/>
      <c r="LHJ160" s="365"/>
      <c r="LHK160" s="365"/>
      <c r="LHL160" s="365"/>
      <c r="LHM160" s="365"/>
      <c r="LHN160" s="365"/>
      <c r="LHO160" s="365"/>
      <c r="LHP160" s="365"/>
      <c r="LHQ160" s="365"/>
      <c r="LHR160" s="365"/>
      <c r="LHS160" s="365"/>
      <c r="LHT160" s="365"/>
      <c r="LHU160" s="365"/>
      <c r="LHV160" s="365"/>
      <c r="LHW160" s="365"/>
      <c r="LHX160" s="365"/>
      <c r="LHY160" s="365"/>
      <c r="LHZ160" s="365"/>
      <c r="LIA160" s="365"/>
      <c r="LIB160" s="365"/>
      <c r="LIC160" s="365"/>
      <c r="LID160" s="365"/>
      <c r="LIE160" s="365"/>
      <c r="LIF160" s="365"/>
      <c r="LIG160" s="365"/>
      <c r="LIH160" s="365"/>
      <c r="LII160" s="365"/>
      <c r="LIJ160" s="365"/>
      <c r="LIK160" s="365"/>
      <c r="LIL160" s="365"/>
      <c r="LIM160" s="365"/>
      <c r="LIN160" s="365"/>
      <c r="LIO160" s="365"/>
      <c r="LIP160" s="365"/>
      <c r="LIQ160" s="365"/>
      <c r="LIR160" s="365"/>
      <c r="LIS160" s="365"/>
      <c r="LIT160" s="365"/>
      <c r="LIU160" s="365"/>
      <c r="LIV160" s="365"/>
      <c r="LIW160" s="365"/>
      <c r="LIX160" s="365"/>
      <c r="LIY160" s="365"/>
      <c r="LIZ160" s="365"/>
      <c r="LJA160" s="365"/>
      <c r="LJB160" s="365"/>
      <c r="LJC160" s="365"/>
      <c r="LJD160" s="365"/>
      <c r="LJE160" s="365"/>
      <c r="LJF160" s="365"/>
      <c r="LJG160" s="365"/>
      <c r="LJH160" s="365"/>
      <c r="LJI160" s="365"/>
      <c r="LJJ160" s="365"/>
      <c r="LJK160" s="365"/>
      <c r="LJL160" s="365"/>
      <c r="LJM160" s="365"/>
      <c r="LJN160" s="365"/>
      <c r="LJO160" s="365"/>
      <c r="LJP160" s="365"/>
      <c r="LJQ160" s="365"/>
      <c r="LJR160" s="365"/>
      <c r="LJS160" s="365"/>
      <c r="LJT160" s="365"/>
      <c r="LJU160" s="365"/>
      <c r="LJV160" s="365"/>
      <c r="LJW160" s="365"/>
      <c r="LJX160" s="365"/>
      <c r="LJY160" s="365"/>
      <c r="LJZ160" s="365"/>
      <c r="LKA160" s="365"/>
      <c r="LKB160" s="365"/>
      <c r="LKC160" s="365"/>
      <c r="LKD160" s="365"/>
      <c r="LKE160" s="365"/>
      <c r="LKF160" s="365"/>
      <c r="LKG160" s="365"/>
      <c r="LKH160" s="365"/>
      <c r="LKI160" s="365"/>
      <c r="LKJ160" s="365"/>
      <c r="LKK160" s="365"/>
      <c r="LKL160" s="365"/>
      <c r="LKM160" s="365"/>
      <c r="LKN160" s="365"/>
      <c r="LKO160" s="365"/>
      <c r="LKP160" s="365"/>
      <c r="LKQ160" s="365"/>
      <c r="LKR160" s="365"/>
      <c r="LKS160" s="365"/>
      <c r="LKT160" s="365"/>
      <c r="LKU160" s="365"/>
      <c r="LKV160" s="365"/>
      <c r="LKW160" s="365"/>
      <c r="LKX160" s="365"/>
      <c r="LKY160" s="365"/>
      <c r="LKZ160" s="365"/>
      <c r="LLA160" s="365"/>
      <c r="LLB160" s="365"/>
      <c r="LLC160" s="365"/>
      <c r="LLD160" s="365"/>
      <c r="LLE160" s="365"/>
      <c r="LLF160" s="365"/>
      <c r="LLG160" s="365"/>
      <c r="LLH160" s="365"/>
      <c r="LLI160" s="365"/>
      <c r="LLJ160" s="365"/>
      <c r="LLK160" s="365"/>
      <c r="LLL160" s="365"/>
      <c r="LLM160" s="365"/>
      <c r="LLN160" s="365"/>
      <c r="LLO160" s="365"/>
      <c r="LLP160" s="365"/>
      <c r="LLQ160" s="365"/>
      <c r="LLR160" s="365"/>
      <c r="LLS160" s="365"/>
      <c r="LLT160" s="365"/>
      <c r="LLU160" s="365"/>
      <c r="LLV160" s="365"/>
      <c r="LLW160" s="365"/>
      <c r="LLX160" s="365"/>
      <c r="LLY160" s="365"/>
      <c r="LLZ160" s="365"/>
      <c r="LMA160" s="365"/>
      <c r="LMB160" s="365"/>
      <c r="LMC160" s="365"/>
      <c r="LMD160" s="365"/>
      <c r="LME160" s="365"/>
      <c r="LMF160" s="365"/>
      <c r="LMG160" s="365"/>
      <c r="LMH160" s="365"/>
      <c r="LMI160" s="365"/>
      <c r="LMJ160" s="365"/>
      <c r="LMK160" s="365"/>
      <c r="LML160" s="365"/>
      <c r="LMM160" s="365"/>
      <c r="LMN160" s="365"/>
      <c r="LMO160" s="365"/>
      <c r="LMP160" s="365"/>
      <c r="LMQ160" s="365"/>
      <c r="LMR160" s="365"/>
      <c r="LMS160" s="365"/>
      <c r="LMT160" s="365"/>
      <c r="LMU160" s="365"/>
      <c r="LMV160" s="365"/>
      <c r="LMW160" s="365"/>
      <c r="LMX160" s="365"/>
      <c r="LMY160" s="365"/>
      <c r="LMZ160" s="365"/>
      <c r="LNA160" s="365"/>
      <c r="LNB160" s="365"/>
      <c r="LNC160" s="365"/>
      <c r="LND160" s="365"/>
      <c r="LNE160" s="365"/>
      <c r="LNF160" s="365"/>
      <c r="LNG160" s="365"/>
      <c r="LNH160" s="365"/>
      <c r="LNI160" s="365"/>
      <c r="LNJ160" s="365"/>
      <c r="LNK160" s="365"/>
      <c r="LNL160" s="365"/>
      <c r="LNM160" s="365"/>
      <c r="LNN160" s="365"/>
      <c r="LNO160" s="365"/>
      <c r="LNP160" s="365"/>
      <c r="LNQ160" s="365"/>
      <c r="LNR160" s="365"/>
      <c r="LNS160" s="365"/>
      <c r="LNT160" s="365"/>
      <c r="LNU160" s="365"/>
      <c r="LNV160" s="365"/>
      <c r="LNW160" s="365"/>
      <c r="LNX160" s="365"/>
      <c r="LNY160" s="365"/>
      <c r="LNZ160" s="365"/>
      <c r="LOA160" s="365"/>
      <c r="LOB160" s="365"/>
      <c r="LOC160" s="365"/>
      <c r="LOD160" s="365"/>
      <c r="LOE160" s="365"/>
      <c r="LOF160" s="365"/>
      <c r="LOG160" s="365"/>
      <c r="LOH160" s="365"/>
      <c r="LOI160" s="365"/>
      <c r="LOJ160" s="365"/>
      <c r="LOK160" s="365"/>
      <c r="LOL160" s="365"/>
      <c r="LOM160" s="365"/>
      <c r="LON160" s="365"/>
      <c r="LOO160" s="365"/>
      <c r="LOP160" s="365"/>
      <c r="LOQ160" s="365"/>
      <c r="LOR160" s="365"/>
      <c r="LOS160" s="365"/>
      <c r="LOT160" s="365"/>
      <c r="LOU160" s="365"/>
      <c r="LOV160" s="365"/>
      <c r="LOW160" s="365"/>
      <c r="LOX160" s="365"/>
      <c r="LOY160" s="365"/>
      <c r="LOZ160" s="365"/>
      <c r="LPA160" s="365"/>
      <c r="LPB160" s="365"/>
      <c r="LPC160" s="365"/>
      <c r="LPD160" s="365"/>
      <c r="LPE160" s="365"/>
      <c r="LPF160" s="365"/>
      <c r="LPG160" s="365"/>
      <c r="LPH160" s="365"/>
      <c r="LPI160" s="365"/>
      <c r="LPJ160" s="365"/>
      <c r="LPK160" s="365"/>
      <c r="LPL160" s="365"/>
      <c r="LPM160" s="365"/>
      <c r="LPN160" s="365"/>
      <c r="LPO160" s="365"/>
      <c r="LPP160" s="365"/>
      <c r="LPQ160" s="365"/>
      <c r="LPR160" s="365"/>
      <c r="LPS160" s="365"/>
      <c r="LPT160" s="365"/>
      <c r="LPU160" s="365"/>
      <c r="LPV160" s="365"/>
      <c r="LPW160" s="365"/>
      <c r="LPX160" s="365"/>
      <c r="LPY160" s="365"/>
      <c r="LPZ160" s="365"/>
      <c r="LQA160" s="365"/>
      <c r="LQB160" s="365"/>
      <c r="LQC160" s="365"/>
      <c r="LQD160" s="365"/>
      <c r="LQE160" s="365"/>
      <c r="LQF160" s="365"/>
      <c r="LQG160" s="365"/>
      <c r="LQH160" s="365"/>
      <c r="LQI160" s="365"/>
      <c r="LQJ160" s="365"/>
      <c r="LQK160" s="365"/>
      <c r="LQL160" s="365"/>
      <c r="LQM160" s="365"/>
      <c r="LQN160" s="365"/>
      <c r="LQO160" s="365"/>
      <c r="LQP160" s="365"/>
      <c r="LQQ160" s="365"/>
      <c r="LQR160" s="365"/>
      <c r="LQS160" s="365"/>
      <c r="LQT160" s="365"/>
      <c r="LQU160" s="365"/>
      <c r="LQV160" s="365"/>
      <c r="LQW160" s="365"/>
      <c r="LQX160" s="365"/>
      <c r="LQY160" s="365"/>
      <c r="LQZ160" s="365"/>
      <c r="LRA160" s="365"/>
      <c r="LRB160" s="365"/>
      <c r="LRC160" s="365"/>
      <c r="LRD160" s="365"/>
      <c r="LRE160" s="365"/>
      <c r="LRF160" s="365"/>
      <c r="LRG160" s="365"/>
      <c r="LRH160" s="365"/>
      <c r="LRI160" s="365"/>
      <c r="LRJ160" s="365"/>
      <c r="LRK160" s="365"/>
      <c r="LRL160" s="365"/>
      <c r="LRM160" s="365"/>
      <c r="LRN160" s="365"/>
      <c r="LRO160" s="365"/>
      <c r="LRP160" s="365"/>
      <c r="LRQ160" s="365"/>
      <c r="LRR160" s="365"/>
      <c r="LRS160" s="365"/>
      <c r="LRT160" s="365"/>
      <c r="LRU160" s="365"/>
      <c r="LRV160" s="365"/>
      <c r="LRW160" s="365"/>
      <c r="LRX160" s="365"/>
      <c r="LRY160" s="365"/>
      <c r="LRZ160" s="365"/>
      <c r="LSA160" s="365"/>
      <c r="LSB160" s="365"/>
      <c r="LSC160" s="365"/>
      <c r="LSD160" s="365"/>
      <c r="LSE160" s="365"/>
      <c r="LSF160" s="365"/>
      <c r="LSG160" s="365"/>
      <c r="LSH160" s="365"/>
      <c r="LSI160" s="365"/>
      <c r="LSJ160" s="365"/>
      <c r="LSK160" s="365"/>
      <c r="LSL160" s="365"/>
      <c r="LSM160" s="365"/>
      <c r="LSN160" s="365"/>
      <c r="LSO160" s="365"/>
      <c r="LSP160" s="365"/>
      <c r="LSQ160" s="365"/>
      <c r="LSR160" s="365"/>
      <c r="LSS160" s="365"/>
      <c r="LST160" s="365"/>
      <c r="LSU160" s="365"/>
      <c r="LSV160" s="365"/>
      <c r="LSW160" s="365"/>
      <c r="LSX160" s="365"/>
      <c r="LSY160" s="365"/>
      <c r="LSZ160" s="365"/>
      <c r="LTA160" s="365"/>
      <c r="LTB160" s="365"/>
      <c r="LTC160" s="365"/>
      <c r="LTD160" s="365"/>
      <c r="LTE160" s="365"/>
      <c r="LTF160" s="365"/>
      <c r="LTG160" s="365"/>
      <c r="LTH160" s="365"/>
      <c r="LTI160" s="365"/>
      <c r="LTJ160" s="365"/>
      <c r="LTK160" s="365"/>
      <c r="LTL160" s="365"/>
      <c r="LTM160" s="365"/>
      <c r="LTN160" s="365"/>
      <c r="LTO160" s="365"/>
      <c r="LTP160" s="365"/>
      <c r="LTQ160" s="365"/>
      <c r="LTR160" s="365"/>
      <c r="LTS160" s="365"/>
      <c r="LTT160" s="365"/>
      <c r="LTU160" s="365"/>
      <c r="LTV160" s="365"/>
      <c r="LTW160" s="365"/>
      <c r="LTX160" s="365"/>
      <c r="LTY160" s="365"/>
      <c r="LTZ160" s="365"/>
      <c r="LUA160" s="365"/>
      <c r="LUB160" s="365"/>
      <c r="LUC160" s="365"/>
      <c r="LUD160" s="365"/>
      <c r="LUE160" s="365"/>
      <c r="LUF160" s="365"/>
      <c r="LUG160" s="365"/>
      <c r="LUH160" s="365"/>
      <c r="LUI160" s="365"/>
      <c r="LUJ160" s="365"/>
      <c r="LUK160" s="365"/>
      <c r="LUL160" s="365"/>
      <c r="LUM160" s="365"/>
      <c r="LUN160" s="365"/>
      <c r="LUO160" s="365"/>
      <c r="LUP160" s="365"/>
      <c r="LUQ160" s="365"/>
      <c r="LUR160" s="365"/>
      <c r="LUS160" s="365"/>
      <c r="LUT160" s="365"/>
      <c r="LUU160" s="365"/>
      <c r="LUV160" s="365"/>
      <c r="LUW160" s="365"/>
      <c r="LUX160" s="365"/>
      <c r="LUY160" s="365"/>
      <c r="LUZ160" s="365"/>
      <c r="LVA160" s="365"/>
      <c r="LVB160" s="365"/>
      <c r="LVC160" s="365"/>
      <c r="LVD160" s="365"/>
      <c r="LVE160" s="365"/>
      <c r="LVF160" s="365"/>
      <c r="LVG160" s="365"/>
      <c r="LVH160" s="365"/>
      <c r="LVI160" s="365"/>
      <c r="LVJ160" s="365"/>
      <c r="LVK160" s="365"/>
      <c r="LVL160" s="365"/>
      <c r="LVM160" s="365"/>
      <c r="LVN160" s="365"/>
      <c r="LVO160" s="365"/>
      <c r="LVP160" s="365"/>
      <c r="LVQ160" s="365"/>
      <c r="LVR160" s="365"/>
      <c r="LVS160" s="365"/>
      <c r="LVT160" s="365"/>
      <c r="LVU160" s="365"/>
      <c r="LVV160" s="365"/>
      <c r="LVW160" s="365"/>
      <c r="LVX160" s="365"/>
      <c r="LVY160" s="365"/>
      <c r="LVZ160" s="365"/>
      <c r="LWA160" s="365"/>
      <c r="LWB160" s="365"/>
      <c r="LWC160" s="365"/>
      <c r="LWD160" s="365"/>
      <c r="LWE160" s="365"/>
      <c r="LWF160" s="365"/>
      <c r="LWG160" s="365"/>
      <c r="LWH160" s="365"/>
      <c r="LWI160" s="365"/>
      <c r="LWJ160" s="365"/>
      <c r="LWK160" s="365"/>
      <c r="LWL160" s="365"/>
      <c r="LWM160" s="365"/>
      <c r="LWN160" s="365"/>
      <c r="LWO160" s="365"/>
      <c r="LWP160" s="365"/>
      <c r="LWQ160" s="365"/>
      <c r="LWR160" s="365"/>
      <c r="LWS160" s="365"/>
      <c r="LWT160" s="365"/>
      <c r="LWU160" s="365"/>
      <c r="LWV160" s="365"/>
      <c r="LWW160" s="365"/>
      <c r="LWX160" s="365"/>
      <c r="LWY160" s="365"/>
      <c r="LWZ160" s="365"/>
      <c r="LXA160" s="365"/>
      <c r="LXB160" s="365"/>
      <c r="LXC160" s="365"/>
      <c r="LXD160" s="365"/>
      <c r="LXE160" s="365"/>
      <c r="LXF160" s="365"/>
      <c r="LXG160" s="365"/>
      <c r="LXH160" s="365"/>
      <c r="LXI160" s="365"/>
      <c r="LXJ160" s="365"/>
      <c r="LXK160" s="365"/>
      <c r="LXL160" s="365"/>
      <c r="LXM160" s="365"/>
      <c r="LXN160" s="365"/>
      <c r="LXO160" s="365"/>
      <c r="LXP160" s="365"/>
      <c r="LXQ160" s="365"/>
      <c r="LXR160" s="365"/>
      <c r="LXS160" s="365"/>
      <c r="LXT160" s="365"/>
      <c r="LXU160" s="365"/>
      <c r="LXV160" s="365"/>
      <c r="LXW160" s="365"/>
      <c r="LXX160" s="365"/>
      <c r="LXY160" s="365"/>
      <c r="LXZ160" s="365"/>
      <c r="LYA160" s="365"/>
      <c r="LYB160" s="365"/>
      <c r="LYC160" s="365"/>
      <c r="LYD160" s="365"/>
      <c r="LYE160" s="365"/>
      <c r="LYF160" s="365"/>
      <c r="LYG160" s="365"/>
      <c r="LYH160" s="365"/>
      <c r="LYI160" s="365"/>
      <c r="LYJ160" s="365"/>
      <c r="LYK160" s="365"/>
      <c r="LYL160" s="365"/>
      <c r="LYM160" s="365"/>
      <c r="LYN160" s="365"/>
      <c r="LYO160" s="365"/>
      <c r="LYP160" s="365"/>
      <c r="LYQ160" s="365"/>
      <c r="LYR160" s="365"/>
      <c r="LYS160" s="365"/>
      <c r="LYT160" s="365"/>
      <c r="LYU160" s="365"/>
      <c r="LYV160" s="365"/>
      <c r="LYW160" s="365"/>
      <c r="LYX160" s="365"/>
      <c r="LYY160" s="365"/>
      <c r="LYZ160" s="365"/>
      <c r="LZA160" s="365"/>
      <c r="LZB160" s="365"/>
      <c r="LZC160" s="365"/>
      <c r="LZD160" s="365"/>
      <c r="LZE160" s="365"/>
      <c r="LZF160" s="365"/>
      <c r="LZG160" s="365"/>
      <c r="LZH160" s="365"/>
      <c r="LZI160" s="365"/>
      <c r="LZJ160" s="365"/>
      <c r="LZK160" s="365"/>
      <c r="LZL160" s="365"/>
      <c r="LZM160" s="365"/>
      <c r="LZN160" s="365"/>
      <c r="LZO160" s="365"/>
      <c r="LZP160" s="365"/>
      <c r="LZQ160" s="365"/>
      <c r="LZR160" s="365"/>
      <c r="LZS160" s="365"/>
      <c r="LZT160" s="365"/>
      <c r="LZU160" s="365"/>
      <c r="LZV160" s="365"/>
      <c r="LZW160" s="365"/>
      <c r="LZX160" s="365"/>
      <c r="LZY160" s="365"/>
      <c r="LZZ160" s="365"/>
      <c r="MAA160" s="365"/>
      <c r="MAB160" s="365"/>
      <c r="MAC160" s="365"/>
      <c r="MAD160" s="365"/>
      <c r="MAE160" s="365"/>
      <c r="MAF160" s="365"/>
      <c r="MAG160" s="365"/>
      <c r="MAH160" s="365"/>
      <c r="MAI160" s="365"/>
      <c r="MAJ160" s="365"/>
      <c r="MAK160" s="365"/>
      <c r="MAL160" s="365"/>
      <c r="MAM160" s="365"/>
      <c r="MAN160" s="365"/>
      <c r="MAO160" s="365"/>
      <c r="MAP160" s="365"/>
      <c r="MAQ160" s="365"/>
      <c r="MAR160" s="365"/>
      <c r="MAS160" s="365"/>
      <c r="MAT160" s="365"/>
      <c r="MAU160" s="365"/>
      <c r="MAV160" s="365"/>
      <c r="MAW160" s="365"/>
      <c r="MAX160" s="365"/>
      <c r="MAY160" s="365"/>
      <c r="MAZ160" s="365"/>
      <c r="MBA160" s="365"/>
      <c r="MBB160" s="365"/>
      <c r="MBC160" s="365"/>
      <c r="MBD160" s="365"/>
      <c r="MBE160" s="365"/>
      <c r="MBF160" s="365"/>
      <c r="MBG160" s="365"/>
      <c r="MBH160" s="365"/>
      <c r="MBI160" s="365"/>
      <c r="MBJ160" s="365"/>
      <c r="MBK160" s="365"/>
      <c r="MBL160" s="365"/>
      <c r="MBM160" s="365"/>
      <c r="MBN160" s="365"/>
      <c r="MBO160" s="365"/>
      <c r="MBP160" s="365"/>
      <c r="MBQ160" s="365"/>
      <c r="MBR160" s="365"/>
      <c r="MBS160" s="365"/>
      <c r="MBT160" s="365"/>
      <c r="MBU160" s="365"/>
      <c r="MBV160" s="365"/>
      <c r="MBW160" s="365"/>
      <c r="MBX160" s="365"/>
      <c r="MBY160" s="365"/>
      <c r="MBZ160" s="365"/>
      <c r="MCA160" s="365"/>
      <c r="MCB160" s="365"/>
      <c r="MCC160" s="365"/>
      <c r="MCD160" s="365"/>
      <c r="MCE160" s="365"/>
      <c r="MCF160" s="365"/>
      <c r="MCG160" s="365"/>
      <c r="MCH160" s="365"/>
      <c r="MCI160" s="365"/>
      <c r="MCJ160" s="365"/>
      <c r="MCK160" s="365"/>
      <c r="MCL160" s="365"/>
      <c r="MCM160" s="365"/>
      <c r="MCN160" s="365"/>
      <c r="MCO160" s="365"/>
      <c r="MCP160" s="365"/>
      <c r="MCQ160" s="365"/>
      <c r="MCR160" s="365"/>
      <c r="MCS160" s="365"/>
      <c r="MCT160" s="365"/>
      <c r="MCU160" s="365"/>
      <c r="MCV160" s="365"/>
      <c r="MCW160" s="365"/>
      <c r="MCX160" s="365"/>
      <c r="MCY160" s="365"/>
      <c r="MCZ160" s="365"/>
      <c r="MDA160" s="365"/>
      <c r="MDB160" s="365"/>
      <c r="MDC160" s="365"/>
      <c r="MDD160" s="365"/>
      <c r="MDE160" s="365"/>
      <c r="MDF160" s="365"/>
      <c r="MDG160" s="365"/>
      <c r="MDH160" s="365"/>
      <c r="MDI160" s="365"/>
      <c r="MDJ160" s="365"/>
      <c r="MDK160" s="365"/>
      <c r="MDL160" s="365"/>
      <c r="MDM160" s="365"/>
      <c r="MDN160" s="365"/>
      <c r="MDO160" s="365"/>
      <c r="MDP160" s="365"/>
      <c r="MDQ160" s="365"/>
      <c r="MDR160" s="365"/>
      <c r="MDS160" s="365"/>
      <c r="MDT160" s="365"/>
      <c r="MDU160" s="365"/>
      <c r="MDV160" s="365"/>
      <c r="MDW160" s="365"/>
      <c r="MDX160" s="365"/>
      <c r="MDY160" s="365"/>
      <c r="MDZ160" s="365"/>
      <c r="MEA160" s="365"/>
      <c r="MEB160" s="365"/>
      <c r="MEC160" s="365"/>
      <c r="MED160" s="365"/>
      <c r="MEE160" s="365"/>
      <c r="MEF160" s="365"/>
      <c r="MEG160" s="365"/>
      <c r="MEH160" s="365"/>
      <c r="MEI160" s="365"/>
      <c r="MEJ160" s="365"/>
      <c r="MEK160" s="365"/>
      <c r="MEL160" s="365"/>
      <c r="MEM160" s="365"/>
      <c r="MEN160" s="365"/>
      <c r="MEO160" s="365"/>
      <c r="MEP160" s="365"/>
      <c r="MEQ160" s="365"/>
      <c r="MER160" s="365"/>
      <c r="MES160" s="365"/>
      <c r="MET160" s="365"/>
      <c r="MEU160" s="365"/>
      <c r="MEV160" s="365"/>
      <c r="MEW160" s="365"/>
      <c r="MEX160" s="365"/>
      <c r="MEY160" s="365"/>
      <c r="MEZ160" s="365"/>
      <c r="MFA160" s="365"/>
      <c r="MFB160" s="365"/>
      <c r="MFC160" s="365"/>
      <c r="MFD160" s="365"/>
      <c r="MFE160" s="365"/>
      <c r="MFF160" s="365"/>
      <c r="MFG160" s="365"/>
      <c r="MFH160" s="365"/>
      <c r="MFI160" s="365"/>
      <c r="MFJ160" s="365"/>
      <c r="MFK160" s="365"/>
      <c r="MFL160" s="365"/>
      <c r="MFM160" s="365"/>
      <c r="MFN160" s="365"/>
      <c r="MFO160" s="365"/>
      <c r="MFP160" s="365"/>
      <c r="MFQ160" s="365"/>
      <c r="MFR160" s="365"/>
      <c r="MFS160" s="365"/>
      <c r="MFT160" s="365"/>
      <c r="MFU160" s="365"/>
      <c r="MFV160" s="365"/>
      <c r="MFW160" s="365"/>
      <c r="MFX160" s="365"/>
      <c r="MFY160" s="365"/>
      <c r="MFZ160" s="365"/>
      <c r="MGA160" s="365"/>
      <c r="MGB160" s="365"/>
      <c r="MGC160" s="365"/>
      <c r="MGD160" s="365"/>
      <c r="MGE160" s="365"/>
      <c r="MGF160" s="365"/>
      <c r="MGG160" s="365"/>
      <c r="MGH160" s="365"/>
      <c r="MGI160" s="365"/>
      <c r="MGJ160" s="365"/>
      <c r="MGK160" s="365"/>
      <c r="MGL160" s="365"/>
      <c r="MGM160" s="365"/>
      <c r="MGN160" s="365"/>
      <c r="MGO160" s="365"/>
      <c r="MGP160" s="365"/>
      <c r="MGQ160" s="365"/>
      <c r="MGR160" s="365"/>
      <c r="MGS160" s="365"/>
      <c r="MGT160" s="365"/>
      <c r="MGU160" s="365"/>
      <c r="MGV160" s="365"/>
      <c r="MGW160" s="365"/>
      <c r="MGX160" s="365"/>
      <c r="MGY160" s="365"/>
      <c r="MGZ160" s="365"/>
      <c r="MHA160" s="365"/>
      <c r="MHB160" s="365"/>
      <c r="MHC160" s="365"/>
      <c r="MHD160" s="365"/>
      <c r="MHE160" s="365"/>
      <c r="MHF160" s="365"/>
      <c r="MHG160" s="365"/>
      <c r="MHH160" s="365"/>
      <c r="MHI160" s="365"/>
      <c r="MHJ160" s="365"/>
      <c r="MHK160" s="365"/>
      <c r="MHL160" s="365"/>
      <c r="MHM160" s="365"/>
      <c r="MHN160" s="365"/>
      <c r="MHO160" s="365"/>
      <c r="MHP160" s="365"/>
      <c r="MHQ160" s="365"/>
      <c r="MHR160" s="365"/>
      <c r="MHS160" s="365"/>
      <c r="MHT160" s="365"/>
      <c r="MHU160" s="365"/>
      <c r="MHV160" s="365"/>
      <c r="MHW160" s="365"/>
      <c r="MHX160" s="365"/>
      <c r="MHY160" s="365"/>
      <c r="MHZ160" s="365"/>
      <c r="MIA160" s="365"/>
      <c r="MIB160" s="365"/>
      <c r="MIC160" s="365"/>
      <c r="MID160" s="365"/>
      <c r="MIE160" s="365"/>
      <c r="MIF160" s="365"/>
      <c r="MIG160" s="365"/>
      <c r="MIH160" s="365"/>
      <c r="MII160" s="365"/>
      <c r="MIJ160" s="365"/>
      <c r="MIK160" s="365"/>
      <c r="MIL160" s="365"/>
      <c r="MIM160" s="365"/>
      <c r="MIN160" s="365"/>
      <c r="MIO160" s="365"/>
      <c r="MIP160" s="365"/>
      <c r="MIQ160" s="365"/>
      <c r="MIR160" s="365"/>
      <c r="MIS160" s="365"/>
      <c r="MIT160" s="365"/>
      <c r="MIU160" s="365"/>
      <c r="MIV160" s="365"/>
      <c r="MIW160" s="365"/>
      <c r="MIX160" s="365"/>
      <c r="MIY160" s="365"/>
      <c r="MIZ160" s="365"/>
      <c r="MJA160" s="365"/>
      <c r="MJB160" s="365"/>
      <c r="MJC160" s="365"/>
      <c r="MJD160" s="365"/>
      <c r="MJE160" s="365"/>
      <c r="MJF160" s="365"/>
      <c r="MJG160" s="365"/>
      <c r="MJH160" s="365"/>
      <c r="MJI160" s="365"/>
      <c r="MJJ160" s="365"/>
      <c r="MJK160" s="365"/>
      <c r="MJL160" s="365"/>
      <c r="MJM160" s="365"/>
      <c r="MJN160" s="365"/>
      <c r="MJO160" s="365"/>
      <c r="MJP160" s="365"/>
      <c r="MJQ160" s="365"/>
      <c r="MJR160" s="365"/>
      <c r="MJS160" s="365"/>
      <c r="MJT160" s="365"/>
      <c r="MJU160" s="365"/>
      <c r="MJV160" s="365"/>
      <c r="MJW160" s="365"/>
      <c r="MJX160" s="365"/>
      <c r="MJY160" s="365"/>
      <c r="MJZ160" s="365"/>
      <c r="MKA160" s="365"/>
      <c r="MKB160" s="365"/>
      <c r="MKC160" s="365"/>
      <c r="MKD160" s="365"/>
      <c r="MKE160" s="365"/>
      <c r="MKF160" s="365"/>
      <c r="MKG160" s="365"/>
      <c r="MKH160" s="365"/>
      <c r="MKI160" s="365"/>
      <c r="MKJ160" s="365"/>
      <c r="MKK160" s="365"/>
      <c r="MKL160" s="365"/>
      <c r="MKM160" s="365"/>
      <c r="MKN160" s="365"/>
      <c r="MKO160" s="365"/>
      <c r="MKP160" s="365"/>
      <c r="MKQ160" s="365"/>
      <c r="MKR160" s="365"/>
      <c r="MKS160" s="365"/>
      <c r="MKT160" s="365"/>
      <c r="MKU160" s="365"/>
      <c r="MKV160" s="365"/>
      <c r="MKW160" s="365"/>
      <c r="MKX160" s="365"/>
      <c r="MKY160" s="365"/>
      <c r="MKZ160" s="365"/>
      <c r="MLA160" s="365"/>
      <c r="MLB160" s="365"/>
      <c r="MLC160" s="365"/>
      <c r="MLD160" s="365"/>
      <c r="MLE160" s="365"/>
      <c r="MLF160" s="365"/>
      <c r="MLG160" s="365"/>
      <c r="MLH160" s="365"/>
      <c r="MLI160" s="365"/>
      <c r="MLJ160" s="365"/>
      <c r="MLK160" s="365"/>
      <c r="MLL160" s="365"/>
      <c r="MLM160" s="365"/>
      <c r="MLN160" s="365"/>
      <c r="MLO160" s="365"/>
      <c r="MLP160" s="365"/>
      <c r="MLQ160" s="365"/>
      <c r="MLR160" s="365"/>
      <c r="MLS160" s="365"/>
      <c r="MLT160" s="365"/>
      <c r="MLU160" s="365"/>
      <c r="MLV160" s="365"/>
      <c r="MLW160" s="365"/>
      <c r="MLX160" s="365"/>
      <c r="MLY160" s="365"/>
      <c r="MLZ160" s="365"/>
      <c r="MMA160" s="365"/>
      <c r="MMB160" s="365"/>
      <c r="MMC160" s="365"/>
      <c r="MMD160" s="365"/>
      <c r="MME160" s="365"/>
      <c r="MMF160" s="365"/>
      <c r="MMG160" s="365"/>
      <c r="MMH160" s="365"/>
      <c r="MMI160" s="365"/>
      <c r="MMJ160" s="365"/>
      <c r="MMK160" s="365"/>
      <c r="MML160" s="365"/>
      <c r="MMM160" s="365"/>
      <c r="MMN160" s="365"/>
      <c r="MMO160" s="365"/>
      <c r="MMP160" s="365"/>
      <c r="MMQ160" s="365"/>
      <c r="MMR160" s="365"/>
      <c r="MMS160" s="365"/>
      <c r="MMT160" s="365"/>
      <c r="MMU160" s="365"/>
      <c r="MMV160" s="365"/>
      <c r="MMW160" s="365"/>
      <c r="MMX160" s="365"/>
      <c r="MMY160" s="365"/>
      <c r="MMZ160" s="365"/>
      <c r="MNA160" s="365"/>
      <c r="MNB160" s="365"/>
      <c r="MNC160" s="365"/>
      <c r="MND160" s="365"/>
      <c r="MNE160" s="365"/>
      <c r="MNF160" s="365"/>
      <c r="MNG160" s="365"/>
      <c r="MNH160" s="365"/>
      <c r="MNI160" s="365"/>
      <c r="MNJ160" s="365"/>
      <c r="MNK160" s="365"/>
      <c r="MNL160" s="365"/>
      <c r="MNM160" s="365"/>
      <c r="MNN160" s="365"/>
      <c r="MNO160" s="365"/>
      <c r="MNP160" s="365"/>
      <c r="MNQ160" s="365"/>
      <c r="MNR160" s="365"/>
      <c r="MNS160" s="365"/>
      <c r="MNT160" s="365"/>
      <c r="MNU160" s="365"/>
      <c r="MNV160" s="365"/>
      <c r="MNW160" s="365"/>
      <c r="MNX160" s="365"/>
      <c r="MNY160" s="365"/>
      <c r="MNZ160" s="365"/>
      <c r="MOA160" s="365"/>
      <c r="MOB160" s="365"/>
      <c r="MOC160" s="365"/>
      <c r="MOD160" s="365"/>
      <c r="MOE160" s="365"/>
      <c r="MOF160" s="365"/>
      <c r="MOG160" s="365"/>
      <c r="MOH160" s="365"/>
      <c r="MOI160" s="365"/>
      <c r="MOJ160" s="365"/>
      <c r="MOK160" s="365"/>
      <c r="MOL160" s="365"/>
      <c r="MOM160" s="365"/>
      <c r="MON160" s="365"/>
      <c r="MOO160" s="365"/>
      <c r="MOP160" s="365"/>
      <c r="MOQ160" s="365"/>
      <c r="MOR160" s="365"/>
      <c r="MOS160" s="365"/>
      <c r="MOT160" s="365"/>
      <c r="MOU160" s="365"/>
      <c r="MOV160" s="365"/>
      <c r="MOW160" s="365"/>
      <c r="MOX160" s="365"/>
      <c r="MOY160" s="365"/>
      <c r="MOZ160" s="365"/>
      <c r="MPA160" s="365"/>
      <c r="MPB160" s="365"/>
      <c r="MPC160" s="365"/>
      <c r="MPD160" s="365"/>
      <c r="MPE160" s="365"/>
      <c r="MPF160" s="365"/>
      <c r="MPG160" s="365"/>
      <c r="MPH160" s="365"/>
      <c r="MPI160" s="365"/>
      <c r="MPJ160" s="365"/>
      <c r="MPK160" s="365"/>
      <c r="MPL160" s="365"/>
      <c r="MPM160" s="365"/>
      <c r="MPN160" s="365"/>
      <c r="MPO160" s="365"/>
      <c r="MPP160" s="365"/>
      <c r="MPQ160" s="365"/>
      <c r="MPR160" s="365"/>
      <c r="MPS160" s="365"/>
      <c r="MPT160" s="365"/>
      <c r="MPU160" s="365"/>
      <c r="MPV160" s="365"/>
      <c r="MPW160" s="365"/>
      <c r="MPX160" s="365"/>
      <c r="MPY160" s="365"/>
      <c r="MPZ160" s="365"/>
      <c r="MQA160" s="365"/>
      <c r="MQB160" s="365"/>
      <c r="MQC160" s="365"/>
      <c r="MQD160" s="365"/>
      <c r="MQE160" s="365"/>
      <c r="MQF160" s="365"/>
      <c r="MQG160" s="365"/>
      <c r="MQH160" s="365"/>
      <c r="MQI160" s="365"/>
      <c r="MQJ160" s="365"/>
      <c r="MQK160" s="365"/>
      <c r="MQL160" s="365"/>
      <c r="MQM160" s="365"/>
      <c r="MQN160" s="365"/>
      <c r="MQO160" s="365"/>
      <c r="MQP160" s="365"/>
      <c r="MQQ160" s="365"/>
      <c r="MQR160" s="365"/>
      <c r="MQS160" s="365"/>
      <c r="MQT160" s="365"/>
      <c r="MQU160" s="365"/>
      <c r="MQV160" s="365"/>
      <c r="MQW160" s="365"/>
      <c r="MQX160" s="365"/>
      <c r="MQY160" s="365"/>
      <c r="MQZ160" s="365"/>
      <c r="MRA160" s="365"/>
      <c r="MRB160" s="365"/>
      <c r="MRC160" s="365"/>
      <c r="MRD160" s="365"/>
      <c r="MRE160" s="365"/>
      <c r="MRF160" s="365"/>
      <c r="MRG160" s="365"/>
      <c r="MRH160" s="365"/>
      <c r="MRI160" s="365"/>
      <c r="MRJ160" s="365"/>
      <c r="MRK160" s="365"/>
      <c r="MRL160" s="365"/>
      <c r="MRM160" s="365"/>
      <c r="MRN160" s="365"/>
      <c r="MRO160" s="365"/>
      <c r="MRP160" s="365"/>
      <c r="MRQ160" s="365"/>
      <c r="MRR160" s="365"/>
      <c r="MRS160" s="365"/>
      <c r="MRT160" s="365"/>
      <c r="MRU160" s="365"/>
      <c r="MRV160" s="365"/>
      <c r="MRW160" s="365"/>
      <c r="MRX160" s="365"/>
      <c r="MRY160" s="365"/>
      <c r="MRZ160" s="365"/>
      <c r="MSA160" s="365"/>
      <c r="MSB160" s="365"/>
      <c r="MSC160" s="365"/>
      <c r="MSD160" s="365"/>
      <c r="MSE160" s="365"/>
      <c r="MSF160" s="365"/>
      <c r="MSG160" s="365"/>
      <c r="MSH160" s="365"/>
      <c r="MSI160" s="365"/>
      <c r="MSJ160" s="365"/>
      <c r="MSK160" s="365"/>
      <c r="MSL160" s="365"/>
      <c r="MSM160" s="365"/>
      <c r="MSN160" s="365"/>
      <c r="MSO160" s="365"/>
      <c r="MSP160" s="365"/>
      <c r="MSQ160" s="365"/>
      <c r="MSR160" s="365"/>
      <c r="MSS160" s="365"/>
      <c r="MST160" s="365"/>
      <c r="MSU160" s="365"/>
      <c r="MSV160" s="365"/>
      <c r="MSW160" s="365"/>
      <c r="MSX160" s="365"/>
      <c r="MSY160" s="365"/>
      <c r="MSZ160" s="365"/>
      <c r="MTA160" s="365"/>
      <c r="MTB160" s="365"/>
      <c r="MTC160" s="365"/>
      <c r="MTD160" s="365"/>
      <c r="MTE160" s="365"/>
      <c r="MTF160" s="365"/>
      <c r="MTG160" s="365"/>
      <c r="MTH160" s="365"/>
      <c r="MTI160" s="365"/>
      <c r="MTJ160" s="365"/>
      <c r="MTK160" s="365"/>
      <c r="MTL160" s="365"/>
      <c r="MTM160" s="365"/>
      <c r="MTN160" s="365"/>
      <c r="MTO160" s="365"/>
      <c r="MTP160" s="365"/>
      <c r="MTQ160" s="365"/>
      <c r="MTR160" s="365"/>
      <c r="MTS160" s="365"/>
      <c r="MTT160" s="365"/>
      <c r="MTU160" s="365"/>
      <c r="MTV160" s="365"/>
      <c r="MTW160" s="365"/>
      <c r="MTX160" s="365"/>
      <c r="MTY160" s="365"/>
      <c r="MTZ160" s="365"/>
      <c r="MUA160" s="365"/>
      <c r="MUB160" s="365"/>
      <c r="MUC160" s="365"/>
      <c r="MUD160" s="365"/>
      <c r="MUE160" s="365"/>
      <c r="MUF160" s="365"/>
      <c r="MUG160" s="365"/>
      <c r="MUH160" s="365"/>
      <c r="MUI160" s="365"/>
      <c r="MUJ160" s="365"/>
      <c r="MUK160" s="365"/>
      <c r="MUL160" s="365"/>
      <c r="MUM160" s="365"/>
      <c r="MUN160" s="365"/>
      <c r="MUO160" s="365"/>
      <c r="MUP160" s="365"/>
      <c r="MUQ160" s="365"/>
      <c r="MUR160" s="365"/>
      <c r="MUS160" s="365"/>
      <c r="MUT160" s="365"/>
      <c r="MUU160" s="365"/>
      <c r="MUV160" s="365"/>
      <c r="MUW160" s="365"/>
      <c r="MUX160" s="365"/>
      <c r="MUY160" s="365"/>
      <c r="MUZ160" s="365"/>
      <c r="MVA160" s="365"/>
      <c r="MVB160" s="365"/>
      <c r="MVC160" s="365"/>
      <c r="MVD160" s="365"/>
      <c r="MVE160" s="365"/>
      <c r="MVF160" s="365"/>
      <c r="MVG160" s="365"/>
      <c r="MVH160" s="365"/>
      <c r="MVI160" s="365"/>
      <c r="MVJ160" s="365"/>
      <c r="MVK160" s="365"/>
      <c r="MVL160" s="365"/>
      <c r="MVM160" s="365"/>
      <c r="MVN160" s="365"/>
      <c r="MVO160" s="365"/>
      <c r="MVP160" s="365"/>
      <c r="MVQ160" s="365"/>
      <c r="MVR160" s="365"/>
      <c r="MVS160" s="365"/>
      <c r="MVT160" s="365"/>
      <c r="MVU160" s="365"/>
      <c r="MVV160" s="365"/>
      <c r="MVW160" s="365"/>
      <c r="MVX160" s="365"/>
      <c r="MVY160" s="365"/>
      <c r="MVZ160" s="365"/>
      <c r="MWA160" s="365"/>
      <c r="MWB160" s="365"/>
      <c r="MWC160" s="365"/>
      <c r="MWD160" s="365"/>
      <c r="MWE160" s="365"/>
      <c r="MWF160" s="365"/>
      <c r="MWG160" s="365"/>
      <c r="MWH160" s="365"/>
      <c r="MWI160" s="365"/>
      <c r="MWJ160" s="365"/>
      <c r="MWK160" s="365"/>
      <c r="MWL160" s="365"/>
      <c r="MWM160" s="365"/>
      <c r="MWN160" s="365"/>
      <c r="MWO160" s="365"/>
      <c r="MWP160" s="365"/>
      <c r="MWQ160" s="365"/>
      <c r="MWR160" s="365"/>
      <c r="MWS160" s="365"/>
      <c r="MWT160" s="365"/>
      <c r="MWU160" s="365"/>
      <c r="MWV160" s="365"/>
      <c r="MWW160" s="365"/>
      <c r="MWX160" s="365"/>
      <c r="MWY160" s="365"/>
      <c r="MWZ160" s="365"/>
      <c r="MXA160" s="365"/>
      <c r="MXB160" s="365"/>
      <c r="MXC160" s="365"/>
      <c r="MXD160" s="365"/>
      <c r="MXE160" s="365"/>
      <c r="MXF160" s="365"/>
      <c r="MXG160" s="365"/>
      <c r="MXH160" s="365"/>
      <c r="MXI160" s="365"/>
      <c r="MXJ160" s="365"/>
      <c r="MXK160" s="365"/>
      <c r="MXL160" s="365"/>
      <c r="MXM160" s="365"/>
      <c r="MXN160" s="365"/>
      <c r="MXO160" s="365"/>
      <c r="MXP160" s="365"/>
      <c r="MXQ160" s="365"/>
      <c r="MXR160" s="365"/>
      <c r="MXS160" s="365"/>
      <c r="MXT160" s="365"/>
      <c r="MXU160" s="365"/>
      <c r="MXV160" s="365"/>
      <c r="MXW160" s="365"/>
      <c r="MXX160" s="365"/>
      <c r="MXY160" s="365"/>
      <c r="MXZ160" s="365"/>
      <c r="MYA160" s="365"/>
      <c r="MYB160" s="365"/>
      <c r="MYC160" s="365"/>
      <c r="MYD160" s="365"/>
      <c r="MYE160" s="365"/>
      <c r="MYF160" s="365"/>
      <c r="MYG160" s="365"/>
      <c r="MYH160" s="365"/>
      <c r="MYI160" s="365"/>
      <c r="MYJ160" s="365"/>
      <c r="MYK160" s="365"/>
      <c r="MYL160" s="365"/>
      <c r="MYM160" s="365"/>
      <c r="MYN160" s="365"/>
      <c r="MYO160" s="365"/>
      <c r="MYP160" s="365"/>
      <c r="MYQ160" s="365"/>
      <c r="MYR160" s="365"/>
      <c r="MYS160" s="365"/>
      <c r="MYT160" s="365"/>
      <c r="MYU160" s="365"/>
      <c r="MYV160" s="365"/>
      <c r="MYW160" s="365"/>
      <c r="MYX160" s="365"/>
      <c r="MYY160" s="365"/>
      <c r="MYZ160" s="365"/>
      <c r="MZA160" s="365"/>
      <c r="MZB160" s="365"/>
      <c r="MZC160" s="365"/>
      <c r="MZD160" s="365"/>
      <c r="MZE160" s="365"/>
      <c r="MZF160" s="365"/>
      <c r="MZG160" s="365"/>
      <c r="MZH160" s="365"/>
      <c r="MZI160" s="365"/>
      <c r="MZJ160" s="365"/>
      <c r="MZK160" s="365"/>
      <c r="MZL160" s="365"/>
      <c r="MZM160" s="365"/>
      <c r="MZN160" s="365"/>
      <c r="MZO160" s="365"/>
      <c r="MZP160" s="365"/>
      <c r="MZQ160" s="365"/>
      <c r="MZR160" s="365"/>
      <c r="MZS160" s="365"/>
      <c r="MZT160" s="365"/>
      <c r="MZU160" s="365"/>
      <c r="MZV160" s="365"/>
      <c r="MZW160" s="365"/>
      <c r="MZX160" s="365"/>
      <c r="MZY160" s="365"/>
      <c r="MZZ160" s="365"/>
      <c r="NAA160" s="365"/>
      <c r="NAB160" s="365"/>
      <c r="NAC160" s="365"/>
      <c r="NAD160" s="365"/>
      <c r="NAE160" s="365"/>
      <c r="NAF160" s="365"/>
      <c r="NAG160" s="365"/>
      <c r="NAH160" s="365"/>
      <c r="NAI160" s="365"/>
      <c r="NAJ160" s="365"/>
      <c r="NAK160" s="365"/>
      <c r="NAL160" s="365"/>
      <c r="NAM160" s="365"/>
      <c r="NAN160" s="365"/>
      <c r="NAO160" s="365"/>
      <c r="NAP160" s="365"/>
      <c r="NAQ160" s="365"/>
      <c r="NAR160" s="365"/>
      <c r="NAS160" s="365"/>
      <c r="NAT160" s="365"/>
      <c r="NAU160" s="365"/>
      <c r="NAV160" s="365"/>
      <c r="NAW160" s="365"/>
      <c r="NAX160" s="365"/>
      <c r="NAY160" s="365"/>
      <c r="NAZ160" s="365"/>
      <c r="NBA160" s="365"/>
      <c r="NBB160" s="365"/>
      <c r="NBC160" s="365"/>
      <c r="NBD160" s="365"/>
      <c r="NBE160" s="365"/>
      <c r="NBF160" s="365"/>
      <c r="NBG160" s="365"/>
      <c r="NBH160" s="365"/>
      <c r="NBI160" s="365"/>
      <c r="NBJ160" s="365"/>
      <c r="NBK160" s="365"/>
      <c r="NBL160" s="365"/>
      <c r="NBM160" s="365"/>
      <c r="NBN160" s="365"/>
      <c r="NBO160" s="365"/>
      <c r="NBP160" s="365"/>
      <c r="NBQ160" s="365"/>
      <c r="NBR160" s="365"/>
      <c r="NBS160" s="365"/>
      <c r="NBT160" s="365"/>
      <c r="NBU160" s="365"/>
      <c r="NBV160" s="365"/>
      <c r="NBW160" s="365"/>
      <c r="NBX160" s="365"/>
      <c r="NBY160" s="365"/>
      <c r="NBZ160" s="365"/>
      <c r="NCA160" s="365"/>
      <c r="NCB160" s="365"/>
      <c r="NCC160" s="365"/>
      <c r="NCD160" s="365"/>
      <c r="NCE160" s="365"/>
      <c r="NCF160" s="365"/>
      <c r="NCG160" s="365"/>
      <c r="NCH160" s="365"/>
      <c r="NCI160" s="365"/>
      <c r="NCJ160" s="365"/>
      <c r="NCK160" s="365"/>
      <c r="NCL160" s="365"/>
      <c r="NCM160" s="365"/>
      <c r="NCN160" s="365"/>
      <c r="NCO160" s="365"/>
      <c r="NCP160" s="365"/>
      <c r="NCQ160" s="365"/>
      <c r="NCR160" s="365"/>
      <c r="NCS160" s="365"/>
      <c r="NCT160" s="365"/>
      <c r="NCU160" s="365"/>
      <c r="NCV160" s="365"/>
      <c r="NCW160" s="365"/>
      <c r="NCX160" s="365"/>
      <c r="NCY160" s="365"/>
      <c r="NCZ160" s="365"/>
      <c r="NDA160" s="365"/>
      <c r="NDB160" s="365"/>
      <c r="NDC160" s="365"/>
      <c r="NDD160" s="365"/>
      <c r="NDE160" s="365"/>
      <c r="NDF160" s="365"/>
      <c r="NDG160" s="365"/>
      <c r="NDH160" s="365"/>
      <c r="NDI160" s="365"/>
      <c r="NDJ160" s="365"/>
      <c r="NDK160" s="365"/>
      <c r="NDL160" s="365"/>
      <c r="NDM160" s="365"/>
      <c r="NDN160" s="365"/>
      <c r="NDO160" s="365"/>
      <c r="NDP160" s="365"/>
      <c r="NDQ160" s="365"/>
      <c r="NDR160" s="365"/>
      <c r="NDS160" s="365"/>
      <c r="NDT160" s="365"/>
      <c r="NDU160" s="365"/>
      <c r="NDV160" s="365"/>
      <c r="NDW160" s="365"/>
      <c r="NDX160" s="365"/>
      <c r="NDY160" s="365"/>
      <c r="NDZ160" s="365"/>
      <c r="NEA160" s="365"/>
      <c r="NEB160" s="365"/>
      <c r="NEC160" s="365"/>
      <c r="NED160" s="365"/>
      <c r="NEE160" s="365"/>
      <c r="NEF160" s="365"/>
      <c r="NEG160" s="365"/>
      <c r="NEH160" s="365"/>
      <c r="NEI160" s="365"/>
      <c r="NEJ160" s="365"/>
      <c r="NEK160" s="365"/>
      <c r="NEL160" s="365"/>
      <c r="NEM160" s="365"/>
      <c r="NEN160" s="365"/>
      <c r="NEO160" s="365"/>
      <c r="NEP160" s="365"/>
      <c r="NEQ160" s="365"/>
      <c r="NER160" s="365"/>
      <c r="NES160" s="365"/>
      <c r="NET160" s="365"/>
      <c r="NEU160" s="365"/>
      <c r="NEV160" s="365"/>
      <c r="NEW160" s="365"/>
      <c r="NEX160" s="365"/>
      <c r="NEY160" s="365"/>
      <c r="NEZ160" s="365"/>
      <c r="NFA160" s="365"/>
      <c r="NFB160" s="365"/>
      <c r="NFC160" s="365"/>
      <c r="NFD160" s="365"/>
      <c r="NFE160" s="365"/>
      <c r="NFF160" s="365"/>
      <c r="NFG160" s="365"/>
      <c r="NFH160" s="365"/>
      <c r="NFI160" s="365"/>
      <c r="NFJ160" s="365"/>
      <c r="NFK160" s="365"/>
      <c r="NFL160" s="365"/>
      <c r="NFM160" s="365"/>
      <c r="NFN160" s="365"/>
      <c r="NFO160" s="365"/>
      <c r="NFP160" s="365"/>
      <c r="NFQ160" s="365"/>
      <c r="NFR160" s="365"/>
      <c r="NFS160" s="365"/>
      <c r="NFT160" s="365"/>
      <c r="NFU160" s="365"/>
      <c r="NFV160" s="365"/>
      <c r="NFW160" s="365"/>
      <c r="NFX160" s="365"/>
      <c r="NFY160" s="365"/>
      <c r="NFZ160" s="365"/>
      <c r="NGA160" s="365"/>
      <c r="NGB160" s="365"/>
      <c r="NGC160" s="365"/>
      <c r="NGD160" s="365"/>
      <c r="NGE160" s="365"/>
      <c r="NGF160" s="365"/>
      <c r="NGG160" s="365"/>
      <c r="NGH160" s="365"/>
      <c r="NGI160" s="365"/>
      <c r="NGJ160" s="365"/>
      <c r="NGK160" s="365"/>
      <c r="NGL160" s="365"/>
      <c r="NGM160" s="365"/>
      <c r="NGN160" s="365"/>
      <c r="NGO160" s="365"/>
      <c r="NGP160" s="365"/>
      <c r="NGQ160" s="365"/>
      <c r="NGR160" s="365"/>
      <c r="NGS160" s="365"/>
      <c r="NGT160" s="365"/>
      <c r="NGU160" s="365"/>
      <c r="NGV160" s="365"/>
      <c r="NGW160" s="365"/>
      <c r="NGX160" s="365"/>
      <c r="NGY160" s="365"/>
      <c r="NGZ160" s="365"/>
      <c r="NHA160" s="365"/>
      <c r="NHB160" s="365"/>
      <c r="NHC160" s="365"/>
      <c r="NHD160" s="365"/>
      <c r="NHE160" s="365"/>
      <c r="NHF160" s="365"/>
      <c r="NHG160" s="365"/>
      <c r="NHH160" s="365"/>
      <c r="NHI160" s="365"/>
      <c r="NHJ160" s="365"/>
      <c r="NHK160" s="365"/>
      <c r="NHL160" s="365"/>
      <c r="NHM160" s="365"/>
      <c r="NHN160" s="365"/>
      <c r="NHO160" s="365"/>
      <c r="NHP160" s="365"/>
      <c r="NHQ160" s="365"/>
      <c r="NHR160" s="365"/>
      <c r="NHS160" s="365"/>
      <c r="NHT160" s="365"/>
      <c r="NHU160" s="365"/>
      <c r="NHV160" s="365"/>
      <c r="NHW160" s="365"/>
      <c r="NHX160" s="365"/>
      <c r="NHY160" s="365"/>
      <c r="NHZ160" s="365"/>
      <c r="NIA160" s="365"/>
      <c r="NIB160" s="365"/>
      <c r="NIC160" s="365"/>
      <c r="NID160" s="365"/>
      <c r="NIE160" s="365"/>
      <c r="NIF160" s="365"/>
      <c r="NIG160" s="365"/>
      <c r="NIH160" s="365"/>
      <c r="NII160" s="365"/>
      <c r="NIJ160" s="365"/>
      <c r="NIK160" s="365"/>
      <c r="NIL160" s="365"/>
      <c r="NIM160" s="365"/>
      <c r="NIN160" s="365"/>
      <c r="NIO160" s="365"/>
      <c r="NIP160" s="365"/>
      <c r="NIQ160" s="365"/>
      <c r="NIR160" s="365"/>
      <c r="NIS160" s="365"/>
      <c r="NIT160" s="365"/>
      <c r="NIU160" s="365"/>
      <c r="NIV160" s="365"/>
      <c r="NIW160" s="365"/>
      <c r="NIX160" s="365"/>
      <c r="NIY160" s="365"/>
      <c r="NIZ160" s="365"/>
      <c r="NJA160" s="365"/>
      <c r="NJB160" s="365"/>
      <c r="NJC160" s="365"/>
      <c r="NJD160" s="365"/>
      <c r="NJE160" s="365"/>
      <c r="NJF160" s="365"/>
      <c r="NJG160" s="365"/>
      <c r="NJH160" s="365"/>
      <c r="NJI160" s="365"/>
      <c r="NJJ160" s="365"/>
      <c r="NJK160" s="365"/>
      <c r="NJL160" s="365"/>
      <c r="NJM160" s="365"/>
      <c r="NJN160" s="365"/>
      <c r="NJO160" s="365"/>
      <c r="NJP160" s="365"/>
      <c r="NJQ160" s="365"/>
      <c r="NJR160" s="365"/>
      <c r="NJS160" s="365"/>
      <c r="NJT160" s="365"/>
      <c r="NJU160" s="365"/>
      <c r="NJV160" s="365"/>
      <c r="NJW160" s="365"/>
      <c r="NJX160" s="365"/>
      <c r="NJY160" s="365"/>
      <c r="NJZ160" s="365"/>
      <c r="NKA160" s="365"/>
      <c r="NKB160" s="365"/>
      <c r="NKC160" s="365"/>
      <c r="NKD160" s="365"/>
      <c r="NKE160" s="365"/>
      <c r="NKF160" s="365"/>
      <c r="NKG160" s="365"/>
      <c r="NKH160" s="365"/>
      <c r="NKI160" s="365"/>
      <c r="NKJ160" s="365"/>
      <c r="NKK160" s="365"/>
      <c r="NKL160" s="365"/>
      <c r="NKM160" s="365"/>
      <c r="NKN160" s="365"/>
      <c r="NKO160" s="365"/>
      <c r="NKP160" s="365"/>
      <c r="NKQ160" s="365"/>
      <c r="NKR160" s="365"/>
      <c r="NKS160" s="365"/>
      <c r="NKT160" s="365"/>
      <c r="NKU160" s="365"/>
      <c r="NKV160" s="365"/>
      <c r="NKW160" s="365"/>
      <c r="NKX160" s="365"/>
      <c r="NKY160" s="365"/>
      <c r="NKZ160" s="365"/>
      <c r="NLA160" s="365"/>
      <c r="NLB160" s="365"/>
      <c r="NLC160" s="365"/>
      <c r="NLD160" s="365"/>
      <c r="NLE160" s="365"/>
      <c r="NLF160" s="365"/>
      <c r="NLG160" s="365"/>
      <c r="NLH160" s="365"/>
      <c r="NLI160" s="365"/>
      <c r="NLJ160" s="365"/>
      <c r="NLK160" s="365"/>
      <c r="NLL160" s="365"/>
      <c r="NLM160" s="365"/>
      <c r="NLN160" s="365"/>
      <c r="NLO160" s="365"/>
      <c r="NLP160" s="365"/>
      <c r="NLQ160" s="365"/>
      <c r="NLR160" s="365"/>
      <c r="NLS160" s="365"/>
      <c r="NLT160" s="365"/>
      <c r="NLU160" s="365"/>
      <c r="NLV160" s="365"/>
      <c r="NLW160" s="365"/>
      <c r="NLX160" s="365"/>
      <c r="NLY160" s="365"/>
      <c r="NLZ160" s="365"/>
      <c r="NMA160" s="365"/>
      <c r="NMB160" s="365"/>
      <c r="NMC160" s="365"/>
      <c r="NMD160" s="365"/>
      <c r="NME160" s="365"/>
      <c r="NMF160" s="365"/>
      <c r="NMG160" s="365"/>
      <c r="NMH160" s="365"/>
      <c r="NMI160" s="365"/>
      <c r="NMJ160" s="365"/>
      <c r="NMK160" s="365"/>
      <c r="NML160" s="365"/>
      <c r="NMM160" s="365"/>
      <c r="NMN160" s="365"/>
      <c r="NMO160" s="365"/>
      <c r="NMP160" s="365"/>
      <c r="NMQ160" s="365"/>
      <c r="NMR160" s="365"/>
      <c r="NMS160" s="365"/>
      <c r="NMT160" s="365"/>
      <c r="NMU160" s="365"/>
      <c r="NMV160" s="365"/>
      <c r="NMW160" s="365"/>
      <c r="NMX160" s="365"/>
      <c r="NMY160" s="365"/>
      <c r="NMZ160" s="365"/>
      <c r="NNA160" s="365"/>
      <c r="NNB160" s="365"/>
      <c r="NNC160" s="365"/>
      <c r="NND160" s="365"/>
      <c r="NNE160" s="365"/>
      <c r="NNF160" s="365"/>
      <c r="NNG160" s="365"/>
      <c r="NNH160" s="365"/>
      <c r="NNI160" s="365"/>
      <c r="NNJ160" s="365"/>
      <c r="NNK160" s="365"/>
      <c r="NNL160" s="365"/>
      <c r="NNM160" s="365"/>
      <c r="NNN160" s="365"/>
      <c r="NNO160" s="365"/>
      <c r="NNP160" s="365"/>
      <c r="NNQ160" s="365"/>
      <c r="NNR160" s="365"/>
      <c r="NNS160" s="365"/>
      <c r="NNT160" s="365"/>
      <c r="NNU160" s="365"/>
      <c r="NNV160" s="365"/>
      <c r="NNW160" s="365"/>
      <c r="NNX160" s="365"/>
      <c r="NNY160" s="365"/>
      <c r="NNZ160" s="365"/>
      <c r="NOA160" s="365"/>
      <c r="NOB160" s="365"/>
      <c r="NOC160" s="365"/>
      <c r="NOD160" s="365"/>
      <c r="NOE160" s="365"/>
      <c r="NOF160" s="365"/>
      <c r="NOG160" s="365"/>
      <c r="NOH160" s="365"/>
      <c r="NOI160" s="365"/>
      <c r="NOJ160" s="365"/>
      <c r="NOK160" s="365"/>
      <c r="NOL160" s="365"/>
      <c r="NOM160" s="365"/>
      <c r="NON160" s="365"/>
      <c r="NOO160" s="365"/>
      <c r="NOP160" s="365"/>
      <c r="NOQ160" s="365"/>
      <c r="NOR160" s="365"/>
      <c r="NOS160" s="365"/>
      <c r="NOT160" s="365"/>
      <c r="NOU160" s="365"/>
      <c r="NOV160" s="365"/>
      <c r="NOW160" s="365"/>
      <c r="NOX160" s="365"/>
      <c r="NOY160" s="365"/>
      <c r="NOZ160" s="365"/>
      <c r="NPA160" s="365"/>
      <c r="NPB160" s="365"/>
      <c r="NPC160" s="365"/>
      <c r="NPD160" s="365"/>
      <c r="NPE160" s="365"/>
      <c r="NPF160" s="365"/>
      <c r="NPG160" s="365"/>
      <c r="NPH160" s="365"/>
      <c r="NPI160" s="365"/>
      <c r="NPJ160" s="365"/>
      <c r="NPK160" s="365"/>
      <c r="NPL160" s="365"/>
      <c r="NPM160" s="365"/>
      <c r="NPN160" s="365"/>
      <c r="NPO160" s="365"/>
      <c r="NPP160" s="365"/>
      <c r="NPQ160" s="365"/>
      <c r="NPR160" s="365"/>
      <c r="NPS160" s="365"/>
      <c r="NPT160" s="365"/>
      <c r="NPU160" s="365"/>
      <c r="NPV160" s="365"/>
      <c r="NPW160" s="365"/>
      <c r="NPX160" s="365"/>
      <c r="NPY160" s="365"/>
      <c r="NPZ160" s="365"/>
      <c r="NQA160" s="365"/>
      <c r="NQB160" s="365"/>
      <c r="NQC160" s="365"/>
      <c r="NQD160" s="365"/>
      <c r="NQE160" s="365"/>
      <c r="NQF160" s="365"/>
      <c r="NQG160" s="365"/>
      <c r="NQH160" s="365"/>
      <c r="NQI160" s="365"/>
      <c r="NQJ160" s="365"/>
      <c r="NQK160" s="365"/>
      <c r="NQL160" s="365"/>
      <c r="NQM160" s="365"/>
      <c r="NQN160" s="365"/>
      <c r="NQO160" s="365"/>
      <c r="NQP160" s="365"/>
      <c r="NQQ160" s="365"/>
      <c r="NQR160" s="365"/>
      <c r="NQS160" s="365"/>
      <c r="NQT160" s="365"/>
      <c r="NQU160" s="365"/>
      <c r="NQV160" s="365"/>
      <c r="NQW160" s="365"/>
      <c r="NQX160" s="365"/>
      <c r="NQY160" s="365"/>
      <c r="NQZ160" s="365"/>
      <c r="NRA160" s="365"/>
      <c r="NRB160" s="365"/>
      <c r="NRC160" s="365"/>
      <c r="NRD160" s="365"/>
      <c r="NRE160" s="365"/>
      <c r="NRF160" s="365"/>
      <c r="NRG160" s="365"/>
      <c r="NRH160" s="365"/>
      <c r="NRI160" s="365"/>
      <c r="NRJ160" s="365"/>
      <c r="NRK160" s="365"/>
      <c r="NRL160" s="365"/>
      <c r="NRM160" s="365"/>
      <c r="NRN160" s="365"/>
      <c r="NRO160" s="365"/>
      <c r="NRP160" s="365"/>
      <c r="NRQ160" s="365"/>
      <c r="NRR160" s="365"/>
      <c r="NRS160" s="365"/>
      <c r="NRT160" s="365"/>
      <c r="NRU160" s="365"/>
      <c r="NRV160" s="365"/>
      <c r="NRW160" s="365"/>
      <c r="NRX160" s="365"/>
      <c r="NRY160" s="365"/>
      <c r="NRZ160" s="365"/>
      <c r="NSA160" s="365"/>
      <c r="NSB160" s="365"/>
      <c r="NSC160" s="365"/>
      <c r="NSD160" s="365"/>
      <c r="NSE160" s="365"/>
      <c r="NSF160" s="365"/>
      <c r="NSG160" s="365"/>
      <c r="NSH160" s="365"/>
      <c r="NSI160" s="365"/>
      <c r="NSJ160" s="365"/>
      <c r="NSK160" s="365"/>
      <c r="NSL160" s="365"/>
      <c r="NSM160" s="365"/>
      <c r="NSN160" s="365"/>
      <c r="NSO160" s="365"/>
      <c r="NSP160" s="365"/>
      <c r="NSQ160" s="365"/>
      <c r="NSR160" s="365"/>
      <c r="NSS160" s="365"/>
      <c r="NST160" s="365"/>
      <c r="NSU160" s="365"/>
      <c r="NSV160" s="365"/>
      <c r="NSW160" s="365"/>
      <c r="NSX160" s="365"/>
      <c r="NSY160" s="365"/>
      <c r="NSZ160" s="365"/>
      <c r="NTA160" s="365"/>
      <c r="NTB160" s="365"/>
      <c r="NTC160" s="365"/>
      <c r="NTD160" s="365"/>
      <c r="NTE160" s="365"/>
      <c r="NTF160" s="365"/>
      <c r="NTG160" s="365"/>
      <c r="NTH160" s="365"/>
      <c r="NTI160" s="365"/>
      <c r="NTJ160" s="365"/>
      <c r="NTK160" s="365"/>
      <c r="NTL160" s="365"/>
      <c r="NTM160" s="365"/>
      <c r="NTN160" s="365"/>
      <c r="NTO160" s="365"/>
      <c r="NTP160" s="365"/>
      <c r="NTQ160" s="365"/>
      <c r="NTR160" s="365"/>
      <c r="NTS160" s="365"/>
      <c r="NTT160" s="365"/>
      <c r="NTU160" s="365"/>
      <c r="NTV160" s="365"/>
      <c r="NTW160" s="365"/>
      <c r="NTX160" s="365"/>
      <c r="NTY160" s="365"/>
      <c r="NTZ160" s="365"/>
      <c r="NUA160" s="365"/>
      <c r="NUB160" s="365"/>
      <c r="NUC160" s="365"/>
      <c r="NUD160" s="365"/>
      <c r="NUE160" s="365"/>
      <c r="NUF160" s="365"/>
      <c r="NUG160" s="365"/>
      <c r="NUH160" s="365"/>
      <c r="NUI160" s="365"/>
      <c r="NUJ160" s="365"/>
      <c r="NUK160" s="365"/>
      <c r="NUL160" s="365"/>
      <c r="NUM160" s="365"/>
      <c r="NUN160" s="365"/>
      <c r="NUO160" s="365"/>
      <c r="NUP160" s="365"/>
      <c r="NUQ160" s="365"/>
      <c r="NUR160" s="365"/>
      <c r="NUS160" s="365"/>
      <c r="NUT160" s="365"/>
      <c r="NUU160" s="365"/>
      <c r="NUV160" s="365"/>
      <c r="NUW160" s="365"/>
      <c r="NUX160" s="365"/>
      <c r="NUY160" s="365"/>
      <c r="NUZ160" s="365"/>
      <c r="NVA160" s="365"/>
      <c r="NVB160" s="365"/>
      <c r="NVC160" s="365"/>
      <c r="NVD160" s="365"/>
      <c r="NVE160" s="365"/>
      <c r="NVF160" s="365"/>
      <c r="NVG160" s="365"/>
      <c r="NVH160" s="365"/>
      <c r="NVI160" s="365"/>
      <c r="NVJ160" s="365"/>
      <c r="NVK160" s="365"/>
      <c r="NVL160" s="365"/>
      <c r="NVM160" s="365"/>
      <c r="NVN160" s="365"/>
      <c r="NVO160" s="365"/>
      <c r="NVP160" s="365"/>
      <c r="NVQ160" s="365"/>
      <c r="NVR160" s="365"/>
      <c r="NVS160" s="365"/>
      <c r="NVT160" s="365"/>
      <c r="NVU160" s="365"/>
      <c r="NVV160" s="365"/>
      <c r="NVW160" s="365"/>
      <c r="NVX160" s="365"/>
      <c r="NVY160" s="365"/>
      <c r="NVZ160" s="365"/>
      <c r="NWA160" s="365"/>
      <c r="NWB160" s="365"/>
      <c r="NWC160" s="365"/>
      <c r="NWD160" s="365"/>
      <c r="NWE160" s="365"/>
      <c r="NWF160" s="365"/>
      <c r="NWG160" s="365"/>
      <c r="NWH160" s="365"/>
      <c r="NWI160" s="365"/>
      <c r="NWJ160" s="365"/>
      <c r="NWK160" s="365"/>
      <c r="NWL160" s="365"/>
      <c r="NWM160" s="365"/>
      <c r="NWN160" s="365"/>
      <c r="NWO160" s="365"/>
      <c r="NWP160" s="365"/>
      <c r="NWQ160" s="365"/>
      <c r="NWR160" s="365"/>
      <c r="NWS160" s="365"/>
      <c r="NWT160" s="365"/>
      <c r="NWU160" s="365"/>
      <c r="NWV160" s="365"/>
      <c r="NWW160" s="365"/>
      <c r="NWX160" s="365"/>
      <c r="NWY160" s="365"/>
      <c r="NWZ160" s="365"/>
      <c r="NXA160" s="365"/>
      <c r="NXB160" s="365"/>
      <c r="NXC160" s="365"/>
      <c r="NXD160" s="365"/>
      <c r="NXE160" s="365"/>
      <c r="NXF160" s="365"/>
      <c r="NXG160" s="365"/>
      <c r="NXH160" s="365"/>
      <c r="NXI160" s="365"/>
      <c r="NXJ160" s="365"/>
      <c r="NXK160" s="365"/>
      <c r="NXL160" s="365"/>
      <c r="NXM160" s="365"/>
      <c r="NXN160" s="365"/>
      <c r="NXO160" s="365"/>
      <c r="NXP160" s="365"/>
      <c r="NXQ160" s="365"/>
      <c r="NXR160" s="365"/>
      <c r="NXS160" s="365"/>
      <c r="NXT160" s="365"/>
      <c r="NXU160" s="365"/>
      <c r="NXV160" s="365"/>
      <c r="NXW160" s="365"/>
      <c r="NXX160" s="365"/>
      <c r="NXY160" s="365"/>
      <c r="NXZ160" s="365"/>
      <c r="NYA160" s="365"/>
      <c r="NYB160" s="365"/>
      <c r="NYC160" s="365"/>
      <c r="NYD160" s="365"/>
      <c r="NYE160" s="365"/>
      <c r="NYF160" s="365"/>
      <c r="NYG160" s="365"/>
      <c r="NYH160" s="365"/>
      <c r="NYI160" s="365"/>
      <c r="NYJ160" s="365"/>
      <c r="NYK160" s="365"/>
      <c r="NYL160" s="365"/>
      <c r="NYM160" s="365"/>
      <c r="NYN160" s="365"/>
      <c r="NYO160" s="365"/>
      <c r="NYP160" s="365"/>
      <c r="NYQ160" s="365"/>
      <c r="NYR160" s="365"/>
      <c r="NYS160" s="365"/>
      <c r="NYT160" s="365"/>
      <c r="NYU160" s="365"/>
      <c r="NYV160" s="365"/>
      <c r="NYW160" s="365"/>
      <c r="NYX160" s="365"/>
      <c r="NYY160" s="365"/>
      <c r="NYZ160" s="365"/>
      <c r="NZA160" s="365"/>
      <c r="NZB160" s="365"/>
      <c r="NZC160" s="365"/>
      <c r="NZD160" s="365"/>
      <c r="NZE160" s="365"/>
      <c r="NZF160" s="365"/>
      <c r="NZG160" s="365"/>
      <c r="NZH160" s="365"/>
      <c r="NZI160" s="365"/>
      <c r="NZJ160" s="365"/>
      <c r="NZK160" s="365"/>
      <c r="NZL160" s="365"/>
      <c r="NZM160" s="365"/>
      <c r="NZN160" s="365"/>
      <c r="NZO160" s="365"/>
      <c r="NZP160" s="365"/>
      <c r="NZQ160" s="365"/>
      <c r="NZR160" s="365"/>
      <c r="NZS160" s="365"/>
      <c r="NZT160" s="365"/>
      <c r="NZU160" s="365"/>
      <c r="NZV160" s="365"/>
      <c r="NZW160" s="365"/>
      <c r="NZX160" s="365"/>
      <c r="NZY160" s="365"/>
      <c r="NZZ160" s="365"/>
      <c r="OAA160" s="365"/>
      <c r="OAB160" s="365"/>
      <c r="OAC160" s="365"/>
      <c r="OAD160" s="365"/>
      <c r="OAE160" s="365"/>
      <c r="OAF160" s="365"/>
      <c r="OAG160" s="365"/>
      <c r="OAH160" s="365"/>
      <c r="OAI160" s="365"/>
      <c r="OAJ160" s="365"/>
      <c r="OAK160" s="365"/>
      <c r="OAL160" s="365"/>
      <c r="OAM160" s="365"/>
      <c r="OAN160" s="365"/>
      <c r="OAO160" s="365"/>
      <c r="OAP160" s="365"/>
      <c r="OAQ160" s="365"/>
      <c r="OAR160" s="365"/>
      <c r="OAS160" s="365"/>
      <c r="OAT160" s="365"/>
      <c r="OAU160" s="365"/>
      <c r="OAV160" s="365"/>
      <c r="OAW160" s="365"/>
      <c r="OAX160" s="365"/>
      <c r="OAY160" s="365"/>
      <c r="OAZ160" s="365"/>
      <c r="OBA160" s="365"/>
      <c r="OBB160" s="365"/>
      <c r="OBC160" s="365"/>
      <c r="OBD160" s="365"/>
      <c r="OBE160" s="365"/>
      <c r="OBF160" s="365"/>
      <c r="OBG160" s="365"/>
      <c r="OBH160" s="365"/>
      <c r="OBI160" s="365"/>
      <c r="OBJ160" s="365"/>
      <c r="OBK160" s="365"/>
      <c r="OBL160" s="365"/>
      <c r="OBM160" s="365"/>
      <c r="OBN160" s="365"/>
      <c r="OBO160" s="365"/>
      <c r="OBP160" s="365"/>
      <c r="OBQ160" s="365"/>
      <c r="OBR160" s="365"/>
      <c r="OBS160" s="365"/>
      <c r="OBT160" s="365"/>
      <c r="OBU160" s="365"/>
      <c r="OBV160" s="365"/>
      <c r="OBW160" s="365"/>
      <c r="OBX160" s="365"/>
      <c r="OBY160" s="365"/>
      <c r="OBZ160" s="365"/>
      <c r="OCA160" s="365"/>
      <c r="OCB160" s="365"/>
      <c r="OCC160" s="365"/>
      <c r="OCD160" s="365"/>
      <c r="OCE160" s="365"/>
      <c r="OCF160" s="365"/>
      <c r="OCG160" s="365"/>
      <c r="OCH160" s="365"/>
      <c r="OCI160" s="365"/>
      <c r="OCJ160" s="365"/>
      <c r="OCK160" s="365"/>
      <c r="OCL160" s="365"/>
      <c r="OCM160" s="365"/>
      <c r="OCN160" s="365"/>
      <c r="OCO160" s="365"/>
      <c r="OCP160" s="365"/>
      <c r="OCQ160" s="365"/>
      <c r="OCR160" s="365"/>
      <c r="OCS160" s="365"/>
      <c r="OCT160" s="365"/>
      <c r="OCU160" s="365"/>
      <c r="OCV160" s="365"/>
      <c r="OCW160" s="365"/>
      <c r="OCX160" s="365"/>
      <c r="OCY160" s="365"/>
      <c r="OCZ160" s="365"/>
      <c r="ODA160" s="365"/>
      <c r="ODB160" s="365"/>
      <c r="ODC160" s="365"/>
      <c r="ODD160" s="365"/>
      <c r="ODE160" s="365"/>
      <c r="ODF160" s="365"/>
      <c r="ODG160" s="365"/>
      <c r="ODH160" s="365"/>
      <c r="ODI160" s="365"/>
      <c r="ODJ160" s="365"/>
      <c r="ODK160" s="365"/>
      <c r="ODL160" s="365"/>
      <c r="ODM160" s="365"/>
      <c r="ODN160" s="365"/>
      <c r="ODO160" s="365"/>
      <c r="ODP160" s="365"/>
      <c r="ODQ160" s="365"/>
      <c r="ODR160" s="365"/>
      <c r="ODS160" s="365"/>
      <c r="ODT160" s="365"/>
      <c r="ODU160" s="365"/>
      <c r="ODV160" s="365"/>
      <c r="ODW160" s="365"/>
      <c r="ODX160" s="365"/>
      <c r="ODY160" s="365"/>
      <c r="ODZ160" s="365"/>
      <c r="OEA160" s="365"/>
      <c r="OEB160" s="365"/>
      <c r="OEC160" s="365"/>
      <c r="OED160" s="365"/>
      <c r="OEE160" s="365"/>
      <c r="OEF160" s="365"/>
      <c r="OEG160" s="365"/>
      <c r="OEH160" s="365"/>
      <c r="OEI160" s="365"/>
      <c r="OEJ160" s="365"/>
      <c r="OEK160" s="365"/>
      <c r="OEL160" s="365"/>
      <c r="OEM160" s="365"/>
      <c r="OEN160" s="365"/>
      <c r="OEO160" s="365"/>
      <c r="OEP160" s="365"/>
      <c r="OEQ160" s="365"/>
      <c r="OER160" s="365"/>
      <c r="OES160" s="365"/>
      <c r="OET160" s="365"/>
      <c r="OEU160" s="365"/>
      <c r="OEV160" s="365"/>
      <c r="OEW160" s="365"/>
      <c r="OEX160" s="365"/>
      <c r="OEY160" s="365"/>
      <c r="OEZ160" s="365"/>
      <c r="OFA160" s="365"/>
      <c r="OFB160" s="365"/>
      <c r="OFC160" s="365"/>
      <c r="OFD160" s="365"/>
      <c r="OFE160" s="365"/>
      <c r="OFF160" s="365"/>
      <c r="OFG160" s="365"/>
      <c r="OFH160" s="365"/>
      <c r="OFI160" s="365"/>
      <c r="OFJ160" s="365"/>
      <c r="OFK160" s="365"/>
      <c r="OFL160" s="365"/>
      <c r="OFM160" s="365"/>
      <c r="OFN160" s="365"/>
      <c r="OFO160" s="365"/>
      <c r="OFP160" s="365"/>
      <c r="OFQ160" s="365"/>
      <c r="OFR160" s="365"/>
      <c r="OFS160" s="365"/>
      <c r="OFT160" s="365"/>
      <c r="OFU160" s="365"/>
      <c r="OFV160" s="365"/>
      <c r="OFW160" s="365"/>
      <c r="OFX160" s="365"/>
      <c r="OFY160" s="365"/>
      <c r="OFZ160" s="365"/>
      <c r="OGA160" s="365"/>
      <c r="OGB160" s="365"/>
      <c r="OGC160" s="365"/>
      <c r="OGD160" s="365"/>
      <c r="OGE160" s="365"/>
      <c r="OGF160" s="365"/>
      <c r="OGG160" s="365"/>
      <c r="OGH160" s="365"/>
      <c r="OGI160" s="365"/>
      <c r="OGJ160" s="365"/>
      <c r="OGK160" s="365"/>
      <c r="OGL160" s="365"/>
      <c r="OGM160" s="365"/>
      <c r="OGN160" s="365"/>
      <c r="OGO160" s="365"/>
      <c r="OGP160" s="365"/>
      <c r="OGQ160" s="365"/>
      <c r="OGR160" s="365"/>
      <c r="OGS160" s="365"/>
      <c r="OGT160" s="365"/>
      <c r="OGU160" s="365"/>
      <c r="OGV160" s="365"/>
      <c r="OGW160" s="365"/>
      <c r="OGX160" s="365"/>
      <c r="OGY160" s="365"/>
      <c r="OGZ160" s="365"/>
      <c r="OHA160" s="365"/>
      <c r="OHB160" s="365"/>
      <c r="OHC160" s="365"/>
      <c r="OHD160" s="365"/>
      <c r="OHE160" s="365"/>
      <c r="OHF160" s="365"/>
      <c r="OHG160" s="365"/>
      <c r="OHH160" s="365"/>
      <c r="OHI160" s="365"/>
      <c r="OHJ160" s="365"/>
      <c r="OHK160" s="365"/>
      <c r="OHL160" s="365"/>
      <c r="OHM160" s="365"/>
      <c r="OHN160" s="365"/>
      <c r="OHO160" s="365"/>
      <c r="OHP160" s="365"/>
      <c r="OHQ160" s="365"/>
      <c r="OHR160" s="365"/>
      <c r="OHS160" s="365"/>
      <c r="OHT160" s="365"/>
      <c r="OHU160" s="365"/>
      <c r="OHV160" s="365"/>
      <c r="OHW160" s="365"/>
      <c r="OHX160" s="365"/>
      <c r="OHY160" s="365"/>
      <c r="OHZ160" s="365"/>
      <c r="OIA160" s="365"/>
      <c r="OIB160" s="365"/>
      <c r="OIC160" s="365"/>
      <c r="OID160" s="365"/>
      <c r="OIE160" s="365"/>
      <c r="OIF160" s="365"/>
      <c r="OIG160" s="365"/>
      <c r="OIH160" s="365"/>
      <c r="OII160" s="365"/>
      <c r="OIJ160" s="365"/>
      <c r="OIK160" s="365"/>
      <c r="OIL160" s="365"/>
      <c r="OIM160" s="365"/>
      <c r="OIN160" s="365"/>
      <c r="OIO160" s="365"/>
      <c r="OIP160" s="365"/>
      <c r="OIQ160" s="365"/>
      <c r="OIR160" s="365"/>
      <c r="OIS160" s="365"/>
      <c r="OIT160" s="365"/>
      <c r="OIU160" s="365"/>
      <c r="OIV160" s="365"/>
      <c r="OIW160" s="365"/>
      <c r="OIX160" s="365"/>
      <c r="OIY160" s="365"/>
      <c r="OIZ160" s="365"/>
      <c r="OJA160" s="365"/>
      <c r="OJB160" s="365"/>
      <c r="OJC160" s="365"/>
      <c r="OJD160" s="365"/>
      <c r="OJE160" s="365"/>
      <c r="OJF160" s="365"/>
      <c r="OJG160" s="365"/>
      <c r="OJH160" s="365"/>
      <c r="OJI160" s="365"/>
      <c r="OJJ160" s="365"/>
      <c r="OJK160" s="365"/>
      <c r="OJL160" s="365"/>
      <c r="OJM160" s="365"/>
      <c r="OJN160" s="365"/>
      <c r="OJO160" s="365"/>
      <c r="OJP160" s="365"/>
      <c r="OJQ160" s="365"/>
      <c r="OJR160" s="365"/>
      <c r="OJS160" s="365"/>
      <c r="OJT160" s="365"/>
      <c r="OJU160" s="365"/>
      <c r="OJV160" s="365"/>
      <c r="OJW160" s="365"/>
      <c r="OJX160" s="365"/>
      <c r="OJY160" s="365"/>
      <c r="OJZ160" s="365"/>
      <c r="OKA160" s="365"/>
      <c r="OKB160" s="365"/>
      <c r="OKC160" s="365"/>
      <c r="OKD160" s="365"/>
      <c r="OKE160" s="365"/>
      <c r="OKF160" s="365"/>
      <c r="OKG160" s="365"/>
      <c r="OKH160" s="365"/>
      <c r="OKI160" s="365"/>
      <c r="OKJ160" s="365"/>
      <c r="OKK160" s="365"/>
      <c r="OKL160" s="365"/>
      <c r="OKM160" s="365"/>
      <c r="OKN160" s="365"/>
      <c r="OKO160" s="365"/>
      <c r="OKP160" s="365"/>
      <c r="OKQ160" s="365"/>
      <c r="OKR160" s="365"/>
      <c r="OKS160" s="365"/>
      <c r="OKT160" s="365"/>
      <c r="OKU160" s="365"/>
      <c r="OKV160" s="365"/>
      <c r="OKW160" s="365"/>
      <c r="OKX160" s="365"/>
      <c r="OKY160" s="365"/>
      <c r="OKZ160" s="365"/>
      <c r="OLA160" s="365"/>
      <c r="OLB160" s="365"/>
      <c r="OLC160" s="365"/>
      <c r="OLD160" s="365"/>
      <c r="OLE160" s="365"/>
      <c r="OLF160" s="365"/>
      <c r="OLG160" s="365"/>
      <c r="OLH160" s="365"/>
      <c r="OLI160" s="365"/>
      <c r="OLJ160" s="365"/>
      <c r="OLK160" s="365"/>
      <c r="OLL160" s="365"/>
      <c r="OLM160" s="365"/>
      <c r="OLN160" s="365"/>
      <c r="OLO160" s="365"/>
      <c r="OLP160" s="365"/>
      <c r="OLQ160" s="365"/>
      <c r="OLR160" s="365"/>
      <c r="OLS160" s="365"/>
      <c r="OLT160" s="365"/>
      <c r="OLU160" s="365"/>
      <c r="OLV160" s="365"/>
      <c r="OLW160" s="365"/>
      <c r="OLX160" s="365"/>
      <c r="OLY160" s="365"/>
      <c r="OLZ160" s="365"/>
      <c r="OMA160" s="365"/>
      <c r="OMB160" s="365"/>
      <c r="OMC160" s="365"/>
      <c r="OMD160" s="365"/>
      <c r="OME160" s="365"/>
      <c r="OMF160" s="365"/>
      <c r="OMG160" s="365"/>
      <c r="OMH160" s="365"/>
      <c r="OMI160" s="365"/>
      <c r="OMJ160" s="365"/>
      <c r="OMK160" s="365"/>
      <c r="OML160" s="365"/>
      <c r="OMM160" s="365"/>
      <c r="OMN160" s="365"/>
      <c r="OMO160" s="365"/>
      <c r="OMP160" s="365"/>
      <c r="OMQ160" s="365"/>
      <c r="OMR160" s="365"/>
      <c r="OMS160" s="365"/>
      <c r="OMT160" s="365"/>
      <c r="OMU160" s="365"/>
      <c r="OMV160" s="365"/>
      <c r="OMW160" s="365"/>
      <c r="OMX160" s="365"/>
      <c r="OMY160" s="365"/>
      <c r="OMZ160" s="365"/>
      <c r="ONA160" s="365"/>
      <c r="ONB160" s="365"/>
      <c r="ONC160" s="365"/>
      <c r="OND160" s="365"/>
      <c r="ONE160" s="365"/>
      <c r="ONF160" s="365"/>
      <c r="ONG160" s="365"/>
      <c r="ONH160" s="365"/>
      <c r="ONI160" s="365"/>
      <c r="ONJ160" s="365"/>
      <c r="ONK160" s="365"/>
      <c r="ONL160" s="365"/>
      <c r="ONM160" s="365"/>
      <c r="ONN160" s="365"/>
      <c r="ONO160" s="365"/>
      <c r="ONP160" s="365"/>
      <c r="ONQ160" s="365"/>
      <c r="ONR160" s="365"/>
      <c r="ONS160" s="365"/>
      <c r="ONT160" s="365"/>
      <c r="ONU160" s="365"/>
      <c r="ONV160" s="365"/>
      <c r="ONW160" s="365"/>
      <c r="ONX160" s="365"/>
      <c r="ONY160" s="365"/>
      <c r="ONZ160" s="365"/>
      <c r="OOA160" s="365"/>
      <c r="OOB160" s="365"/>
      <c r="OOC160" s="365"/>
      <c r="OOD160" s="365"/>
      <c r="OOE160" s="365"/>
      <c r="OOF160" s="365"/>
      <c r="OOG160" s="365"/>
      <c r="OOH160" s="365"/>
      <c r="OOI160" s="365"/>
      <c r="OOJ160" s="365"/>
      <c r="OOK160" s="365"/>
      <c r="OOL160" s="365"/>
      <c r="OOM160" s="365"/>
      <c r="OON160" s="365"/>
      <c r="OOO160" s="365"/>
      <c r="OOP160" s="365"/>
      <c r="OOQ160" s="365"/>
      <c r="OOR160" s="365"/>
      <c r="OOS160" s="365"/>
      <c r="OOT160" s="365"/>
      <c r="OOU160" s="365"/>
      <c r="OOV160" s="365"/>
      <c r="OOW160" s="365"/>
      <c r="OOX160" s="365"/>
      <c r="OOY160" s="365"/>
      <c r="OOZ160" s="365"/>
      <c r="OPA160" s="365"/>
      <c r="OPB160" s="365"/>
      <c r="OPC160" s="365"/>
      <c r="OPD160" s="365"/>
      <c r="OPE160" s="365"/>
      <c r="OPF160" s="365"/>
      <c r="OPG160" s="365"/>
      <c r="OPH160" s="365"/>
      <c r="OPI160" s="365"/>
      <c r="OPJ160" s="365"/>
      <c r="OPK160" s="365"/>
      <c r="OPL160" s="365"/>
      <c r="OPM160" s="365"/>
      <c r="OPN160" s="365"/>
      <c r="OPO160" s="365"/>
      <c r="OPP160" s="365"/>
      <c r="OPQ160" s="365"/>
      <c r="OPR160" s="365"/>
      <c r="OPS160" s="365"/>
      <c r="OPT160" s="365"/>
      <c r="OPU160" s="365"/>
      <c r="OPV160" s="365"/>
      <c r="OPW160" s="365"/>
      <c r="OPX160" s="365"/>
      <c r="OPY160" s="365"/>
      <c r="OPZ160" s="365"/>
      <c r="OQA160" s="365"/>
      <c r="OQB160" s="365"/>
      <c r="OQC160" s="365"/>
      <c r="OQD160" s="365"/>
      <c r="OQE160" s="365"/>
      <c r="OQF160" s="365"/>
      <c r="OQG160" s="365"/>
      <c r="OQH160" s="365"/>
      <c r="OQI160" s="365"/>
      <c r="OQJ160" s="365"/>
      <c r="OQK160" s="365"/>
      <c r="OQL160" s="365"/>
      <c r="OQM160" s="365"/>
      <c r="OQN160" s="365"/>
      <c r="OQO160" s="365"/>
      <c r="OQP160" s="365"/>
      <c r="OQQ160" s="365"/>
      <c r="OQR160" s="365"/>
      <c r="OQS160" s="365"/>
      <c r="OQT160" s="365"/>
      <c r="OQU160" s="365"/>
      <c r="OQV160" s="365"/>
      <c r="OQW160" s="365"/>
      <c r="OQX160" s="365"/>
      <c r="OQY160" s="365"/>
      <c r="OQZ160" s="365"/>
      <c r="ORA160" s="365"/>
      <c r="ORB160" s="365"/>
      <c r="ORC160" s="365"/>
      <c r="ORD160" s="365"/>
      <c r="ORE160" s="365"/>
      <c r="ORF160" s="365"/>
      <c r="ORG160" s="365"/>
      <c r="ORH160" s="365"/>
      <c r="ORI160" s="365"/>
      <c r="ORJ160" s="365"/>
      <c r="ORK160" s="365"/>
      <c r="ORL160" s="365"/>
      <c r="ORM160" s="365"/>
      <c r="ORN160" s="365"/>
      <c r="ORO160" s="365"/>
      <c r="ORP160" s="365"/>
      <c r="ORQ160" s="365"/>
      <c r="ORR160" s="365"/>
      <c r="ORS160" s="365"/>
      <c r="ORT160" s="365"/>
      <c r="ORU160" s="365"/>
      <c r="ORV160" s="365"/>
      <c r="ORW160" s="365"/>
      <c r="ORX160" s="365"/>
      <c r="ORY160" s="365"/>
      <c r="ORZ160" s="365"/>
      <c r="OSA160" s="365"/>
      <c r="OSB160" s="365"/>
      <c r="OSC160" s="365"/>
      <c r="OSD160" s="365"/>
      <c r="OSE160" s="365"/>
      <c r="OSF160" s="365"/>
      <c r="OSG160" s="365"/>
      <c r="OSH160" s="365"/>
      <c r="OSI160" s="365"/>
      <c r="OSJ160" s="365"/>
      <c r="OSK160" s="365"/>
      <c r="OSL160" s="365"/>
      <c r="OSM160" s="365"/>
      <c r="OSN160" s="365"/>
      <c r="OSO160" s="365"/>
      <c r="OSP160" s="365"/>
      <c r="OSQ160" s="365"/>
      <c r="OSR160" s="365"/>
      <c r="OSS160" s="365"/>
      <c r="OST160" s="365"/>
      <c r="OSU160" s="365"/>
      <c r="OSV160" s="365"/>
      <c r="OSW160" s="365"/>
      <c r="OSX160" s="365"/>
      <c r="OSY160" s="365"/>
      <c r="OSZ160" s="365"/>
      <c r="OTA160" s="365"/>
      <c r="OTB160" s="365"/>
      <c r="OTC160" s="365"/>
      <c r="OTD160" s="365"/>
      <c r="OTE160" s="365"/>
      <c r="OTF160" s="365"/>
      <c r="OTG160" s="365"/>
      <c r="OTH160" s="365"/>
      <c r="OTI160" s="365"/>
      <c r="OTJ160" s="365"/>
      <c r="OTK160" s="365"/>
      <c r="OTL160" s="365"/>
      <c r="OTM160" s="365"/>
      <c r="OTN160" s="365"/>
      <c r="OTO160" s="365"/>
      <c r="OTP160" s="365"/>
      <c r="OTQ160" s="365"/>
      <c r="OTR160" s="365"/>
      <c r="OTS160" s="365"/>
      <c r="OTT160" s="365"/>
      <c r="OTU160" s="365"/>
      <c r="OTV160" s="365"/>
      <c r="OTW160" s="365"/>
      <c r="OTX160" s="365"/>
      <c r="OTY160" s="365"/>
      <c r="OTZ160" s="365"/>
      <c r="OUA160" s="365"/>
      <c r="OUB160" s="365"/>
      <c r="OUC160" s="365"/>
      <c r="OUD160" s="365"/>
      <c r="OUE160" s="365"/>
      <c r="OUF160" s="365"/>
      <c r="OUG160" s="365"/>
      <c r="OUH160" s="365"/>
      <c r="OUI160" s="365"/>
      <c r="OUJ160" s="365"/>
      <c r="OUK160" s="365"/>
      <c r="OUL160" s="365"/>
      <c r="OUM160" s="365"/>
      <c r="OUN160" s="365"/>
      <c r="OUO160" s="365"/>
      <c r="OUP160" s="365"/>
      <c r="OUQ160" s="365"/>
      <c r="OUR160" s="365"/>
      <c r="OUS160" s="365"/>
      <c r="OUT160" s="365"/>
      <c r="OUU160" s="365"/>
      <c r="OUV160" s="365"/>
      <c r="OUW160" s="365"/>
      <c r="OUX160" s="365"/>
      <c r="OUY160" s="365"/>
      <c r="OUZ160" s="365"/>
      <c r="OVA160" s="365"/>
      <c r="OVB160" s="365"/>
      <c r="OVC160" s="365"/>
      <c r="OVD160" s="365"/>
      <c r="OVE160" s="365"/>
      <c r="OVF160" s="365"/>
      <c r="OVG160" s="365"/>
      <c r="OVH160" s="365"/>
      <c r="OVI160" s="365"/>
      <c r="OVJ160" s="365"/>
      <c r="OVK160" s="365"/>
      <c r="OVL160" s="365"/>
      <c r="OVM160" s="365"/>
      <c r="OVN160" s="365"/>
      <c r="OVO160" s="365"/>
      <c r="OVP160" s="365"/>
      <c r="OVQ160" s="365"/>
      <c r="OVR160" s="365"/>
      <c r="OVS160" s="365"/>
      <c r="OVT160" s="365"/>
      <c r="OVU160" s="365"/>
      <c r="OVV160" s="365"/>
      <c r="OVW160" s="365"/>
      <c r="OVX160" s="365"/>
      <c r="OVY160" s="365"/>
      <c r="OVZ160" s="365"/>
      <c r="OWA160" s="365"/>
      <c r="OWB160" s="365"/>
      <c r="OWC160" s="365"/>
      <c r="OWD160" s="365"/>
      <c r="OWE160" s="365"/>
      <c r="OWF160" s="365"/>
      <c r="OWG160" s="365"/>
      <c r="OWH160" s="365"/>
      <c r="OWI160" s="365"/>
      <c r="OWJ160" s="365"/>
      <c r="OWK160" s="365"/>
      <c r="OWL160" s="365"/>
      <c r="OWM160" s="365"/>
      <c r="OWN160" s="365"/>
      <c r="OWO160" s="365"/>
      <c r="OWP160" s="365"/>
      <c r="OWQ160" s="365"/>
      <c r="OWR160" s="365"/>
      <c r="OWS160" s="365"/>
      <c r="OWT160" s="365"/>
      <c r="OWU160" s="365"/>
      <c r="OWV160" s="365"/>
      <c r="OWW160" s="365"/>
      <c r="OWX160" s="365"/>
      <c r="OWY160" s="365"/>
      <c r="OWZ160" s="365"/>
      <c r="OXA160" s="365"/>
      <c r="OXB160" s="365"/>
      <c r="OXC160" s="365"/>
      <c r="OXD160" s="365"/>
      <c r="OXE160" s="365"/>
      <c r="OXF160" s="365"/>
      <c r="OXG160" s="365"/>
      <c r="OXH160" s="365"/>
      <c r="OXI160" s="365"/>
      <c r="OXJ160" s="365"/>
      <c r="OXK160" s="365"/>
      <c r="OXL160" s="365"/>
      <c r="OXM160" s="365"/>
      <c r="OXN160" s="365"/>
      <c r="OXO160" s="365"/>
      <c r="OXP160" s="365"/>
      <c r="OXQ160" s="365"/>
      <c r="OXR160" s="365"/>
      <c r="OXS160" s="365"/>
      <c r="OXT160" s="365"/>
      <c r="OXU160" s="365"/>
      <c r="OXV160" s="365"/>
      <c r="OXW160" s="365"/>
      <c r="OXX160" s="365"/>
      <c r="OXY160" s="365"/>
      <c r="OXZ160" s="365"/>
      <c r="OYA160" s="365"/>
      <c r="OYB160" s="365"/>
      <c r="OYC160" s="365"/>
      <c r="OYD160" s="365"/>
      <c r="OYE160" s="365"/>
      <c r="OYF160" s="365"/>
      <c r="OYG160" s="365"/>
      <c r="OYH160" s="365"/>
      <c r="OYI160" s="365"/>
      <c r="OYJ160" s="365"/>
      <c r="OYK160" s="365"/>
      <c r="OYL160" s="365"/>
      <c r="OYM160" s="365"/>
      <c r="OYN160" s="365"/>
      <c r="OYO160" s="365"/>
      <c r="OYP160" s="365"/>
      <c r="OYQ160" s="365"/>
      <c r="OYR160" s="365"/>
      <c r="OYS160" s="365"/>
      <c r="OYT160" s="365"/>
      <c r="OYU160" s="365"/>
      <c r="OYV160" s="365"/>
      <c r="OYW160" s="365"/>
      <c r="OYX160" s="365"/>
      <c r="OYY160" s="365"/>
      <c r="OYZ160" s="365"/>
      <c r="OZA160" s="365"/>
      <c r="OZB160" s="365"/>
      <c r="OZC160" s="365"/>
      <c r="OZD160" s="365"/>
      <c r="OZE160" s="365"/>
      <c r="OZF160" s="365"/>
      <c r="OZG160" s="365"/>
      <c r="OZH160" s="365"/>
      <c r="OZI160" s="365"/>
      <c r="OZJ160" s="365"/>
      <c r="OZK160" s="365"/>
      <c r="OZL160" s="365"/>
      <c r="OZM160" s="365"/>
      <c r="OZN160" s="365"/>
      <c r="OZO160" s="365"/>
      <c r="OZP160" s="365"/>
      <c r="OZQ160" s="365"/>
      <c r="OZR160" s="365"/>
      <c r="OZS160" s="365"/>
      <c r="OZT160" s="365"/>
      <c r="OZU160" s="365"/>
      <c r="OZV160" s="365"/>
      <c r="OZW160" s="365"/>
      <c r="OZX160" s="365"/>
      <c r="OZY160" s="365"/>
      <c r="OZZ160" s="365"/>
      <c r="PAA160" s="365"/>
      <c r="PAB160" s="365"/>
      <c r="PAC160" s="365"/>
      <c r="PAD160" s="365"/>
      <c r="PAE160" s="365"/>
      <c r="PAF160" s="365"/>
      <c r="PAG160" s="365"/>
      <c r="PAH160" s="365"/>
      <c r="PAI160" s="365"/>
      <c r="PAJ160" s="365"/>
      <c r="PAK160" s="365"/>
      <c r="PAL160" s="365"/>
      <c r="PAM160" s="365"/>
      <c r="PAN160" s="365"/>
      <c r="PAO160" s="365"/>
      <c r="PAP160" s="365"/>
      <c r="PAQ160" s="365"/>
      <c r="PAR160" s="365"/>
      <c r="PAS160" s="365"/>
      <c r="PAT160" s="365"/>
      <c r="PAU160" s="365"/>
      <c r="PAV160" s="365"/>
      <c r="PAW160" s="365"/>
      <c r="PAX160" s="365"/>
      <c r="PAY160" s="365"/>
      <c r="PAZ160" s="365"/>
      <c r="PBA160" s="365"/>
      <c r="PBB160" s="365"/>
      <c r="PBC160" s="365"/>
      <c r="PBD160" s="365"/>
      <c r="PBE160" s="365"/>
      <c r="PBF160" s="365"/>
      <c r="PBG160" s="365"/>
      <c r="PBH160" s="365"/>
      <c r="PBI160" s="365"/>
      <c r="PBJ160" s="365"/>
      <c r="PBK160" s="365"/>
      <c r="PBL160" s="365"/>
      <c r="PBM160" s="365"/>
      <c r="PBN160" s="365"/>
      <c r="PBO160" s="365"/>
      <c r="PBP160" s="365"/>
      <c r="PBQ160" s="365"/>
      <c r="PBR160" s="365"/>
      <c r="PBS160" s="365"/>
      <c r="PBT160" s="365"/>
      <c r="PBU160" s="365"/>
      <c r="PBV160" s="365"/>
      <c r="PBW160" s="365"/>
      <c r="PBX160" s="365"/>
      <c r="PBY160" s="365"/>
      <c r="PBZ160" s="365"/>
      <c r="PCA160" s="365"/>
      <c r="PCB160" s="365"/>
      <c r="PCC160" s="365"/>
      <c r="PCD160" s="365"/>
      <c r="PCE160" s="365"/>
      <c r="PCF160" s="365"/>
      <c r="PCG160" s="365"/>
      <c r="PCH160" s="365"/>
      <c r="PCI160" s="365"/>
      <c r="PCJ160" s="365"/>
      <c r="PCK160" s="365"/>
      <c r="PCL160" s="365"/>
      <c r="PCM160" s="365"/>
      <c r="PCN160" s="365"/>
      <c r="PCO160" s="365"/>
      <c r="PCP160" s="365"/>
      <c r="PCQ160" s="365"/>
      <c r="PCR160" s="365"/>
      <c r="PCS160" s="365"/>
      <c r="PCT160" s="365"/>
      <c r="PCU160" s="365"/>
      <c r="PCV160" s="365"/>
      <c r="PCW160" s="365"/>
      <c r="PCX160" s="365"/>
      <c r="PCY160" s="365"/>
      <c r="PCZ160" s="365"/>
      <c r="PDA160" s="365"/>
      <c r="PDB160" s="365"/>
      <c r="PDC160" s="365"/>
      <c r="PDD160" s="365"/>
      <c r="PDE160" s="365"/>
      <c r="PDF160" s="365"/>
      <c r="PDG160" s="365"/>
      <c r="PDH160" s="365"/>
      <c r="PDI160" s="365"/>
      <c r="PDJ160" s="365"/>
      <c r="PDK160" s="365"/>
      <c r="PDL160" s="365"/>
      <c r="PDM160" s="365"/>
      <c r="PDN160" s="365"/>
      <c r="PDO160" s="365"/>
      <c r="PDP160" s="365"/>
      <c r="PDQ160" s="365"/>
      <c r="PDR160" s="365"/>
      <c r="PDS160" s="365"/>
      <c r="PDT160" s="365"/>
      <c r="PDU160" s="365"/>
      <c r="PDV160" s="365"/>
      <c r="PDW160" s="365"/>
      <c r="PDX160" s="365"/>
      <c r="PDY160" s="365"/>
      <c r="PDZ160" s="365"/>
      <c r="PEA160" s="365"/>
      <c r="PEB160" s="365"/>
      <c r="PEC160" s="365"/>
      <c r="PED160" s="365"/>
      <c r="PEE160" s="365"/>
      <c r="PEF160" s="365"/>
      <c r="PEG160" s="365"/>
      <c r="PEH160" s="365"/>
      <c r="PEI160" s="365"/>
      <c r="PEJ160" s="365"/>
      <c r="PEK160" s="365"/>
      <c r="PEL160" s="365"/>
      <c r="PEM160" s="365"/>
      <c r="PEN160" s="365"/>
      <c r="PEO160" s="365"/>
      <c r="PEP160" s="365"/>
      <c r="PEQ160" s="365"/>
      <c r="PER160" s="365"/>
      <c r="PES160" s="365"/>
      <c r="PET160" s="365"/>
      <c r="PEU160" s="365"/>
      <c r="PEV160" s="365"/>
      <c r="PEW160" s="365"/>
      <c r="PEX160" s="365"/>
      <c r="PEY160" s="365"/>
      <c r="PEZ160" s="365"/>
      <c r="PFA160" s="365"/>
      <c r="PFB160" s="365"/>
      <c r="PFC160" s="365"/>
      <c r="PFD160" s="365"/>
      <c r="PFE160" s="365"/>
      <c r="PFF160" s="365"/>
      <c r="PFG160" s="365"/>
      <c r="PFH160" s="365"/>
      <c r="PFI160" s="365"/>
      <c r="PFJ160" s="365"/>
      <c r="PFK160" s="365"/>
      <c r="PFL160" s="365"/>
      <c r="PFM160" s="365"/>
      <c r="PFN160" s="365"/>
      <c r="PFO160" s="365"/>
      <c r="PFP160" s="365"/>
      <c r="PFQ160" s="365"/>
      <c r="PFR160" s="365"/>
      <c r="PFS160" s="365"/>
      <c r="PFT160" s="365"/>
      <c r="PFU160" s="365"/>
      <c r="PFV160" s="365"/>
      <c r="PFW160" s="365"/>
      <c r="PFX160" s="365"/>
      <c r="PFY160" s="365"/>
      <c r="PFZ160" s="365"/>
      <c r="PGA160" s="365"/>
      <c r="PGB160" s="365"/>
      <c r="PGC160" s="365"/>
      <c r="PGD160" s="365"/>
      <c r="PGE160" s="365"/>
      <c r="PGF160" s="365"/>
      <c r="PGG160" s="365"/>
      <c r="PGH160" s="365"/>
      <c r="PGI160" s="365"/>
      <c r="PGJ160" s="365"/>
      <c r="PGK160" s="365"/>
      <c r="PGL160" s="365"/>
      <c r="PGM160" s="365"/>
      <c r="PGN160" s="365"/>
      <c r="PGO160" s="365"/>
      <c r="PGP160" s="365"/>
      <c r="PGQ160" s="365"/>
      <c r="PGR160" s="365"/>
      <c r="PGS160" s="365"/>
      <c r="PGT160" s="365"/>
      <c r="PGU160" s="365"/>
      <c r="PGV160" s="365"/>
      <c r="PGW160" s="365"/>
      <c r="PGX160" s="365"/>
      <c r="PGY160" s="365"/>
      <c r="PGZ160" s="365"/>
      <c r="PHA160" s="365"/>
      <c r="PHB160" s="365"/>
      <c r="PHC160" s="365"/>
      <c r="PHD160" s="365"/>
      <c r="PHE160" s="365"/>
      <c r="PHF160" s="365"/>
      <c r="PHG160" s="365"/>
      <c r="PHH160" s="365"/>
      <c r="PHI160" s="365"/>
      <c r="PHJ160" s="365"/>
      <c r="PHK160" s="365"/>
      <c r="PHL160" s="365"/>
      <c r="PHM160" s="365"/>
      <c r="PHN160" s="365"/>
      <c r="PHO160" s="365"/>
      <c r="PHP160" s="365"/>
      <c r="PHQ160" s="365"/>
      <c r="PHR160" s="365"/>
      <c r="PHS160" s="365"/>
      <c r="PHT160" s="365"/>
      <c r="PHU160" s="365"/>
      <c r="PHV160" s="365"/>
      <c r="PHW160" s="365"/>
      <c r="PHX160" s="365"/>
      <c r="PHY160" s="365"/>
      <c r="PHZ160" s="365"/>
      <c r="PIA160" s="365"/>
      <c r="PIB160" s="365"/>
      <c r="PIC160" s="365"/>
      <c r="PID160" s="365"/>
      <c r="PIE160" s="365"/>
      <c r="PIF160" s="365"/>
      <c r="PIG160" s="365"/>
      <c r="PIH160" s="365"/>
      <c r="PII160" s="365"/>
      <c r="PIJ160" s="365"/>
      <c r="PIK160" s="365"/>
      <c r="PIL160" s="365"/>
      <c r="PIM160" s="365"/>
      <c r="PIN160" s="365"/>
      <c r="PIO160" s="365"/>
      <c r="PIP160" s="365"/>
      <c r="PIQ160" s="365"/>
      <c r="PIR160" s="365"/>
      <c r="PIS160" s="365"/>
      <c r="PIT160" s="365"/>
      <c r="PIU160" s="365"/>
      <c r="PIV160" s="365"/>
      <c r="PIW160" s="365"/>
      <c r="PIX160" s="365"/>
      <c r="PIY160" s="365"/>
      <c r="PIZ160" s="365"/>
      <c r="PJA160" s="365"/>
      <c r="PJB160" s="365"/>
      <c r="PJC160" s="365"/>
      <c r="PJD160" s="365"/>
      <c r="PJE160" s="365"/>
      <c r="PJF160" s="365"/>
      <c r="PJG160" s="365"/>
      <c r="PJH160" s="365"/>
      <c r="PJI160" s="365"/>
      <c r="PJJ160" s="365"/>
      <c r="PJK160" s="365"/>
      <c r="PJL160" s="365"/>
      <c r="PJM160" s="365"/>
      <c r="PJN160" s="365"/>
      <c r="PJO160" s="365"/>
      <c r="PJP160" s="365"/>
      <c r="PJQ160" s="365"/>
      <c r="PJR160" s="365"/>
      <c r="PJS160" s="365"/>
      <c r="PJT160" s="365"/>
      <c r="PJU160" s="365"/>
      <c r="PJV160" s="365"/>
      <c r="PJW160" s="365"/>
      <c r="PJX160" s="365"/>
      <c r="PJY160" s="365"/>
      <c r="PJZ160" s="365"/>
      <c r="PKA160" s="365"/>
      <c r="PKB160" s="365"/>
      <c r="PKC160" s="365"/>
      <c r="PKD160" s="365"/>
      <c r="PKE160" s="365"/>
      <c r="PKF160" s="365"/>
      <c r="PKG160" s="365"/>
      <c r="PKH160" s="365"/>
      <c r="PKI160" s="365"/>
      <c r="PKJ160" s="365"/>
      <c r="PKK160" s="365"/>
      <c r="PKL160" s="365"/>
      <c r="PKM160" s="365"/>
      <c r="PKN160" s="365"/>
      <c r="PKO160" s="365"/>
      <c r="PKP160" s="365"/>
      <c r="PKQ160" s="365"/>
      <c r="PKR160" s="365"/>
      <c r="PKS160" s="365"/>
      <c r="PKT160" s="365"/>
      <c r="PKU160" s="365"/>
      <c r="PKV160" s="365"/>
      <c r="PKW160" s="365"/>
      <c r="PKX160" s="365"/>
      <c r="PKY160" s="365"/>
      <c r="PKZ160" s="365"/>
      <c r="PLA160" s="365"/>
      <c r="PLB160" s="365"/>
      <c r="PLC160" s="365"/>
      <c r="PLD160" s="365"/>
      <c r="PLE160" s="365"/>
      <c r="PLF160" s="365"/>
      <c r="PLG160" s="365"/>
      <c r="PLH160" s="365"/>
      <c r="PLI160" s="365"/>
      <c r="PLJ160" s="365"/>
      <c r="PLK160" s="365"/>
      <c r="PLL160" s="365"/>
      <c r="PLM160" s="365"/>
      <c r="PLN160" s="365"/>
      <c r="PLO160" s="365"/>
      <c r="PLP160" s="365"/>
      <c r="PLQ160" s="365"/>
      <c r="PLR160" s="365"/>
      <c r="PLS160" s="365"/>
      <c r="PLT160" s="365"/>
      <c r="PLU160" s="365"/>
      <c r="PLV160" s="365"/>
      <c r="PLW160" s="365"/>
      <c r="PLX160" s="365"/>
      <c r="PLY160" s="365"/>
      <c r="PLZ160" s="365"/>
      <c r="PMA160" s="365"/>
      <c r="PMB160" s="365"/>
      <c r="PMC160" s="365"/>
      <c r="PMD160" s="365"/>
      <c r="PME160" s="365"/>
      <c r="PMF160" s="365"/>
      <c r="PMG160" s="365"/>
      <c r="PMH160" s="365"/>
      <c r="PMI160" s="365"/>
      <c r="PMJ160" s="365"/>
      <c r="PMK160" s="365"/>
      <c r="PML160" s="365"/>
      <c r="PMM160" s="365"/>
      <c r="PMN160" s="365"/>
      <c r="PMO160" s="365"/>
      <c r="PMP160" s="365"/>
      <c r="PMQ160" s="365"/>
      <c r="PMR160" s="365"/>
      <c r="PMS160" s="365"/>
      <c r="PMT160" s="365"/>
      <c r="PMU160" s="365"/>
      <c r="PMV160" s="365"/>
      <c r="PMW160" s="365"/>
      <c r="PMX160" s="365"/>
      <c r="PMY160" s="365"/>
      <c r="PMZ160" s="365"/>
      <c r="PNA160" s="365"/>
      <c r="PNB160" s="365"/>
      <c r="PNC160" s="365"/>
      <c r="PND160" s="365"/>
      <c r="PNE160" s="365"/>
      <c r="PNF160" s="365"/>
      <c r="PNG160" s="365"/>
      <c r="PNH160" s="365"/>
      <c r="PNI160" s="365"/>
      <c r="PNJ160" s="365"/>
      <c r="PNK160" s="365"/>
      <c r="PNL160" s="365"/>
      <c r="PNM160" s="365"/>
      <c r="PNN160" s="365"/>
      <c r="PNO160" s="365"/>
      <c r="PNP160" s="365"/>
      <c r="PNQ160" s="365"/>
      <c r="PNR160" s="365"/>
      <c r="PNS160" s="365"/>
      <c r="PNT160" s="365"/>
      <c r="PNU160" s="365"/>
      <c r="PNV160" s="365"/>
      <c r="PNW160" s="365"/>
      <c r="PNX160" s="365"/>
      <c r="PNY160" s="365"/>
      <c r="PNZ160" s="365"/>
      <c r="POA160" s="365"/>
      <c r="POB160" s="365"/>
      <c r="POC160" s="365"/>
      <c r="POD160" s="365"/>
      <c r="POE160" s="365"/>
      <c r="POF160" s="365"/>
      <c r="POG160" s="365"/>
      <c r="POH160" s="365"/>
      <c r="POI160" s="365"/>
      <c r="POJ160" s="365"/>
      <c r="POK160" s="365"/>
      <c r="POL160" s="365"/>
      <c r="POM160" s="365"/>
      <c r="PON160" s="365"/>
      <c r="POO160" s="365"/>
      <c r="POP160" s="365"/>
      <c r="POQ160" s="365"/>
      <c r="POR160" s="365"/>
      <c r="POS160" s="365"/>
      <c r="POT160" s="365"/>
      <c r="POU160" s="365"/>
      <c r="POV160" s="365"/>
      <c r="POW160" s="365"/>
      <c r="POX160" s="365"/>
      <c r="POY160" s="365"/>
      <c r="POZ160" s="365"/>
      <c r="PPA160" s="365"/>
      <c r="PPB160" s="365"/>
      <c r="PPC160" s="365"/>
      <c r="PPD160" s="365"/>
      <c r="PPE160" s="365"/>
      <c r="PPF160" s="365"/>
      <c r="PPG160" s="365"/>
      <c r="PPH160" s="365"/>
      <c r="PPI160" s="365"/>
      <c r="PPJ160" s="365"/>
      <c r="PPK160" s="365"/>
      <c r="PPL160" s="365"/>
      <c r="PPM160" s="365"/>
      <c r="PPN160" s="365"/>
      <c r="PPO160" s="365"/>
      <c r="PPP160" s="365"/>
      <c r="PPQ160" s="365"/>
      <c r="PPR160" s="365"/>
      <c r="PPS160" s="365"/>
      <c r="PPT160" s="365"/>
      <c r="PPU160" s="365"/>
      <c r="PPV160" s="365"/>
      <c r="PPW160" s="365"/>
      <c r="PPX160" s="365"/>
      <c r="PPY160" s="365"/>
      <c r="PPZ160" s="365"/>
      <c r="PQA160" s="365"/>
      <c r="PQB160" s="365"/>
      <c r="PQC160" s="365"/>
      <c r="PQD160" s="365"/>
      <c r="PQE160" s="365"/>
      <c r="PQF160" s="365"/>
      <c r="PQG160" s="365"/>
      <c r="PQH160" s="365"/>
      <c r="PQI160" s="365"/>
      <c r="PQJ160" s="365"/>
      <c r="PQK160" s="365"/>
      <c r="PQL160" s="365"/>
      <c r="PQM160" s="365"/>
      <c r="PQN160" s="365"/>
      <c r="PQO160" s="365"/>
      <c r="PQP160" s="365"/>
      <c r="PQQ160" s="365"/>
      <c r="PQR160" s="365"/>
      <c r="PQS160" s="365"/>
      <c r="PQT160" s="365"/>
      <c r="PQU160" s="365"/>
      <c r="PQV160" s="365"/>
      <c r="PQW160" s="365"/>
      <c r="PQX160" s="365"/>
      <c r="PQY160" s="365"/>
      <c r="PQZ160" s="365"/>
      <c r="PRA160" s="365"/>
      <c r="PRB160" s="365"/>
      <c r="PRC160" s="365"/>
      <c r="PRD160" s="365"/>
      <c r="PRE160" s="365"/>
      <c r="PRF160" s="365"/>
      <c r="PRG160" s="365"/>
      <c r="PRH160" s="365"/>
      <c r="PRI160" s="365"/>
      <c r="PRJ160" s="365"/>
      <c r="PRK160" s="365"/>
      <c r="PRL160" s="365"/>
      <c r="PRM160" s="365"/>
      <c r="PRN160" s="365"/>
      <c r="PRO160" s="365"/>
      <c r="PRP160" s="365"/>
      <c r="PRQ160" s="365"/>
      <c r="PRR160" s="365"/>
      <c r="PRS160" s="365"/>
      <c r="PRT160" s="365"/>
      <c r="PRU160" s="365"/>
      <c r="PRV160" s="365"/>
      <c r="PRW160" s="365"/>
      <c r="PRX160" s="365"/>
      <c r="PRY160" s="365"/>
      <c r="PRZ160" s="365"/>
      <c r="PSA160" s="365"/>
      <c r="PSB160" s="365"/>
      <c r="PSC160" s="365"/>
      <c r="PSD160" s="365"/>
      <c r="PSE160" s="365"/>
      <c r="PSF160" s="365"/>
      <c r="PSG160" s="365"/>
      <c r="PSH160" s="365"/>
      <c r="PSI160" s="365"/>
      <c r="PSJ160" s="365"/>
      <c r="PSK160" s="365"/>
      <c r="PSL160" s="365"/>
      <c r="PSM160" s="365"/>
      <c r="PSN160" s="365"/>
      <c r="PSO160" s="365"/>
      <c r="PSP160" s="365"/>
      <c r="PSQ160" s="365"/>
      <c r="PSR160" s="365"/>
      <c r="PSS160" s="365"/>
      <c r="PST160" s="365"/>
      <c r="PSU160" s="365"/>
      <c r="PSV160" s="365"/>
      <c r="PSW160" s="365"/>
      <c r="PSX160" s="365"/>
      <c r="PSY160" s="365"/>
      <c r="PSZ160" s="365"/>
      <c r="PTA160" s="365"/>
      <c r="PTB160" s="365"/>
      <c r="PTC160" s="365"/>
      <c r="PTD160" s="365"/>
      <c r="PTE160" s="365"/>
      <c r="PTF160" s="365"/>
      <c r="PTG160" s="365"/>
      <c r="PTH160" s="365"/>
      <c r="PTI160" s="365"/>
      <c r="PTJ160" s="365"/>
      <c r="PTK160" s="365"/>
      <c r="PTL160" s="365"/>
      <c r="PTM160" s="365"/>
      <c r="PTN160" s="365"/>
      <c r="PTO160" s="365"/>
      <c r="PTP160" s="365"/>
      <c r="PTQ160" s="365"/>
      <c r="PTR160" s="365"/>
      <c r="PTS160" s="365"/>
      <c r="PTT160" s="365"/>
      <c r="PTU160" s="365"/>
      <c r="PTV160" s="365"/>
      <c r="PTW160" s="365"/>
      <c r="PTX160" s="365"/>
      <c r="PTY160" s="365"/>
      <c r="PTZ160" s="365"/>
      <c r="PUA160" s="365"/>
      <c r="PUB160" s="365"/>
      <c r="PUC160" s="365"/>
      <c r="PUD160" s="365"/>
      <c r="PUE160" s="365"/>
      <c r="PUF160" s="365"/>
      <c r="PUG160" s="365"/>
      <c r="PUH160" s="365"/>
      <c r="PUI160" s="365"/>
      <c r="PUJ160" s="365"/>
      <c r="PUK160" s="365"/>
      <c r="PUL160" s="365"/>
      <c r="PUM160" s="365"/>
      <c r="PUN160" s="365"/>
      <c r="PUO160" s="365"/>
      <c r="PUP160" s="365"/>
      <c r="PUQ160" s="365"/>
      <c r="PUR160" s="365"/>
      <c r="PUS160" s="365"/>
      <c r="PUT160" s="365"/>
      <c r="PUU160" s="365"/>
      <c r="PUV160" s="365"/>
      <c r="PUW160" s="365"/>
      <c r="PUX160" s="365"/>
      <c r="PUY160" s="365"/>
      <c r="PUZ160" s="365"/>
      <c r="PVA160" s="365"/>
      <c r="PVB160" s="365"/>
      <c r="PVC160" s="365"/>
      <c r="PVD160" s="365"/>
      <c r="PVE160" s="365"/>
      <c r="PVF160" s="365"/>
      <c r="PVG160" s="365"/>
      <c r="PVH160" s="365"/>
      <c r="PVI160" s="365"/>
      <c r="PVJ160" s="365"/>
      <c r="PVK160" s="365"/>
      <c r="PVL160" s="365"/>
      <c r="PVM160" s="365"/>
      <c r="PVN160" s="365"/>
      <c r="PVO160" s="365"/>
      <c r="PVP160" s="365"/>
      <c r="PVQ160" s="365"/>
      <c r="PVR160" s="365"/>
      <c r="PVS160" s="365"/>
      <c r="PVT160" s="365"/>
      <c r="PVU160" s="365"/>
      <c r="PVV160" s="365"/>
      <c r="PVW160" s="365"/>
      <c r="PVX160" s="365"/>
      <c r="PVY160" s="365"/>
      <c r="PVZ160" s="365"/>
      <c r="PWA160" s="365"/>
      <c r="PWB160" s="365"/>
      <c r="PWC160" s="365"/>
      <c r="PWD160" s="365"/>
      <c r="PWE160" s="365"/>
      <c r="PWF160" s="365"/>
      <c r="PWG160" s="365"/>
      <c r="PWH160" s="365"/>
      <c r="PWI160" s="365"/>
      <c r="PWJ160" s="365"/>
      <c r="PWK160" s="365"/>
      <c r="PWL160" s="365"/>
      <c r="PWM160" s="365"/>
      <c r="PWN160" s="365"/>
      <c r="PWO160" s="365"/>
      <c r="PWP160" s="365"/>
      <c r="PWQ160" s="365"/>
      <c r="PWR160" s="365"/>
      <c r="PWS160" s="365"/>
      <c r="PWT160" s="365"/>
      <c r="PWU160" s="365"/>
      <c r="PWV160" s="365"/>
      <c r="PWW160" s="365"/>
      <c r="PWX160" s="365"/>
      <c r="PWY160" s="365"/>
      <c r="PWZ160" s="365"/>
      <c r="PXA160" s="365"/>
      <c r="PXB160" s="365"/>
      <c r="PXC160" s="365"/>
      <c r="PXD160" s="365"/>
      <c r="PXE160" s="365"/>
      <c r="PXF160" s="365"/>
      <c r="PXG160" s="365"/>
      <c r="PXH160" s="365"/>
      <c r="PXI160" s="365"/>
      <c r="PXJ160" s="365"/>
      <c r="PXK160" s="365"/>
      <c r="PXL160" s="365"/>
      <c r="PXM160" s="365"/>
      <c r="PXN160" s="365"/>
      <c r="PXO160" s="365"/>
      <c r="PXP160" s="365"/>
      <c r="PXQ160" s="365"/>
      <c r="PXR160" s="365"/>
      <c r="PXS160" s="365"/>
      <c r="PXT160" s="365"/>
      <c r="PXU160" s="365"/>
      <c r="PXV160" s="365"/>
      <c r="PXW160" s="365"/>
      <c r="PXX160" s="365"/>
      <c r="PXY160" s="365"/>
      <c r="PXZ160" s="365"/>
      <c r="PYA160" s="365"/>
      <c r="PYB160" s="365"/>
      <c r="PYC160" s="365"/>
      <c r="PYD160" s="365"/>
      <c r="PYE160" s="365"/>
      <c r="PYF160" s="365"/>
      <c r="PYG160" s="365"/>
      <c r="PYH160" s="365"/>
      <c r="PYI160" s="365"/>
      <c r="PYJ160" s="365"/>
      <c r="PYK160" s="365"/>
      <c r="PYL160" s="365"/>
      <c r="PYM160" s="365"/>
      <c r="PYN160" s="365"/>
      <c r="PYO160" s="365"/>
      <c r="PYP160" s="365"/>
      <c r="PYQ160" s="365"/>
      <c r="PYR160" s="365"/>
      <c r="PYS160" s="365"/>
      <c r="PYT160" s="365"/>
      <c r="PYU160" s="365"/>
      <c r="PYV160" s="365"/>
      <c r="PYW160" s="365"/>
      <c r="PYX160" s="365"/>
      <c r="PYY160" s="365"/>
      <c r="PYZ160" s="365"/>
      <c r="PZA160" s="365"/>
      <c r="PZB160" s="365"/>
      <c r="PZC160" s="365"/>
      <c r="PZD160" s="365"/>
      <c r="PZE160" s="365"/>
      <c r="PZF160" s="365"/>
      <c r="PZG160" s="365"/>
      <c r="PZH160" s="365"/>
      <c r="PZI160" s="365"/>
      <c r="PZJ160" s="365"/>
      <c r="PZK160" s="365"/>
      <c r="PZL160" s="365"/>
      <c r="PZM160" s="365"/>
      <c r="PZN160" s="365"/>
      <c r="PZO160" s="365"/>
      <c r="PZP160" s="365"/>
      <c r="PZQ160" s="365"/>
      <c r="PZR160" s="365"/>
      <c r="PZS160" s="365"/>
      <c r="PZT160" s="365"/>
      <c r="PZU160" s="365"/>
      <c r="PZV160" s="365"/>
      <c r="PZW160" s="365"/>
      <c r="PZX160" s="365"/>
      <c r="PZY160" s="365"/>
      <c r="PZZ160" s="365"/>
      <c r="QAA160" s="365"/>
      <c r="QAB160" s="365"/>
      <c r="QAC160" s="365"/>
      <c r="QAD160" s="365"/>
      <c r="QAE160" s="365"/>
      <c r="QAF160" s="365"/>
      <c r="QAG160" s="365"/>
      <c r="QAH160" s="365"/>
      <c r="QAI160" s="365"/>
      <c r="QAJ160" s="365"/>
      <c r="QAK160" s="365"/>
      <c r="QAL160" s="365"/>
      <c r="QAM160" s="365"/>
      <c r="QAN160" s="365"/>
      <c r="QAO160" s="365"/>
      <c r="QAP160" s="365"/>
      <c r="QAQ160" s="365"/>
      <c r="QAR160" s="365"/>
      <c r="QAS160" s="365"/>
      <c r="QAT160" s="365"/>
      <c r="QAU160" s="365"/>
      <c r="QAV160" s="365"/>
      <c r="QAW160" s="365"/>
      <c r="QAX160" s="365"/>
      <c r="QAY160" s="365"/>
      <c r="QAZ160" s="365"/>
      <c r="QBA160" s="365"/>
      <c r="QBB160" s="365"/>
      <c r="QBC160" s="365"/>
      <c r="QBD160" s="365"/>
      <c r="QBE160" s="365"/>
      <c r="QBF160" s="365"/>
      <c r="QBG160" s="365"/>
      <c r="QBH160" s="365"/>
      <c r="QBI160" s="365"/>
      <c r="QBJ160" s="365"/>
      <c r="QBK160" s="365"/>
      <c r="QBL160" s="365"/>
      <c r="QBM160" s="365"/>
      <c r="QBN160" s="365"/>
      <c r="QBO160" s="365"/>
      <c r="QBP160" s="365"/>
      <c r="QBQ160" s="365"/>
      <c r="QBR160" s="365"/>
      <c r="QBS160" s="365"/>
      <c r="QBT160" s="365"/>
      <c r="QBU160" s="365"/>
      <c r="QBV160" s="365"/>
      <c r="QBW160" s="365"/>
      <c r="QBX160" s="365"/>
      <c r="QBY160" s="365"/>
      <c r="QBZ160" s="365"/>
      <c r="QCA160" s="365"/>
      <c r="QCB160" s="365"/>
      <c r="QCC160" s="365"/>
      <c r="QCD160" s="365"/>
      <c r="QCE160" s="365"/>
      <c r="QCF160" s="365"/>
      <c r="QCG160" s="365"/>
      <c r="QCH160" s="365"/>
      <c r="QCI160" s="365"/>
      <c r="QCJ160" s="365"/>
      <c r="QCK160" s="365"/>
      <c r="QCL160" s="365"/>
      <c r="QCM160" s="365"/>
      <c r="QCN160" s="365"/>
      <c r="QCO160" s="365"/>
      <c r="QCP160" s="365"/>
      <c r="QCQ160" s="365"/>
      <c r="QCR160" s="365"/>
      <c r="QCS160" s="365"/>
      <c r="QCT160" s="365"/>
      <c r="QCU160" s="365"/>
      <c r="QCV160" s="365"/>
      <c r="QCW160" s="365"/>
      <c r="QCX160" s="365"/>
      <c r="QCY160" s="365"/>
      <c r="QCZ160" s="365"/>
      <c r="QDA160" s="365"/>
      <c r="QDB160" s="365"/>
      <c r="QDC160" s="365"/>
      <c r="QDD160" s="365"/>
      <c r="QDE160" s="365"/>
      <c r="QDF160" s="365"/>
      <c r="QDG160" s="365"/>
      <c r="QDH160" s="365"/>
      <c r="QDI160" s="365"/>
      <c r="QDJ160" s="365"/>
      <c r="QDK160" s="365"/>
      <c r="QDL160" s="365"/>
      <c r="QDM160" s="365"/>
      <c r="QDN160" s="365"/>
      <c r="QDO160" s="365"/>
      <c r="QDP160" s="365"/>
      <c r="QDQ160" s="365"/>
      <c r="QDR160" s="365"/>
      <c r="QDS160" s="365"/>
      <c r="QDT160" s="365"/>
      <c r="QDU160" s="365"/>
      <c r="QDV160" s="365"/>
      <c r="QDW160" s="365"/>
      <c r="QDX160" s="365"/>
      <c r="QDY160" s="365"/>
      <c r="QDZ160" s="365"/>
      <c r="QEA160" s="365"/>
      <c r="QEB160" s="365"/>
      <c r="QEC160" s="365"/>
      <c r="QED160" s="365"/>
      <c r="QEE160" s="365"/>
      <c r="QEF160" s="365"/>
      <c r="QEG160" s="365"/>
      <c r="QEH160" s="365"/>
      <c r="QEI160" s="365"/>
      <c r="QEJ160" s="365"/>
      <c r="QEK160" s="365"/>
      <c r="QEL160" s="365"/>
      <c r="QEM160" s="365"/>
      <c r="QEN160" s="365"/>
      <c r="QEO160" s="365"/>
      <c r="QEP160" s="365"/>
      <c r="QEQ160" s="365"/>
      <c r="QER160" s="365"/>
      <c r="QES160" s="365"/>
      <c r="QET160" s="365"/>
      <c r="QEU160" s="365"/>
      <c r="QEV160" s="365"/>
      <c r="QEW160" s="365"/>
      <c r="QEX160" s="365"/>
      <c r="QEY160" s="365"/>
      <c r="QEZ160" s="365"/>
      <c r="QFA160" s="365"/>
      <c r="QFB160" s="365"/>
      <c r="QFC160" s="365"/>
      <c r="QFD160" s="365"/>
      <c r="QFE160" s="365"/>
      <c r="QFF160" s="365"/>
      <c r="QFG160" s="365"/>
      <c r="QFH160" s="365"/>
      <c r="QFI160" s="365"/>
      <c r="QFJ160" s="365"/>
      <c r="QFK160" s="365"/>
      <c r="QFL160" s="365"/>
      <c r="QFM160" s="365"/>
      <c r="QFN160" s="365"/>
      <c r="QFO160" s="365"/>
      <c r="QFP160" s="365"/>
      <c r="QFQ160" s="365"/>
      <c r="QFR160" s="365"/>
      <c r="QFS160" s="365"/>
      <c r="QFT160" s="365"/>
      <c r="QFU160" s="365"/>
      <c r="QFV160" s="365"/>
      <c r="QFW160" s="365"/>
      <c r="QFX160" s="365"/>
      <c r="QFY160" s="365"/>
      <c r="QFZ160" s="365"/>
      <c r="QGA160" s="365"/>
      <c r="QGB160" s="365"/>
      <c r="QGC160" s="365"/>
      <c r="QGD160" s="365"/>
      <c r="QGE160" s="365"/>
      <c r="QGF160" s="365"/>
      <c r="QGG160" s="365"/>
      <c r="QGH160" s="365"/>
      <c r="QGI160" s="365"/>
      <c r="QGJ160" s="365"/>
      <c r="QGK160" s="365"/>
      <c r="QGL160" s="365"/>
      <c r="QGM160" s="365"/>
      <c r="QGN160" s="365"/>
      <c r="QGO160" s="365"/>
      <c r="QGP160" s="365"/>
      <c r="QGQ160" s="365"/>
      <c r="QGR160" s="365"/>
      <c r="QGS160" s="365"/>
      <c r="QGT160" s="365"/>
      <c r="QGU160" s="365"/>
      <c r="QGV160" s="365"/>
      <c r="QGW160" s="365"/>
      <c r="QGX160" s="365"/>
      <c r="QGY160" s="365"/>
      <c r="QGZ160" s="365"/>
      <c r="QHA160" s="365"/>
      <c r="QHB160" s="365"/>
      <c r="QHC160" s="365"/>
      <c r="QHD160" s="365"/>
      <c r="QHE160" s="365"/>
      <c r="QHF160" s="365"/>
      <c r="QHG160" s="365"/>
      <c r="QHH160" s="365"/>
      <c r="QHI160" s="365"/>
      <c r="QHJ160" s="365"/>
      <c r="QHK160" s="365"/>
      <c r="QHL160" s="365"/>
      <c r="QHM160" s="365"/>
      <c r="QHN160" s="365"/>
      <c r="QHO160" s="365"/>
      <c r="QHP160" s="365"/>
      <c r="QHQ160" s="365"/>
      <c r="QHR160" s="365"/>
      <c r="QHS160" s="365"/>
      <c r="QHT160" s="365"/>
      <c r="QHU160" s="365"/>
      <c r="QHV160" s="365"/>
      <c r="QHW160" s="365"/>
      <c r="QHX160" s="365"/>
      <c r="QHY160" s="365"/>
      <c r="QHZ160" s="365"/>
      <c r="QIA160" s="365"/>
      <c r="QIB160" s="365"/>
      <c r="QIC160" s="365"/>
      <c r="QID160" s="365"/>
      <c r="QIE160" s="365"/>
      <c r="QIF160" s="365"/>
      <c r="QIG160" s="365"/>
      <c r="QIH160" s="365"/>
      <c r="QII160" s="365"/>
      <c r="QIJ160" s="365"/>
      <c r="QIK160" s="365"/>
      <c r="QIL160" s="365"/>
      <c r="QIM160" s="365"/>
      <c r="QIN160" s="365"/>
      <c r="QIO160" s="365"/>
      <c r="QIP160" s="365"/>
      <c r="QIQ160" s="365"/>
      <c r="QIR160" s="365"/>
      <c r="QIS160" s="365"/>
      <c r="QIT160" s="365"/>
      <c r="QIU160" s="365"/>
      <c r="QIV160" s="365"/>
      <c r="QIW160" s="365"/>
      <c r="QIX160" s="365"/>
      <c r="QIY160" s="365"/>
      <c r="QIZ160" s="365"/>
      <c r="QJA160" s="365"/>
      <c r="QJB160" s="365"/>
      <c r="QJC160" s="365"/>
      <c r="QJD160" s="365"/>
      <c r="QJE160" s="365"/>
      <c r="QJF160" s="365"/>
      <c r="QJG160" s="365"/>
      <c r="QJH160" s="365"/>
      <c r="QJI160" s="365"/>
      <c r="QJJ160" s="365"/>
      <c r="QJK160" s="365"/>
      <c r="QJL160" s="365"/>
      <c r="QJM160" s="365"/>
      <c r="QJN160" s="365"/>
      <c r="QJO160" s="365"/>
      <c r="QJP160" s="365"/>
      <c r="QJQ160" s="365"/>
      <c r="QJR160" s="365"/>
      <c r="QJS160" s="365"/>
      <c r="QJT160" s="365"/>
      <c r="QJU160" s="365"/>
      <c r="QJV160" s="365"/>
      <c r="QJW160" s="365"/>
      <c r="QJX160" s="365"/>
      <c r="QJY160" s="365"/>
      <c r="QJZ160" s="365"/>
      <c r="QKA160" s="365"/>
      <c r="QKB160" s="365"/>
      <c r="QKC160" s="365"/>
      <c r="QKD160" s="365"/>
      <c r="QKE160" s="365"/>
      <c r="QKF160" s="365"/>
      <c r="QKG160" s="365"/>
      <c r="QKH160" s="365"/>
      <c r="QKI160" s="365"/>
      <c r="QKJ160" s="365"/>
      <c r="QKK160" s="365"/>
      <c r="QKL160" s="365"/>
      <c r="QKM160" s="365"/>
      <c r="QKN160" s="365"/>
      <c r="QKO160" s="365"/>
      <c r="QKP160" s="365"/>
      <c r="QKQ160" s="365"/>
      <c r="QKR160" s="365"/>
      <c r="QKS160" s="365"/>
      <c r="QKT160" s="365"/>
      <c r="QKU160" s="365"/>
      <c r="QKV160" s="365"/>
      <c r="QKW160" s="365"/>
      <c r="QKX160" s="365"/>
      <c r="QKY160" s="365"/>
      <c r="QKZ160" s="365"/>
      <c r="QLA160" s="365"/>
      <c r="QLB160" s="365"/>
      <c r="QLC160" s="365"/>
      <c r="QLD160" s="365"/>
      <c r="QLE160" s="365"/>
      <c r="QLF160" s="365"/>
      <c r="QLG160" s="365"/>
      <c r="QLH160" s="365"/>
      <c r="QLI160" s="365"/>
      <c r="QLJ160" s="365"/>
      <c r="QLK160" s="365"/>
      <c r="QLL160" s="365"/>
      <c r="QLM160" s="365"/>
      <c r="QLN160" s="365"/>
      <c r="QLO160" s="365"/>
      <c r="QLP160" s="365"/>
      <c r="QLQ160" s="365"/>
      <c r="QLR160" s="365"/>
      <c r="QLS160" s="365"/>
      <c r="QLT160" s="365"/>
      <c r="QLU160" s="365"/>
      <c r="QLV160" s="365"/>
      <c r="QLW160" s="365"/>
      <c r="QLX160" s="365"/>
      <c r="QLY160" s="365"/>
      <c r="QLZ160" s="365"/>
      <c r="QMA160" s="365"/>
      <c r="QMB160" s="365"/>
      <c r="QMC160" s="365"/>
      <c r="QMD160" s="365"/>
      <c r="QME160" s="365"/>
      <c r="QMF160" s="365"/>
      <c r="QMG160" s="365"/>
      <c r="QMH160" s="365"/>
      <c r="QMI160" s="365"/>
      <c r="QMJ160" s="365"/>
      <c r="QMK160" s="365"/>
      <c r="QML160" s="365"/>
      <c r="QMM160" s="365"/>
      <c r="QMN160" s="365"/>
      <c r="QMO160" s="365"/>
      <c r="QMP160" s="365"/>
      <c r="QMQ160" s="365"/>
      <c r="QMR160" s="365"/>
      <c r="QMS160" s="365"/>
      <c r="QMT160" s="365"/>
      <c r="QMU160" s="365"/>
      <c r="QMV160" s="365"/>
      <c r="QMW160" s="365"/>
      <c r="QMX160" s="365"/>
      <c r="QMY160" s="365"/>
      <c r="QMZ160" s="365"/>
      <c r="QNA160" s="365"/>
      <c r="QNB160" s="365"/>
      <c r="QNC160" s="365"/>
      <c r="QND160" s="365"/>
      <c r="QNE160" s="365"/>
      <c r="QNF160" s="365"/>
      <c r="QNG160" s="365"/>
      <c r="QNH160" s="365"/>
      <c r="QNI160" s="365"/>
      <c r="QNJ160" s="365"/>
      <c r="QNK160" s="365"/>
      <c r="QNL160" s="365"/>
      <c r="QNM160" s="365"/>
      <c r="QNN160" s="365"/>
      <c r="QNO160" s="365"/>
      <c r="QNP160" s="365"/>
      <c r="QNQ160" s="365"/>
      <c r="QNR160" s="365"/>
      <c r="QNS160" s="365"/>
      <c r="QNT160" s="365"/>
      <c r="QNU160" s="365"/>
      <c r="QNV160" s="365"/>
      <c r="QNW160" s="365"/>
      <c r="QNX160" s="365"/>
      <c r="QNY160" s="365"/>
      <c r="QNZ160" s="365"/>
      <c r="QOA160" s="365"/>
      <c r="QOB160" s="365"/>
      <c r="QOC160" s="365"/>
      <c r="QOD160" s="365"/>
      <c r="QOE160" s="365"/>
      <c r="QOF160" s="365"/>
      <c r="QOG160" s="365"/>
      <c r="QOH160" s="365"/>
      <c r="QOI160" s="365"/>
      <c r="QOJ160" s="365"/>
      <c r="QOK160" s="365"/>
      <c r="QOL160" s="365"/>
      <c r="QOM160" s="365"/>
      <c r="QON160" s="365"/>
      <c r="QOO160" s="365"/>
      <c r="QOP160" s="365"/>
      <c r="QOQ160" s="365"/>
      <c r="QOR160" s="365"/>
      <c r="QOS160" s="365"/>
      <c r="QOT160" s="365"/>
      <c r="QOU160" s="365"/>
      <c r="QOV160" s="365"/>
      <c r="QOW160" s="365"/>
      <c r="QOX160" s="365"/>
      <c r="QOY160" s="365"/>
      <c r="QOZ160" s="365"/>
      <c r="QPA160" s="365"/>
      <c r="QPB160" s="365"/>
      <c r="QPC160" s="365"/>
      <c r="QPD160" s="365"/>
      <c r="QPE160" s="365"/>
      <c r="QPF160" s="365"/>
      <c r="QPG160" s="365"/>
      <c r="QPH160" s="365"/>
      <c r="QPI160" s="365"/>
      <c r="QPJ160" s="365"/>
      <c r="QPK160" s="365"/>
      <c r="QPL160" s="365"/>
      <c r="QPM160" s="365"/>
      <c r="QPN160" s="365"/>
      <c r="QPO160" s="365"/>
      <c r="QPP160" s="365"/>
      <c r="QPQ160" s="365"/>
      <c r="QPR160" s="365"/>
      <c r="QPS160" s="365"/>
      <c r="QPT160" s="365"/>
      <c r="QPU160" s="365"/>
      <c r="QPV160" s="365"/>
      <c r="QPW160" s="365"/>
      <c r="QPX160" s="365"/>
      <c r="QPY160" s="365"/>
      <c r="QPZ160" s="365"/>
      <c r="QQA160" s="365"/>
      <c r="QQB160" s="365"/>
      <c r="QQC160" s="365"/>
      <c r="QQD160" s="365"/>
      <c r="QQE160" s="365"/>
      <c r="QQF160" s="365"/>
      <c r="QQG160" s="365"/>
      <c r="QQH160" s="365"/>
      <c r="QQI160" s="365"/>
      <c r="QQJ160" s="365"/>
      <c r="QQK160" s="365"/>
      <c r="QQL160" s="365"/>
      <c r="QQM160" s="365"/>
      <c r="QQN160" s="365"/>
      <c r="QQO160" s="365"/>
      <c r="QQP160" s="365"/>
      <c r="QQQ160" s="365"/>
      <c r="QQR160" s="365"/>
      <c r="QQS160" s="365"/>
      <c r="QQT160" s="365"/>
      <c r="QQU160" s="365"/>
      <c r="QQV160" s="365"/>
      <c r="QQW160" s="365"/>
      <c r="QQX160" s="365"/>
      <c r="QQY160" s="365"/>
      <c r="QQZ160" s="365"/>
      <c r="QRA160" s="365"/>
      <c r="QRB160" s="365"/>
      <c r="QRC160" s="365"/>
      <c r="QRD160" s="365"/>
      <c r="QRE160" s="365"/>
      <c r="QRF160" s="365"/>
      <c r="QRG160" s="365"/>
      <c r="QRH160" s="365"/>
      <c r="QRI160" s="365"/>
      <c r="QRJ160" s="365"/>
      <c r="QRK160" s="365"/>
      <c r="QRL160" s="365"/>
      <c r="QRM160" s="365"/>
      <c r="QRN160" s="365"/>
      <c r="QRO160" s="365"/>
      <c r="QRP160" s="365"/>
      <c r="QRQ160" s="365"/>
      <c r="QRR160" s="365"/>
      <c r="QRS160" s="365"/>
      <c r="QRT160" s="365"/>
      <c r="QRU160" s="365"/>
      <c r="QRV160" s="365"/>
      <c r="QRW160" s="365"/>
      <c r="QRX160" s="365"/>
      <c r="QRY160" s="365"/>
      <c r="QRZ160" s="365"/>
      <c r="QSA160" s="365"/>
      <c r="QSB160" s="365"/>
      <c r="QSC160" s="365"/>
      <c r="QSD160" s="365"/>
      <c r="QSE160" s="365"/>
      <c r="QSF160" s="365"/>
      <c r="QSG160" s="365"/>
      <c r="QSH160" s="365"/>
      <c r="QSI160" s="365"/>
      <c r="QSJ160" s="365"/>
      <c r="QSK160" s="365"/>
      <c r="QSL160" s="365"/>
      <c r="QSM160" s="365"/>
      <c r="QSN160" s="365"/>
      <c r="QSO160" s="365"/>
      <c r="QSP160" s="365"/>
      <c r="QSQ160" s="365"/>
      <c r="QSR160" s="365"/>
      <c r="QSS160" s="365"/>
      <c r="QST160" s="365"/>
      <c r="QSU160" s="365"/>
      <c r="QSV160" s="365"/>
      <c r="QSW160" s="365"/>
      <c r="QSX160" s="365"/>
      <c r="QSY160" s="365"/>
      <c r="QSZ160" s="365"/>
      <c r="QTA160" s="365"/>
      <c r="QTB160" s="365"/>
      <c r="QTC160" s="365"/>
      <c r="QTD160" s="365"/>
      <c r="QTE160" s="365"/>
      <c r="QTF160" s="365"/>
      <c r="QTG160" s="365"/>
      <c r="QTH160" s="365"/>
      <c r="QTI160" s="365"/>
      <c r="QTJ160" s="365"/>
      <c r="QTK160" s="365"/>
      <c r="QTL160" s="365"/>
      <c r="QTM160" s="365"/>
      <c r="QTN160" s="365"/>
      <c r="QTO160" s="365"/>
      <c r="QTP160" s="365"/>
      <c r="QTQ160" s="365"/>
      <c r="QTR160" s="365"/>
      <c r="QTS160" s="365"/>
      <c r="QTT160" s="365"/>
      <c r="QTU160" s="365"/>
      <c r="QTV160" s="365"/>
      <c r="QTW160" s="365"/>
      <c r="QTX160" s="365"/>
      <c r="QTY160" s="365"/>
      <c r="QTZ160" s="365"/>
      <c r="QUA160" s="365"/>
      <c r="QUB160" s="365"/>
      <c r="QUC160" s="365"/>
      <c r="QUD160" s="365"/>
      <c r="QUE160" s="365"/>
      <c r="QUF160" s="365"/>
      <c r="QUG160" s="365"/>
      <c r="QUH160" s="365"/>
      <c r="QUI160" s="365"/>
      <c r="QUJ160" s="365"/>
      <c r="QUK160" s="365"/>
      <c r="QUL160" s="365"/>
      <c r="QUM160" s="365"/>
      <c r="QUN160" s="365"/>
      <c r="QUO160" s="365"/>
      <c r="QUP160" s="365"/>
      <c r="QUQ160" s="365"/>
      <c r="QUR160" s="365"/>
      <c r="QUS160" s="365"/>
      <c r="QUT160" s="365"/>
      <c r="QUU160" s="365"/>
      <c r="QUV160" s="365"/>
      <c r="QUW160" s="365"/>
      <c r="QUX160" s="365"/>
      <c r="QUY160" s="365"/>
      <c r="QUZ160" s="365"/>
      <c r="QVA160" s="365"/>
      <c r="QVB160" s="365"/>
      <c r="QVC160" s="365"/>
      <c r="QVD160" s="365"/>
      <c r="QVE160" s="365"/>
      <c r="QVF160" s="365"/>
      <c r="QVG160" s="365"/>
      <c r="QVH160" s="365"/>
      <c r="QVI160" s="365"/>
      <c r="QVJ160" s="365"/>
      <c r="QVK160" s="365"/>
      <c r="QVL160" s="365"/>
      <c r="QVM160" s="365"/>
      <c r="QVN160" s="365"/>
      <c r="QVO160" s="365"/>
      <c r="QVP160" s="365"/>
      <c r="QVQ160" s="365"/>
      <c r="QVR160" s="365"/>
      <c r="QVS160" s="365"/>
      <c r="QVT160" s="365"/>
      <c r="QVU160" s="365"/>
      <c r="QVV160" s="365"/>
      <c r="QVW160" s="365"/>
      <c r="QVX160" s="365"/>
      <c r="QVY160" s="365"/>
      <c r="QVZ160" s="365"/>
      <c r="QWA160" s="365"/>
      <c r="QWB160" s="365"/>
      <c r="QWC160" s="365"/>
      <c r="QWD160" s="365"/>
      <c r="QWE160" s="365"/>
      <c r="QWF160" s="365"/>
      <c r="QWG160" s="365"/>
      <c r="QWH160" s="365"/>
      <c r="QWI160" s="365"/>
      <c r="QWJ160" s="365"/>
      <c r="QWK160" s="365"/>
      <c r="QWL160" s="365"/>
      <c r="QWM160" s="365"/>
      <c r="QWN160" s="365"/>
      <c r="QWO160" s="365"/>
      <c r="QWP160" s="365"/>
      <c r="QWQ160" s="365"/>
      <c r="QWR160" s="365"/>
      <c r="QWS160" s="365"/>
      <c r="QWT160" s="365"/>
      <c r="QWU160" s="365"/>
      <c r="QWV160" s="365"/>
      <c r="QWW160" s="365"/>
      <c r="QWX160" s="365"/>
      <c r="QWY160" s="365"/>
      <c r="QWZ160" s="365"/>
      <c r="QXA160" s="365"/>
      <c r="QXB160" s="365"/>
      <c r="QXC160" s="365"/>
      <c r="QXD160" s="365"/>
      <c r="QXE160" s="365"/>
      <c r="QXF160" s="365"/>
      <c r="QXG160" s="365"/>
      <c r="QXH160" s="365"/>
      <c r="QXI160" s="365"/>
      <c r="QXJ160" s="365"/>
      <c r="QXK160" s="365"/>
      <c r="QXL160" s="365"/>
      <c r="QXM160" s="365"/>
      <c r="QXN160" s="365"/>
      <c r="QXO160" s="365"/>
      <c r="QXP160" s="365"/>
      <c r="QXQ160" s="365"/>
      <c r="QXR160" s="365"/>
      <c r="QXS160" s="365"/>
      <c r="QXT160" s="365"/>
      <c r="QXU160" s="365"/>
      <c r="QXV160" s="365"/>
      <c r="QXW160" s="365"/>
      <c r="QXX160" s="365"/>
      <c r="QXY160" s="365"/>
      <c r="QXZ160" s="365"/>
      <c r="QYA160" s="365"/>
      <c r="QYB160" s="365"/>
      <c r="QYC160" s="365"/>
      <c r="QYD160" s="365"/>
      <c r="QYE160" s="365"/>
      <c r="QYF160" s="365"/>
      <c r="QYG160" s="365"/>
      <c r="QYH160" s="365"/>
      <c r="QYI160" s="365"/>
      <c r="QYJ160" s="365"/>
      <c r="QYK160" s="365"/>
      <c r="QYL160" s="365"/>
      <c r="QYM160" s="365"/>
      <c r="QYN160" s="365"/>
      <c r="QYO160" s="365"/>
      <c r="QYP160" s="365"/>
      <c r="QYQ160" s="365"/>
      <c r="QYR160" s="365"/>
      <c r="QYS160" s="365"/>
      <c r="QYT160" s="365"/>
      <c r="QYU160" s="365"/>
      <c r="QYV160" s="365"/>
      <c r="QYW160" s="365"/>
      <c r="QYX160" s="365"/>
      <c r="QYY160" s="365"/>
      <c r="QYZ160" s="365"/>
      <c r="QZA160" s="365"/>
      <c r="QZB160" s="365"/>
      <c r="QZC160" s="365"/>
      <c r="QZD160" s="365"/>
      <c r="QZE160" s="365"/>
      <c r="QZF160" s="365"/>
      <c r="QZG160" s="365"/>
      <c r="QZH160" s="365"/>
      <c r="QZI160" s="365"/>
      <c r="QZJ160" s="365"/>
      <c r="QZK160" s="365"/>
      <c r="QZL160" s="365"/>
      <c r="QZM160" s="365"/>
      <c r="QZN160" s="365"/>
      <c r="QZO160" s="365"/>
      <c r="QZP160" s="365"/>
      <c r="QZQ160" s="365"/>
      <c r="QZR160" s="365"/>
      <c r="QZS160" s="365"/>
      <c r="QZT160" s="365"/>
      <c r="QZU160" s="365"/>
      <c r="QZV160" s="365"/>
      <c r="QZW160" s="365"/>
      <c r="QZX160" s="365"/>
      <c r="QZY160" s="365"/>
      <c r="QZZ160" s="365"/>
      <c r="RAA160" s="365"/>
      <c r="RAB160" s="365"/>
      <c r="RAC160" s="365"/>
      <c r="RAD160" s="365"/>
      <c r="RAE160" s="365"/>
      <c r="RAF160" s="365"/>
      <c r="RAG160" s="365"/>
      <c r="RAH160" s="365"/>
      <c r="RAI160" s="365"/>
      <c r="RAJ160" s="365"/>
      <c r="RAK160" s="365"/>
      <c r="RAL160" s="365"/>
      <c r="RAM160" s="365"/>
      <c r="RAN160" s="365"/>
      <c r="RAO160" s="365"/>
      <c r="RAP160" s="365"/>
      <c r="RAQ160" s="365"/>
      <c r="RAR160" s="365"/>
      <c r="RAS160" s="365"/>
      <c r="RAT160" s="365"/>
      <c r="RAU160" s="365"/>
      <c r="RAV160" s="365"/>
      <c r="RAW160" s="365"/>
      <c r="RAX160" s="365"/>
      <c r="RAY160" s="365"/>
      <c r="RAZ160" s="365"/>
      <c r="RBA160" s="365"/>
      <c r="RBB160" s="365"/>
      <c r="RBC160" s="365"/>
      <c r="RBD160" s="365"/>
      <c r="RBE160" s="365"/>
      <c r="RBF160" s="365"/>
      <c r="RBG160" s="365"/>
      <c r="RBH160" s="365"/>
      <c r="RBI160" s="365"/>
      <c r="RBJ160" s="365"/>
      <c r="RBK160" s="365"/>
      <c r="RBL160" s="365"/>
      <c r="RBM160" s="365"/>
      <c r="RBN160" s="365"/>
      <c r="RBO160" s="365"/>
      <c r="RBP160" s="365"/>
      <c r="RBQ160" s="365"/>
      <c r="RBR160" s="365"/>
      <c r="RBS160" s="365"/>
      <c r="RBT160" s="365"/>
      <c r="RBU160" s="365"/>
      <c r="RBV160" s="365"/>
      <c r="RBW160" s="365"/>
      <c r="RBX160" s="365"/>
      <c r="RBY160" s="365"/>
      <c r="RBZ160" s="365"/>
      <c r="RCA160" s="365"/>
      <c r="RCB160" s="365"/>
      <c r="RCC160" s="365"/>
      <c r="RCD160" s="365"/>
      <c r="RCE160" s="365"/>
      <c r="RCF160" s="365"/>
      <c r="RCG160" s="365"/>
      <c r="RCH160" s="365"/>
      <c r="RCI160" s="365"/>
      <c r="RCJ160" s="365"/>
      <c r="RCK160" s="365"/>
      <c r="RCL160" s="365"/>
      <c r="RCM160" s="365"/>
      <c r="RCN160" s="365"/>
      <c r="RCO160" s="365"/>
      <c r="RCP160" s="365"/>
      <c r="RCQ160" s="365"/>
      <c r="RCR160" s="365"/>
      <c r="RCS160" s="365"/>
      <c r="RCT160" s="365"/>
      <c r="RCU160" s="365"/>
      <c r="RCV160" s="365"/>
      <c r="RCW160" s="365"/>
      <c r="RCX160" s="365"/>
      <c r="RCY160" s="365"/>
      <c r="RCZ160" s="365"/>
      <c r="RDA160" s="365"/>
      <c r="RDB160" s="365"/>
      <c r="RDC160" s="365"/>
      <c r="RDD160" s="365"/>
      <c r="RDE160" s="365"/>
      <c r="RDF160" s="365"/>
      <c r="RDG160" s="365"/>
      <c r="RDH160" s="365"/>
      <c r="RDI160" s="365"/>
      <c r="RDJ160" s="365"/>
      <c r="RDK160" s="365"/>
      <c r="RDL160" s="365"/>
      <c r="RDM160" s="365"/>
      <c r="RDN160" s="365"/>
      <c r="RDO160" s="365"/>
      <c r="RDP160" s="365"/>
      <c r="RDQ160" s="365"/>
      <c r="RDR160" s="365"/>
      <c r="RDS160" s="365"/>
      <c r="RDT160" s="365"/>
      <c r="RDU160" s="365"/>
      <c r="RDV160" s="365"/>
      <c r="RDW160" s="365"/>
      <c r="RDX160" s="365"/>
      <c r="RDY160" s="365"/>
      <c r="RDZ160" s="365"/>
      <c r="REA160" s="365"/>
      <c r="REB160" s="365"/>
      <c r="REC160" s="365"/>
      <c r="RED160" s="365"/>
      <c r="REE160" s="365"/>
      <c r="REF160" s="365"/>
      <c r="REG160" s="365"/>
      <c r="REH160" s="365"/>
      <c r="REI160" s="365"/>
      <c r="REJ160" s="365"/>
      <c r="REK160" s="365"/>
      <c r="REL160" s="365"/>
      <c r="REM160" s="365"/>
      <c r="REN160" s="365"/>
      <c r="REO160" s="365"/>
      <c r="REP160" s="365"/>
      <c r="REQ160" s="365"/>
      <c r="RER160" s="365"/>
      <c r="RES160" s="365"/>
      <c r="RET160" s="365"/>
      <c r="REU160" s="365"/>
      <c r="REV160" s="365"/>
      <c r="REW160" s="365"/>
      <c r="REX160" s="365"/>
      <c r="REY160" s="365"/>
      <c r="REZ160" s="365"/>
      <c r="RFA160" s="365"/>
      <c r="RFB160" s="365"/>
      <c r="RFC160" s="365"/>
      <c r="RFD160" s="365"/>
      <c r="RFE160" s="365"/>
      <c r="RFF160" s="365"/>
      <c r="RFG160" s="365"/>
      <c r="RFH160" s="365"/>
      <c r="RFI160" s="365"/>
      <c r="RFJ160" s="365"/>
      <c r="RFK160" s="365"/>
      <c r="RFL160" s="365"/>
      <c r="RFM160" s="365"/>
      <c r="RFN160" s="365"/>
      <c r="RFO160" s="365"/>
      <c r="RFP160" s="365"/>
      <c r="RFQ160" s="365"/>
      <c r="RFR160" s="365"/>
      <c r="RFS160" s="365"/>
      <c r="RFT160" s="365"/>
      <c r="RFU160" s="365"/>
      <c r="RFV160" s="365"/>
      <c r="RFW160" s="365"/>
      <c r="RFX160" s="365"/>
      <c r="RFY160" s="365"/>
      <c r="RFZ160" s="365"/>
      <c r="RGA160" s="365"/>
      <c r="RGB160" s="365"/>
      <c r="RGC160" s="365"/>
      <c r="RGD160" s="365"/>
      <c r="RGE160" s="365"/>
      <c r="RGF160" s="365"/>
      <c r="RGG160" s="365"/>
      <c r="RGH160" s="365"/>
      <c r="RGI160" s="365"/>
      <c r="RGJ160" s="365"/>
      <c r="RGK160" s="365"/>
      <c r="RGL160" s="365"/>
      <c r="RGM160" s="365"/>
      <c r="RGN160" s="365"/>
      <c r="RGO160" s="365"/>
      <c r="RGP160" s="365"/>
      <c r="RGQ160" s="365"/>
      <c r="RGR160" s="365"/>
      <c r="RGS160" s="365"/>
      <c r="RGT160" s="365"/>
      <c r="RGU160" s="365"/>
      <c r="RGV160" s="365"/>
      <c r="RGW160" s="365"/>
      <c r="RGX160" s="365"/>
      <c r="RGY160" s="365"/>
      <c r="RGZ160" s="365"/>
      <c r="RHA160" s="365"/>
      <c r="RHB160" s="365"/>
      <c r="RHC160" s="365"/>
      <c r="RHD160" s="365"/>
      <c r="RHE160" s="365"/>
      <c r="RHF160" s="365"/>
      <c r="RHG160" s="365"/>
      <c r="RHH160" s="365"/>
      <c r="RHI160" s="365"/>
      <c r="RHJ160" s="365"/>
      <c r="RHK160" s="365"/>
      <c r="RHL160" s="365"/>
      <c r="RHM160" s="365"/>
      <c r="RHN160" s="365"/>
      <c r="RHO160" s="365"/>
      <c r="RHP160" s="365"/>
      <c r="RHQ160" s="365"/>
      <c r="RHR160" s="365"/>
      <c r="RHS160" s="365"/>
      <c r="RHT160" s="365"/>
      <c r="RHU160" s="365"/>
      <c r="RHV160" s="365"/>
      <c r="RHW160" s="365"/>
      <c r="RHX160" s="365"/>
      <c r="RHY160" s="365"/>
      <c r="RHZ160" s="365"/>
      <c r="RIA160" s="365"/>
      <c r="RIB160" s="365"/>
      <c r="RIC160" s="365"/>
      <c r="RID160" s="365"/>
      <c r="RIE160" s="365"/>
      <c r="RIF160" s="365"/>
      <c r="RIG160" s="365"/>
      <c r="RIH160" s="365"/>
      <c r="RII160" s="365"/>
      <c r="RIJ160" s="365"/>
      <c r="RIK160" s="365"/>
      <c r="RIL160" s="365"/>
      <c r="RIM160" s="365"/>
      <c r="RIN160" s="365"/>
      <c r="RIO160" s="365"/>
      <c r="RIP160" s="365"/>
      <c r="RIQ160" s="365"/>
      <c r="RIR160" s="365"/>
      <c r="RIS160" s="365"/>
      <c r="RIT160" s="365"/>
      <c r="RIU160" s="365"/>
      <c r="RIV160" s="365"/>
      <c r="RIW160" s="365"/>
      <c r="RIX160" s="365"/>
      <c r="RIY160" s="365"/>
      <c r="RIZ160" s="365"/>
      <c r="RJA160" s="365"/>
      <c r="RJB160" s="365"/>
      <c r="RJC160" s="365"/>
      <c r="RJD160" s="365"/>
      <c r="RJE160" s="365"/>
      <c r="RJF160" s="365"/>
      <c r="RJG160" s="365"/>
      <c r="RJH160" s="365"/>
      <c r="RJI160" s="365"/>
      <c r="RJJ160" s="365"/>
      <c r="RJK160" s="365"/>
      <c r="RJL160" s="365"/>
      <c r="RJM160" s="365"/>
      <c r="RJN160" s="365"/>
      <c r="RJO160" s="365"/>
      <c r="RJP160" s="365"/>
      <c r="RJQ160" s="365"/>
      <c r="RJR160" s="365"/>
      <c r="RJS160" s="365"/>
      <c r="RJT160" s="365"/>
      <c r="RJU160" s="365"/>
      <c r="RJV160" s="365"/>
      <c r="RJW160" s="365"/>
      <c r="RJX160" s="365"/>
      <c r="RJY160" s="365"/>
      <c r="RJZ160" s="365"/>
      <c r="RKA160" s="365"/>
      <c r="RKB160" s="365"/>
      <c r="RKC160" s="365"/>
      <c r="RKD160" s="365"/>
      <c r="RKE160" s="365"/>
      <c r="RKF160" s="365"/>
      <c r="RKG160" s="365"/>
      <c r="RKH160" s="365"/>
      <c r="RKI160" s="365"/>
      <c r="RKJ160" s="365"/>
      <c r="RKK160" s="365"/>
      <c r="RKL160" s="365"/>
      <c r="RKM160" s="365"/>
      <c r="RKN160" s="365"/>
      <c r="RKO160" s="365"/>
      <c r="RKP160" s="365"/>
      <c r="RKQ160" s="365"/>
      <c r="RKR160" s="365"/>
      <c r="RKS160" s="365"/>
      <c r="RKT160" s="365"/>
      <c r="RKU160" s="365"/>
      <c r="RKV160" s="365"/>
      <c r="RKW160" s="365"/>
      <c r="RKX160" s="365"/>
      <c r="RKY160" s="365"/>
      <c r="RKZ160" s="365"/>
      <c r="RLA160" s="365"/>
      <c r="RLB160" s="365"/>
      <c r="RLC160" s="365"/>
      <c r="RLD160" s="365"/>
      <c r="RLE160" s="365"/>
      <c r="RLF160" s="365"/>
      <c r="RLG160" s="365"/>
      <c r="RLH160" s="365"/>
      <c r="RLI160" s="365"/>
      <c r="RLJ160" s="365"/>
      <c r="RLK160" s="365"/>
      <c r="RLL160" s="365"/>
      <c r="RLM160" s="365"/>
      <c r="RLN160" s="365"/>
      <c r="RLO160" s="365"/>
      <c r="RLP160" s="365"/>
      <c r="RLQ160" s="365"/>
      <c r="RLR160" s="365"/>
      <c r="RLS160" s="365"/>
      <c r="RLT160" s="365"/>
      <c r="RLU160" s="365"/>
      <c r="RLV160" s="365"/>
      <c r="RLW160" s="365"/>
      <c r="RLX160" s="365"/>
      <c r="RLY160" s="365"/>
      <c r="RLZ160" s="365"/>
      <c r="RMA160" s="365"/>
      <c r="RMB160" s="365"/>
      <c r="RMC160" s="365"/>
      <c r="RMD160" s="365"/>
      <c r="RME160" s="365"/>
      <c r="RMF160" s="365"/>
      <c r="RMG160" s="365"/>
      <c r="RMH160" s="365"/>
      <c r="RMI160" s="365"/>
      <c r="RMJ160" s="365"/>
      <c r="RMK160" s="365"/>
      <c r="RML160" s="365"/>
      <c r="RMM160" s="365"/>
      <c r="RMN160" s="365"/>
      <c r="RMO160" s="365"/>
      <c r="RMP160" s="365"/>
      <c r="RMQ160" s="365"/>
      <c r="RMR160" s="365"/>
      <c r="RMS160" s="365"/>
      <c r="RMT160" s="365"/>
      <c r="RMU160" s="365"/>
      <c r="RMV160" s="365"/>
      <c r="RMW160" s="365"/>
      <c r="RMX160" s="365"/>
      <c r="RMY160" s="365"/>
      <c r="RMZ160" s="365"/>
      <c r="RNA160" s="365"/>
      <c r="RNB160" s="365"/>
      <c r="RNC160" s="365"/>
      <c r="RND160" s="365"/>
      <c r="RNE160" s="365"/>
      <c r="RNF160" s="365"/>
      <c r="RNG160" s="365"/>
      <c r="RNH160" s="365"/>
      <c r="RNI160" s="365"/>
      <c r="RNJ160" s="365"/>
      <c r="RNK160" s="365"/>
      <c r="RNL160" s="365"/>
      <c r="RNM160" s="365"/>
      <c r="RNN160" s="365"/>
      <c r="RNO160" s="365"/>
      <c r="RNP160" s="365"/>
      <c r="RNQ160" s="365"/>
      <c r="RNR160" s="365"/>
      <c r="RNS160" s="365"/>
      <c r="RNT160" s="365"/>
      <c r="RNU160" s="365"/>
      <c r="RNV160" s="365"/>
      <c r="RNW160" s="365"/>
      <c r="RNX160" s="365"/>
      <c r="RNY160" s="365"/>
      <c r="RNZ160" s="365"/>
      <c r="ROA160" s="365"/>
      <c r="ROB160" s="365"/>
      <c r="ROC160" s="365"/>
      <c r="ROD160" s="365"/>
      <c r="ROE160" s="365"/>
      <c r="ROF160" s="365"/>
      <c r="ROG160" s="365"/>
      <c r="ROH160" s="365"/>
      <c r="ROI160" s="365"/>
      <c r="ROJ160" s="365"/>
      <c r="ROK160" s="365"/>
      <c r="ROL160" s="365"/>
      <c r="ROM160" s="365"/>
      <c r="RON160" s="365"/>
      <c r="ROO160" s="365"/>
      <c r="ROP160" s="365"/>
      <c r="ROQ160" s="365"/>
      <c r="ROR160" s="365"/>
      <c r="ROS160" s="365"/>
      <c r="ROT160" s="365"/>
      <c r="ROU160" s="365"/>
      <c r="ROV160" s="365"/>
      <c r="ROW160" s="365"/>
      <c r="ROX160" s="365"/>
      <c r="ROY160" s="365"/>
      <c r="ROZ160" s="365"/>
      <c r="RPA160" s="365"/>
      <c r="RPB160" s="365"/>
      <c r="RPC160" s="365"/>
      <c r="RPD160" s="365"/>
      <c r="RPE160" s="365"/>
      <c r="RPF160" s="365"/>
      <c r="RPG160" s="365"/>
      <c r="RPH160" s="365"/>
      <c r="RPI160" s="365"/>
      <c r="RPJ160" s="365"/>
      <c r="RPK160" s="365"/>
      <c r="RPL160" s="365"/>
      <c r="RPM160" s="365"/>
      <c r="RPN160" s="365"/>
      <c r="RPO160" s="365"/>
      <c r="RPP160" s="365"/>
      <c r="RPQ160" s="365"/>
      <c r="RPR160" s="365"/>
      <c r="RPS160" s="365"/>
      <c r="RPT160" s="365"/>
      <c r="RPU160" s="365"/>
      <c r="RPV160" s="365"/>
      <c r="RPW160" s="365"/>
      <c r="RPX160" s="365"/>
      <c r="RPY160" s="365"/>
      <c r="RPZ160" s="365"/>
      <c r="RQA160" s="365"/>
      <c r="RQB160" s="365"/>
      <c r="RQC160" s="365"/>
      <c r="RQD160" s="365"/>
      <c r="RQE160" s="365"/>
      <c r="RQF160" s="365"/>
      <c r="RQG160" s="365"/>
      <c r="RQH160" s="365"/>
      <c r="RQI160" s="365"/>
      <c r="RQJ160" s="365"/>
      <c r="RQK160" s="365"/>
      <c r="RQL160" s="365"/>
      <c r="RQM160" s="365"/>
      <c r="RQN160" s="365"/>
      <c r="RQO160" s="365"/>
      <c r="RQP160" s="365"/>
      <c r="RQQ160" s="365"/>
      <c r="RQR160" s="365"/>
      <c r="RQS160" s="365"/>
      <c r="RQT160" s="365"/>
      <c r="RQU160" s="365"/>
      <c r="RQV160" s="365"/>
      <c r="RQW160" s="365"/>
      <c r="RQX160" s="365"/>
      <c r="RQY160" s="365"/>
      <c r="RQZ160" s="365"/>
      <c r="RRA160" s="365"/>
      <c r="RRB160" s="365"/>
      <c r="RRC160" s="365"/>
      <c r="RRD160" s="365"/>
      <c r="RRE160" s="365"/>
      <c r="RRF160" s="365"/>
      <c r="RRG160" s="365"/>
      <c r="RRH160" s="365"/>
      <c r="RRI160" s="365"/>
      <c r="RRJ160" s="365"/>
      <c r="RRK160" s="365"/>
      <c r="RRL160" s="365"/>
      <c r="RRM160" s="365"/>
      <c r="RRN160" s="365"/>
      <c r="RRO160" s="365"/>
      <c r="RRP160" s="365"/>
      <c r="RRQ160" s="365"/>
      <c r="RRR160" s="365"/>
      <c r="RRS160" s="365"/>
      <c r="RRT160" s="365"/>
      <c r="RRU160" s="365"/>
      <c r="RRV160" s="365"/>
      <c r="RRW160" s="365"/>
      <c r="RRX160" s="365"/>
      <c r="RRY160" s="365"/>
      <c r="RRZ160" s="365"/>
      <c r="RSA160" s="365"/>
      <c r="RSB160" s="365"/>
      <c r="RSC160" s="365"/>
      <c r="RSD160" s="365"/>
      <c r="RSE160" s="365"/>
      <c r="RSF160" s="365"/>
      <c r="RSG160" s="365"/>
      <c r="RSH160" s="365"/>
      <c r="RSI160" s="365"/>
      <c r="RSJ160" s="365"/>
      <c r="RSK160" s="365"/>
      <c r="RSL160" s="365"/>
      <c r="RSM160" s="365"/>
      <c r="RSN160" s="365"/>
      <c r="RSO160" s="365"/>
      <c r="RSP160" s="365"/>
      <c r="RSQ160" s="365"/>
      <c r="RSR160" s="365"/>
      <c r="RSS160" s="365"/>
      <c r="RST160" s="365"/>
      <c r="RSU160" s="365"/>
      <c r="RSV160" s="365"/>
      <c r="RSW160" s="365"/>
      <c r="RSX160" s="365"/>
      <c r="RSY160" s="365"/>
      <c r="RSZ160" s="365"/>
      <c r="RTA160" s="365"/>
      <c r="RTB160" s="365"/>
      <c r="RTC160" s="365"/>
      <c r="RTD160" s="365"/>
      <c r="RTE160" s="365"/>
      <c r="RTF160" s="365"/>
      <c r="RTG160" s="365"/>
      <c r="RTH160" s="365"/>
      <c r="RTI160" s="365"/>
      <c r="RTJ160" s="365"/>
      <c r="RTK160" s="365"/>
      <c r="RTL160" s="365"/>
      <c r="RTM160" s="365"/>
      <c r="RTN160" s="365"/>
      <c r="RTO160" s="365"/>
      <c r="RTP160" s="365"/>
      <c r="RTQ160" s="365"/>
      <c r="RTR160" s="365"/>
      <c r="RTS160" s="365"/>
      <c r="RTT160" s="365"/>
      <c r="RTU160" s="365"/>
      <c r="RTV160" s="365"/>
      <c r="RTW160" s="365"/>
      <c r="RTX160" s="365"/>
      <c r="RTY160" s="365"/>
      <c r="RTZ160" s="365"/>
      <c r="RUA160" s="365"/>
      <c r="RUB160" s="365"/>
      <c r="RUC160" s="365"/>
      <c r="RUD160" s="365"/>
      <c r="RUE160" s="365"/>
      <c r="RUF160" s="365"/>
      <c r="RUG160" s="365"/>
      <c r="RUH160" s="365"/>
      <c r="RUI160" s="365"/>
      <c r="RUJ160" s="365"/>
      <c r="RUK160" s="365"/>
      <c r="RUL160" s="365"/>
      <c r="RUM160" s="365"/>
      <c r="RUN160" s="365"/>
      <c r="RUO160" s="365"/>
      <c r="RUP160" s="365"/>
      <c r="RUQ160" s="365"/>
      <c r="RUR160" s="365"/>
      <c r="RUS160" s="365"/>
      <c r="RUT160" s="365"/>
      <c r="RUU160" s="365"/>
      <c r="RUV160" s="365"/>
      <c r="RUW160" s="365"/>
      <c r="RUX160" s="365"/>
      <c r="RUY160" s="365"/>
      <c r="RUZ160" s="365"/>
      <c r="RVA160" s="365"/>
      <c r="RVB160" s="365"/>
      <c r="RVC160" s="365"/>
      <c r="RVD160" s="365"/>
      <c r="RVE160" s="365"/>
      <c r="RVF160" s="365"/>
      <c r="RVG160" s="365"/>
      <c r="RVH160" s="365"/>
      <c r="RVI160" s="365"/>
      <c r="RVJ160" s="365"/>
      <c r="RVK160" s="365"/>
      <c r="RVL160" s="365"/>
      <c r="RVM160" s="365"/>
      <c r="RVN160" s="365"/>
      <c r="RVO160" s="365"/>
      <c r="RVP160" s="365"/>
      <c r="RVQ160" s="365"/>
      <c r="RVR160" s="365"/>
      <c r="RVS160" s="365"/>
      <c r="RVT160" s="365"/>
      <c r="RVU160" s="365"/>
      <c r="RVV160" s="365"/>
      <c r="RVW160" s="365"/>
      <c r="RVX160" s="365"/>
      <c r="RVY160" s="365"/>
      <c r="RVZ160" s="365"/>
      <c r="RWA160" s="365"/>
      <c r="RWB160" s="365"/>
      <c r="RWC160" s="365"/>
      <c r="RWD160" s="365"/>
      <c r="RWE160" s="365"/>
      <c r="RWF160" s="365"/>
      <c r="RWG160" s="365"/>
      <c r="RWH160" s="365"/>
      <c r="RWI160" s="365"/>
      <c r="RWJ160" s="365"/>
      <c r="RWK160" s="365"/>
      <c r="RWL160" s="365"/>
      <c r="RWM160" s="365"/>
      <c r="RWN160" s="365"/>
      <c r="RWO160" s="365"/>
      <c r="RWP160" s="365"/>
      <c r="RWQ160" s="365"/>
      <c r="RWR160" s="365"/>
      <c r="RWS160" s="365"/>
      <c r="RWT160" s="365"/>
      <c r="RWU160" s="365"/>
      <c r="RWV160" s="365"/>
      <c r="RWW160" s="365"/>
      <c r="RWX160" s="365"/>
      <c r="RWY160" s="365"/>
      <c r="RWZ160" s="365"/>
      <c r="RXA160" s="365"/>
      <c r="RXB160" s="365"/>
      <c r="RXC160" s="365"/>
      <c r="RXD160" s="365"/>
      <c r="RXE160" s="365"/>
      <c r="RXF160" s="365"/>
      <c r="RXG160" s="365"/>
      <c r="RXH160" s="365"/>
      <c r="RXI160" s="365"/>
      <c r="RXJ160" s="365"/>
      <c r="RXK160" s="365"/>
      <c r="RXL160" s="365"/>
      <c r="RXM160" s="365"/>
      <c r="RXN160" s="365"/>
      <c r="RXO160" s="365"/>
      <c r="RXP160" s="365"/>
      <c r="RXQ160" s="365"/>
      <c r="RXR160" s="365"/>
      <c r="RXS160" s="365"/>
      <c r="RXT160" s="365"/>
      <c r="RXU160" s="365"/>
      <c r="RXV160" s="365"/>
      <c r="RXW160" s="365"/>
      <c r="RXX160" s="365"/>
      <c r="RXY160" s="365"/>
      <c r="RXZ160" s="365"/>
      <c r="RYA160" s="365"/>
      <c r="RYB160" s="365"/>
      <c r="RYC160" s="365"/>
      <c r="RYD160" s="365"/>
      <c r="RYE160" s="365"/>
      <c r="RYF160" s="365"/>
      <c r="RYG160" s="365"/>
      <c r="RYH160" s="365"/>
      <c r="RYI160" s="365"/>
      <c r="RYJ160" s="365"/>
      <c r="RYK160" s="365"/>
      <c r="RYL160" s="365"/>
      <c r="RYM160" s="365"/>
      <c r="RYN160" s="365"/>
      <c r="RYO160" s="365"/>
      <c r="RYP160" s="365"/>
      <c r="RYQ160" s="365"/>
      <c r="RYR160" s="365"/>
      <c r="RYS160" s="365"/>
      <c r="RYT160" s="365"/>
      <c r="RYU160" s="365"/>
      <c r="RYV160" s="365"/>
      <c r="RYW160" s="365"/>
      <c r="RYX160" s="365"/>
      <c r="RYY160" s="365"/>
      <c r="RYZ160" s="365"/>
      <c r="RZA160" s="365"/>
      <c r="RZB160" s="365"/>
      <c r="RZC160" s="365"/>
      <c r="RZD160" s="365"/>
      <c r="RZE160" s="365"/>
      <c r="RZF160" s="365"/>
      <c r="RZG160" s="365"/>
      <c r="RZH160" s="365"/>
      <c r="RZI160" s="365"/>
      <c r="RZJ160" s="365"/>
      <c r="RZK160" s="365"/>
      <c r="RZL160" s="365"/>
      <c r="RZM160" s="365"/>
      <c r="RZN160" s="365"/>
      <c r="RZO160" s="365"/>
      <c r="RZP160" s="365"/>
      <c r="RZQ160" s="365"/>
      <c r="RZR160" s="365"/>
      <c r="RZS160" s="365"/>
      <c r="RZT160" s="365"/>
      <c r="RZU160" s="365"/>
      <c r="RZV160" s="365"/>
      <c r="RZW160" s="365"/>
      <c r="RZX160" s="365"/>
      <c r="RZY160" s="365"/>
      <c r="RZZ160" s="365"/>
      <c r="SAA160" s="365"/>
      <c r="SAB160" s="365"/>
      <c r="SAC160" s="365"/>
      <c r="SAD160" s="365"/>
      <c r="SAE160" s="365"/>
      <c r="SAF160" s="365"/>
      <c r="SAG160" s="365"/>
      <c r="SAH160" s="365"/>
      <c r="SAI160" s="365"/>
      <c r="SAJ160" s="365"/>
      <c r="SAK160" s="365"/>
      <c r="SAL160" s="365"/>
      <c r="SAM160" s="365"/>
      <c r="SAN160" s="365"/>
      <c r="SAO160" s="365"/>
      <c r="SAP160" s="365"/>
      <c r="SAQ160" s="365"/>
      <c r="SAR160" s="365"/>
      <c r="SAS160" s="365"/>
      <c r="SAT160" s="365"/>
      <c r="SAU160" s="365"/>
      <c r="SAV160" s="365"/>
      <c r="SAW160" s="365"/>
      <c r="SAX160" s="365"/>
      <c r="SAY160" s="365"/>
      <c r="SAZ160" s="365"/>
      <c r="SBA160" s="365"/>
      <c r="SBB160" s="365"/>
      <c r="SBC160" s="365"/>
      <c r="SBD160" s="365"/>
      <c r="SBE160" s="365"/>
      <c r="SBF160" s="365"/>
      <c r="SBG160" s="365"/>
      <c r="SBH160" s="365"/>
      <c r="SBI160" s="365"/>
      <c r="SBJ160" s="365"/>
      <c r="SBK160" s="365"/>
      <c r="SBL160" s="365"/>
      <c r="SBM160" s="365"/>
      <c r="SBN160" s="365"/>
      <c r="SBO160" s="365"/>
      <c r="SBP160" s="365"/>
      <c r="SBQ160" s="365"/>
      <c r="SBR160" s="365"/>
      <c r="SBS160" s="365"/>
      <c r="SBT160" s="365"/>
      <c r="SBU160" s="365"/>
      <c r="SBV160" s="365"/>
      <c r="SBW160" s="365"/>
      <c r="SBX160" s="365"/>
      <c r="SBY160" s="365"/>
      <c r="SBZ160" s="365"/>
      <c r="SCA160" s="365"/>
      <c r="SCB160" s="365"/>
      <c r="SCC160" s="365"/>
      <c r="SCD160" s="365"/>
      <c r="SCE160" s="365"/>
      <c r="SCF160" s="365"/>
      <c r="SCG160" s="365"/>
      <c r="SCH160" s="365"/>
      <c r="SCI160" s="365"/>
      <c r="SCJ160" s="365"/>
      <c r="SCK160" s="365"/>
      <c r="SCL160" s="365"/>
      <c r="SCM160" s="365"/>
      <c r="SCN160" s="365"/>
      <c r="SCO160" s="365"/>
      <c r="SCP160" s="365"/>
      <c r="SCQ160" s="365"/>
      <c r="SCR160" s="365"/>
      <c r="SCS160" s="365"/>
      <c r="SCT160" s="365"/>
      <c r="SCU160" s="365"/>
      <c r="SCV160" s="365"/>
      <c r="SCW160" s="365"/>
      <c r="SCX160" s="365"/>
      <c r="SCY160" s="365"/>
      <c r="SCZ160" s="365"/>
      <c r="SDA160" s="365"/>
      <c r="SDB160" s="365"/>
      <c r="SDC160" s="365"/>
      <c r="SDD160" s="365"/>
      <c r="SDE160" s="365"/>
      <c r="SDF160" s="365"/>
      <c r="SDG160" s="365"/>
      <c r="SDH160" s="365"/>
      <c r="SDI160" s="365"/>
      <c r="SDJ160" s="365"/>
      <c r="SDK160" s="365"/>
      <c r="SDL160" s="365"/>
      <c r="SDM160" s="365"/>
      <c r="SDN160" s="365"/>
      <c r="SDO160" s="365"/>
      <c r="SDP160" s="365"/>
      <c r="SDQ160" s="365"/>
      <c r="SDR160" s="365"/>
      <c r="SDS160" s="365"/>
      <c r="SDT160" s="365"/>
      <c r="SDU160" s="365"/>
      <c r="SDV160" s="365"/>
      <c r="SDW160" s="365"/>
      <c r="SDX160" s="365"/>
      <c r="SDY160" s="365"/>
      <c r="SDZ160" s="365"/>
      <c r="SEA160" s="365"/>
      <c r="SEB160" s="365"/>
      <c r="SEC160" s="365"/>
      <c r="SED160" s="365"/>
      <c r="SEE160" s="365"/>
      <c r="SEF160" s="365"/>
      <c r="SEG160" s="365"/>
      <c r="SEH160" s="365"/>
      <c r="SEI160" s="365"/>
      <c r="SEJ160" s="365"/>
      <c r="SEK160" s="365"/>
      <c r="SEL160" s="365"/>
      <c r="SEM160" s="365"/>
      <c r="SEN160" s="365"/>
      <c r="SEO160" s="365"/>
      <c r="SEP160" s="365"/>
      <c r="SEQ160" s="365"/>
      <c r="SER160" s="365"/>
      <c r="SES160" s="365"/>
      <c r="SET160" s="365"/>
      <c r="SEU160" s="365"/>
      <c r="SEV160" s="365"/>
      <c r="SEW160" s="365"/>
      <c r="SEX160" s="365"/>
      <c r="SEY160" s="365"/>
      <c r="SEZ160" s="365"/>
      <c r="SFA160" s="365"/>
      <c r="SFB160" s="365"/>
      <c r="SFC160" s="365"/>
      <c r="SFD160" s="365"/>
      <c r="SFE160" s="365"/>
      <c r="SFF160" s="365"/>
      <c r="SFG160" s="365"/>
      <c r="SFH160" s="365"/>
      <c r="SFI160" s="365"/>
      <c r="SFJ160" s="365"/>
      <c r="SFK160" s="365"/>
      <c r="SFL160" s="365"/>
      <c r="SFM160" s="365"/>
      <c r="SFN160" s="365"/>
      <c r="SFO160" s="365"/>
      <c r="SFP160" s="365"/>
      <c r="SFQ160" s="365"/>
      <c r="SFR160" s="365"/>
      <c r="SFS160" s="365"/>
      <c r="SFT160" s="365"/>
      <c r="SFU160" s="365"/>
      <c r="SFV160" s="365"/>
      <c r="SFW160" s="365"/>
      <c r="SFX160" s="365"/>
      <c r="SFY160" s="365"/>
      <c r="SFZ160" s="365"/>
      <c r="SGA160" s="365"/>
      <c r="SGB160" s="365"/>
      <c r="SGC160" s="365"/>
      <c r="SGD160" s="365"/>
      <c r="SGE160" s="365"/>
      <c r="SGF160" s="365"/>
      <c r="SGG160" s="365"/>
      <c r="SGH160" s="365"/>
      <c r="SGI160" s="365"/>
      <c r="SGJ160" s="365"/>
      <c r="SGK160" s="365"/>
      <c r="SGL160" s="365"/>
      <c r="SGM160" s="365"/>
      <c r="SGN160" s="365"/>
      <c r="SGO160" s="365"/>
      <c r="SGP160" s="365"/>
      <c r="SGQ160" s="365"/>
      <c r="SGR160" s="365"/>
      <c r="SGS160" s="365"/>
      <c r="SGT160" s="365"/>
      <c r="SGU160" s="365"/>
      <c r="SGV160" s="365"/>
      <c r="SGW160" s="365"/>
      <c r="SGX160" s="365"/>
      <c r="SGY160" s="365"/>
      <c r="SGZ160" s="365"/>
      <c r="SHA160" s="365"/>
      <c r="SHB160" s="365"/>
      <c r="SHC160" s="365"/>
      <c r="SHD160" s="365"/>
      <c r="SHE160" s="365"/>
      <c r="SHF160" s="365"/>
      <c r="SHG160" s="365"/>
      <c r="SHH160" s="365"/>
      <c r="SHI160" s="365"/>
      <c r="SHJ160" s="365"/>
      <c r="SHK160" s="365"/>
      <c r="SHL160" s="365"/>
      <c r="SHM160" s="365"/>
      <c r="SHN160" s="365"/>
      <c r="SHO160" s="365"/>
      <c r="SHP160" s="365"/>
      <c r="SHQ160" s="365"/>
      <c r="SHR160" s="365"/>
      <c r="SHS160" s="365"/>
      <c r="SHT160" s="365"/>
      <c r="SHU160" s="365"/>
      <c r="SHV160" s="365"/>
      <c r="SHW160" s="365"/>
      <c r="SHX160" s="365"/>
      <c r="SHY160" s="365"/>
      <c r="SHZ160" s="365"/>
      <c r="SIA160" s="365"/>
      <c r="SIB160" s="365"/>
      <c r="SIC160" s="365"/>
      <c r="SID160" s="365"/>
      <c r="SIE160" s="365"/>
      <c r="SIF160" s="365"/>
      <c r="SIG160" s="365"/>
      <c r="SIH160" s="365"/>
      <c r="SII160" s="365"/>
      <c r="SIJ160" s="365"/>
      <c r="SIK160" s="365"/>
      <c r="SIL160" s="365"/>
      <c r="SIM160" s="365"/>
      <c r="SIN160" s="365"/>
      <c r="SIO160" s="365"/>
      <c r="SIP160" s="365"/>
      <c r="SIQ160" s="365"/>
      <c r="SIR160" s="365"/>
      <c r="SIS160" s="365"/>
      <c r="SIT160" s="365"/>
      <c r="SIU160" s="365"/>
      <c r="SIV160" s="365"/>
      <c r="SIW160" s="365"/>
      <c r="SIX160" s="365"/>
      <c r="SIY160" s="365"/>
      <c r="SIZ160" s="365"/>
      <c r="SJA160" s="365"/>
      <c r="SJB160" s="365"/>
      <c r="SJC160" s="365"/>
      <c r="SJD160" s="365"/>
      <c r="SJE160" s="365"/>
      <c r="SJF160" s="365"/>
      <c r="SJG160" s="365"/>
      <c r="SJH160" s="365"/>
      <c r="SJI160" s="365"/>
      <c r="SJJ160" s="365"/>
      <c r="SJK160" s="365"/>
      <c r="SJL160" s="365"/>
      <c r="SJM160" s="365"/>
      <c r="SJN160" s="365"/>
      <c r="SJO160" s="365"/>
      <c r="SJP160" s="365"/>
      <c r="SJQ160" s="365"/>
      <c r="SJR160" s="365"/>
      <c r="SJS160" s="365"/>
      <c r="SJT160" s="365"/>
      <c r="SJU160" s="365"/>
      <c r="SJV160" s="365"/>
      <c r="SJW160" s="365"/>
      <c r="SJX160" s="365"/>
      <c r="SJY160" s="365"/>
      <c r="SJZ160" s="365"/>
      <c r="SKA160" s="365"/>
      <c r="SKB160" s="365"/>
      <c r="SKC160" s="365"/>
      <c r="SKD160" s="365"/>
      <c r="SKE160" s="365"/>
      <c r="SKF160" s="365"/>
      <c r="SKG160" s="365"/>
      <c r="SKH160" s="365"/>
      <c r="SKI160" s="365"/>
      <c r="SKJ160" s="365"/>
      <c r="SKK160" s="365"/>
      <c r="SKL160" s="365"/>
      <c r="SKM160" s="365"/>
      <c r="SKN160" s="365"/>
      <c r="SKO160" s="365"/>
      <c r="SKP160" s="365"/>
      <c r="SKQ160" s="365"/>
      <c r="SKR160" s="365"/>
      <c r="SKS160" s="365"/>
      <c r="SKT160" s="365"/>
      <c r="SKU160" s="365"/>
      <c r="SKV160" s="365"/>
      <c r="SKW160" s="365"/>
      <c r="SKX160" s="365"/>
      <c r="SKY160" s="365"/>
      <c r="SKZ160" s="365"/>
      <c r="SLA160" s="365"/>
      <c r="SLB160" s="365"/>
      <c r="SLC160" s="365"/>
      <c r="SLD160" s="365"/>
      <c r="SLE160" s="365"/>
      <c r="SLF160" s="365"/>
      <c r="SLG160" s="365"/>
      <c r="SLH160" s="365"/>
      <c r="SLI160" s="365"/>
      <c r="SLJ160" s="365"/>
      <c r="SLK160" s="365"/>
      <c r="SLL160" s="365"/>
      <c r="SLM160" s="365"/>
      <c r="SLN160" s="365"/>
      <c r="SLO160" s="365"/>
      <c r="SLP160" s="365"/>
      <c r="SLQ160" s="365"/>
      <c r="SLR160" s="365"/>
      <c r="SLS160" s="365"/>
      <c r="SLT160" s="365"/>
      <c r="SLU160" s="365"/>
      <c r="SLV160" s="365"/>
      <c r="SLW160" s="365"/>
      <c r="SLX160" s="365"/>
      <c r="SLY160" s="365"/>
      <c r="SLZ160" s="365"/>
      <c r="SMA160" s="365"/>
      <c r="SMB160" s="365"/>
      <c r="SMC160" s="365"/>
      <c r="SMD160" s="365"/>
      <c r="SME160" s="365"/>
      <c r="SMF160" s="365"/>
      <c r="SMG160" s="365"/>
      <c r="SMH160" s="365"/>
      <c r="SMI160" s="365"/>
      <c r="SMJ160" s="365"/>
      <c r="SMK160" s="365"/>
      <c r="SML160" s="365"/>
      <c r="SMM160" s="365"/>
      <c r="SMN160" s="365"/>
      <c r="SMO160" s="365"/>
      <c r="SMP160" s="365"/>
      <c r="SMQ160" s="365"/>
      <c r="SMR160" s="365"/>
      <c r="SMS160" s="365"/>
      <c r="SMT160" s="365"/>
      <c r="SMU160" s="365"/>
      <c r="SMV160" s="365"/>
      <c r="SMW160" s="365"/>
      <c r="SMX160" s="365"/>
      <c r="SMY160" s="365"/>
      <c r="SMZ160" s="365"/>
      <c r="SNA160" s="365"/>
      <c r="SNB160" s="365"/>
      <c r="SNC160" s="365"/>
      <c r="SND160" s="365"/>
      <c r="SNE160" s="365"/>
      <c r="SNF160" s="365"/>
      <c r="SNG160" s="365"/>
      <c r="SNH160" s="365"/>
      <c r="SNI160" s="365"/>
      <c r="SNJ160" s="365"/>
      <c r="SNK160" s="365"/>
      <c r="SNL160" s="365"/>
      <c r="SNM160" s="365"/>
      <c r="SNN160" s="365"/>
      <c r="SNO160" s="365"/>
      <c r="SNP160" s="365"/>
      <c r="SNQ160" s="365"/>
      <c r="SNR160" s="365"/>
      <c r="SNS160" s="365"/>
      <c r="SNT160" s="365"/>
      <c r="SNU160" s="365"/>
      <c r="SNV160" s="365"/>
      <c r="SNW160" s="365"/>
      <c r="SNX160" s="365"/>
      <c r="SNY160" s="365"/>
      <c r="SNZ160" s="365"/>
      <c r="SOA160" s="365"/>
      <c r="SOB160" s="365"/>
      <c r="SOC160" s="365"/>
      <c r="SOD160" s="365"/>
      <c r="SOE160" s="365"/>
      <c r="SOF160" s="365"/>
      <c r="SOG160" s="365"/>
      <c r="SOH160" s="365"/>
      <c r="SOI160" s="365"/>
      <c r="SOJ160" s="365"/>
      <c r="SOK160" s="365"/>
      <c r="SOL160" s="365"/>
      <c r="SOM160" s="365"/>
      <c r="SON160" s="365"/>
      <c r="SOO160" s="365"/>
      <c r="SOP160" s="365"/>
      <c r="SOQ160" s="365"/>
      <c r="SOR160" s="365"/>
      <c r="SOS160" s="365"/>
      <c r="SOT160" s="365"/>
      <c r="SOU160" s="365"/>
      <c r="SOV160" s="365"/>
      <c r="SOW160" s="365"/>
      <c r="SOX160" s="365"/>
      <c r="SOY160" s="365"/>
      <c r="SOZ160" s="365"/>
      <c r="SPA160" s="365"/>
      <c r="SPB160" s="365"/>
      <c r="SPC160" s="365"/>
      <c r="SPD160" s="365"/>
      <c r="SPE160" s="365"/>
      <c r="SPF160" s="365"/>
      <c r="SPG160" s="365"/>
      <c r="SPH160" s="365"/>
      <c r="SPI160" s="365"/>
      <c r="SPJ160" s="365"/>
      <c r="SPK160" s="365"/>
      <c r="SPL160" s="365"/>
      <c r="SPM160" s="365"/>
      <c r="SPN160" s="365"/>
      <c r="SPO160" s="365"/>
      <c r="SPP160" s="365"/>
      <c r="SPQ160" s="365"/>
      <c r="SPR160" s="365"/>
      <c r="SPS160" s="365"/>
      <c r="SPT160" s="365"/>
      <c r="SPU160" s="365"/>
      <c r="SPV160" s="365"/>
      <c r="SPW160" s="365"/>
      <c r="SPX160" s="365"/>
      <c r="SPY160" s="365"/>
      <c r="SPZ160" s="365"/>
      <c r="SQA160" s="365"/>
      <c r="SQB160" s="365"/>
      <c r="SQC160" s="365"/>
      <c r="SQD160" s="365"/>
      <c r="SQE160" s="365"/>
      <c r="SQF160" s="365"/>
      <c r="SQG160" s="365"/>
      <c r="SQH160" s="365"/>
      <c r="SQI160" s="365"/>
      <c r="SQJ160" s="365"/>
      <c r="SQK160" s="365"/>
      <c r="SQL160" s="365"/>
      <c r="SQM160" s="365"/>
      <c r="SQN160" s="365"/>
      <c r="SQO160" s="365"/>
      <c r="SQP160" s="365"/>
      <c r="SQQ160" s="365"/>
      <c r="SQR160" s="365"/>
      <c r="SQS160" s="365"/>
      <c r="SQT160" s="365"/>
      <c r="SQU160" s="365"/>
      <c r="SQV160" s="365"/>
      <c r="SQW160" s="365"/>
      <c r="SQX160" s="365"/>
      <c r="SQY160" s="365"/>
      <c r="SQZ160" s="365"/>
      <c r="SRA160" s="365"/>
      <c r="SRB160" s="365"/>
      <c r="SRC160" s="365"/>
      <c r="SRD160" s="365"/>
      <c r="SRE160" s="365"/>
      <c r="SRF160" s="365"/>
      <c r="SRG160" s="365"/>
      <c r="SRH160" s="365"/>
      <c r="SRI160" s="365"/>
      <c r="SRJ160" s="365"/>
      <c r="SRK160" s="365"/>
      <c r="SRL160" s="365"/>
      <c r="SRM160" s="365"/>
      <c r="SRN160" s="365"/>
      <c r="SRO160" s="365"/>
      <c r="SRP160" s="365"/>
      <c r="SRQ160" s="365"/>
      <c r="SRR160" s="365"/>
      <c r="SRS160" s="365"/>
      <c r="SRT160" s="365"/>
      <c r="SRU160" s="365"/>
      <c r="SRV160" s="365"/>
      <c r="SRW160" s="365"/>
      <c r="SRX160" s="365"/>
      <c r="SRY160" s="365"/>
      <c r="SRZ160" s="365"/>
      <c r="SSA160" s="365"/>
      <c r="SSB160" s="365"/>
      <c r="SSC160" s="365"/>
      <c r="SSD160" s="365"/>
      <c r="SSE160" s="365"/>
      <c r="SSF160" s="365"/>
      <c r="SSG160" s="365"/>
      <c r="SSH160" s="365"/>
      <c r="SSI160" s="365"/>
      <c r="SSJ160" s="365"/>
      <c r="SSK160" s="365"/>
      <c r="SSL160" s="365"/>
      <c r="SSM160" s="365"/>
      <c r="SSN160" s="365"/>
      <c r="SSO160" s="365"/>
      <c r="SSP160" s="365"/>
      <c r="SSQ160" s="365"/>
      <c r="SSR160" s="365"/>
      <c r="SSS160" s="365"/>
      <c r="SST160" s="365"/>
      <c r="SSU160" s="365"/>
      <c r="SSV160" s="365"/>
      <c r="SSW160" s="365"/>
      <c r="SSX160" s="365"/>
      <c r="SSY160" s="365"/>
      <c r="SSZ160" s="365"/>
      <c r="STA160" s="365"/>
      <c r="STB160" s="365"/>
      <c r="STC160" s="365"/>
      <c r="STD160" s="365"/>
      <c r="STE160" s="365"/>
      <c r="STF160" s="365"/>
      <c r="STG160" s="365"/>
      <c r="STH160" s="365"/>
      <c r="STI160" s="365"/>
      <c r="STJ160" s="365"/>
      <c r="STK160" s="365"/>
      <c r="STL160" s="365"/>
      <c r="STM160" s="365"/>
      <c r="STN160" s="365"/>
      <c r="STO160" s="365"/>
      <c r="STP160" s="365"/>
      <c r="STQ160" s="365"/>
      <c r="STR160" s="365"/>
      <c r="STS160" s="365"/>
      <c r="STT160" s="365"/>
      <c r="STU160" s="365"/>
      <c r="STV160" s="365"/>
      <c r="STW160" s="365"/>
      <c r="STX160" s="365"/>
      <c r="STY160" s="365"/>
      <c r="STZ160" s="365"/>
      <c r="SUA160" s="365"/>
      <c r="SUB160" s="365"/>
      <c r="SUC160" s="365"/>
      <c r="SUD160" s="365"/>
      <c r="SUE160" s="365"/>
      <c r="SUF160" s="365"/>
      <c r="SUG160" s="365"/>
      <c r="SUH160" s="365"/>
      <c r="SUI160" s="365"/>
      <c r="SUJ160" s="365"/>
      <c r="SUK160" s="365"/>
      <c r="SUL160" s="365"/>
      <c r="SUM160" s="365"/>
      <c r="SUN160" s="365"/>
      <c r="SUO160" s="365"/>
      <c r="SUP160" s="365"/>
      <c r="SUQ160" s="365"/>
      <c r="SUR160" s="365"/>
      <c r="SUS160" s="365"/>
      <c r="SUT160" s="365"/>
      <c r="SUU160" s="365"/>
      <c r="SUV160" s="365"/>
      <c r="SUW160" s="365"/>
      <c r="SUX160" s="365"/>
      <c r="SUY160" s="365"/>
      <c r="SUZ160" s="365"/>
      <c r="SVA160" s="365"/>
      <c r="SVB160" s="365"/>
      <c r="SVC160" s="365"/>
      <c r="SVD160" s="365"/>
      <c r="SVE160" s="365"/>
      <c r="SVF160" s="365"/>
      <c r="SVG160" s="365"/>
      <c r="SVH160" s="365"/>
      <c r="SVI160" s="365"/>
      <c r="SVJ160" s="365"/>
      <c r="SVK160" s="365"/>
      <c r="SVL160" s="365"/>
      <c r="SVM160" s="365"/>
      <c r="SVN160" s="365"/>
      <c r="SVO160" s="365"/>
      <c r="SVP160" s="365"/>
      <c r="SVQ160" s="365"/>
      <c r="SVR160" s="365"/>
      <c r="SVS160" s="365"/>
      <c r="SVT160" s="365"/>
      <c r="SVU160" s="365"/>
      <c r="SVV160" s="365"/>
      <c r="SVW160" s="365"/>
      <c r="SVX160" s="365"/>
      <c r="SVY160" s="365"/>
      <c r="SVZ160" s="365"/>
      <c r="SWA160" s="365"/>
      <c r="SWB160" s="365"/>
      <c r="SWC160" s="365"/>
      <c r="SWD160" s="365"/>
      <c r="SWE160" s="365"/>
      <c r="SWF160" s="365"/>
      <c r="SWG160" s="365"/>
      <c r="SWH160" s="365"/>
      <c r="SWI160" s="365"/>
      <c r="SWJ160" s="365"/>
      <c r="SWK160" s="365"/>
      <c r="SWL160" s="365"/>
      <c r="SWM160" s="365"/>
      <c r="SWN160" s="365"/>
      <c r="SWO160" s="365"/>
      <c r="SWP160" s="365"/>
      <c r="SWQ160" s="365"/>
      <c r="SWR160" s="365"/>
      <c r="SWS160" s="365"/>
      <c r="SWT160" s="365"/>
      <c r="SWU160" s="365"/>
      <c r="SWV160" s="365"/>
      <c r="SWW160" s="365"/>
      <c r="SWX160" s="365"/>
      <c r="SWY160" s="365"/>
      <c r="SWZ160" s="365"/>
      <c r="SXA160" s="365"/>
      <c r="SXB160" s="365"/>
      <c r="SXC160" s="365"/>
      <c r="SXD160" s="365"/>
      <c r="SXE160" s="365"/>
      <c r="SXF160" s="365"/>
      <c r="SXG160" s="365"/>
      <c r="SXH160" s="365"/>
      <c r="SXI160" s="365"/>
      <c r="SXJ160" s="365"/>
      <c r="SXK160" s="365"/>
      <c r="SXL160" s="365"/>
      <c r="SXM160" s="365"/>
      <c r="SXN160" s="365"/>
      <c r="SXO160" s="365"/>
      <c r="SXP160" s="365"/>
      <c r="SXQ160" s="365"/>
      <c r="SXR160" s="365"/>
      <c r="SXS160" s="365"/>
      <c r="SXT160" s="365"/>
      <c r="SXU160" s="365"/>
      <c r="SXV160" s="365"/>
      <c r="SXW160" s="365"/>
      <c r="SXX160" s="365"/>
      <c r="SXY160" s="365"/>
      <c r="SXZ160" s="365"/>
      <c r="SYA160" s="365"/>
      <c r="SYB160" s="365"/>
      <c r="SYC160" s="365"/>
      <c r="SYD160" s="365"/>
      <c r="SYE160" s="365"/>
      <c r="SYF160" s="365"/>
      <c r="SYG160" s="365"/>
      <c r="SYH160" s="365"/>
      <c r="SYI160" s="365"/>
      <c r="SYJ160" s="365"/>
      <c r="SYK160" s="365"/>
      <c r="SYL160" s="365"/>
      <c r="SYM160" s="365"/>
      <c r="SYN160" s="365"/>
      <c r="SYO160" s="365"/>
      <c r="SYP160" s="365"/>
      <c r="SYQ160" s="365"/>
      <c r="SYR160" s="365"/>
      <c r="SYS160" s="365"/>
      <c r="SYT160" s="365"/>
      <c r="SYU160" s="365"/>
      <c r="SYV160" s="365"/>
      <c r="SYW160" s="365"/>
      <c r="SYX160" s="365"/>
      <c r="SYY160" s="365"/>
      <c r="SYZ160" s="365"/>
      <c r="SZA160" s="365"/>
      <c r="SZB160" s="365"/>
      <c r="SZC160" s="365"/>
      <c r="SZD160" s="365"/>
      <c r="SZE160" s="365"/>
      <c r="SZF160" s="365"/>
      <c r="SZG160" s="365"/>
      <c r="SZH160" s="365"/>
      <c r="SZI160" s="365"/>
      <c r="SZJ160" s="365"/>
      <c r="SZK160" s="365"/>
      <c r="SZL160" s="365"/>
      <c r="SZM160" s="365"/>
      <c r="SZN160" s="365"/>
      <c r="SZO160" s="365"/>
      <c r="SZP160" s="365"/>
      <c r="SZQ160" s="365"/>
      <c r="SZR160" s="365"/>
      <c r="SZS160" s="365"/>
      <c r="SZT160" s="365"/>
      <c r="SZU160" s="365"/>
      <c r="SZV160" s="365"/>
      <c r="SZW160" s="365"/>
      <c r="SZX160" s="365"/>
      <c r="SZY160" s="365"/>
      <c r="SZZ160" s="365"/>
      <c r="TAA160" s="365"/>
      <c r="TAB160" s="365"/>
      <c r="TAC160" s="365"/>
      <c r="TAD160" s="365"/>
      <c r="TAE160" s="365"/>
      <c r="TAF160" s="365"/>
      <c r="TAG160" s="365"/>
      <c r="TAH160" s="365"/>
      <c r="TAI160" s="365"/>
      <c r="TAJ160" s="365"/>
      <c r="TAK160" s="365"/>
      <c r="TAL160" s="365"/>
      <c r="TAM160" s="365"/>
      <c r="TAN160" s="365"/>
      <c r="TAO160" s="365"/>
      <c r="TAP160" s="365"/>
      <c r="TAQ160" s="365"/>
      <c r="TAR160" s="365"/>
      <c r="TAS160" s="365"/>
      <c r="TAT160" s="365"/>
      <c r="TAU160" s="365"/>
      <c r="TAV160" s="365"/>
      <c r="TAW160" s="365"/>
      <c r="TAX160" s="365"/>
      <c r="TAY160" s="365"/>
      <c r="TAZ160" s="365"/>
      <c r="TBA160" s="365"/>
      <c r="TBB160" s="365"/>
      <c r="TBC160" s="365"/>
      <c r="TBD160" s="365"/>
      <c r="TBE160" s="365"/>
      <c r="TBF160" s="365"/>
      <c r="TBG160" s="365"/>
      <c r="TBH160" s="365"/>
      <c r="TBI160" s="365"/>
      <c r="TBJ160" s="365"/>
      <c r="TBK160" s="365"/>
      <c r="TBL160" s="365"/>
      <c r="TBM160" s="365"/>
      <c r="TBN160" s="365"/>
      <c r="TBO160" s="365"/>
      <c r="TBP160" s="365"/>
      <c r="TBQ160" s="365"/>
      <c r="TBR160" s="365"/>
      <c r="TBS160" s="365"/>
      <c r="TBT160" s="365"/>
      <c r="TBU160" s="365"/>
      <c r="TBV160" s="365"/>
      <c r="TBW160" s="365"/>
      <c r="TBX160" s="365"/>
      <c r="TBY160" s="365"/>
      <c r="TBZ160" s="365"/>
      <c r="TCA160" s="365"/>
      <c r="TCB160" s="365"/>
      <c r="TCC160" s="365"/>
      <c r="TCD160" s="365"/>
      <c r="TCE160" s="365"/>
      <c r="TCF160" s="365"/>
      <c r="TCG160" s="365"/>
      <c r="TCH160" s="365"/>
      <c r="TCI160" s="365"/>
      <c r="TCJ160" s="365"/>
      <c r="TCK160" s="365"/>
      <c r="TCL160" s="365"/>
      <c r="TCM160" s="365"/>
      <c r="TCN160" s="365"/>
      <c r="TCO160" s="365"/>
      <c r="TCP160" s="365"/>
      <c r="TCQ160" s="365"/>
      <c r="TCR160" s="365"/>
      <c r="TCS160" s="365"/>
      <c r="TCT160" s="365"/>
      <c r="TCU160" s="365"/>
      <c r="TCV160" s="365"/>
      <c r="TCW160" s="365"/>
      <c r="TCX160" s="365"/>
      <c r="TCY160" s="365"/>
      <c r="TCZ160" s="365"/>
      <c r="TDA160" s="365"/>
      <c r="TDB160" s="365"/>
      <c r="TDC160" s="365"/>
      <c r="TDD160" s="365"/>
      <c r="TDE160" s="365"/>
      <c r="TDF160" s="365"/>
      <c r="TDG160" s="365"/>
      <c r="TDH160" s="365"/>
      <c r="TDI160" s="365"/>
      <c r="TDJ160" s="365"/>
      <c r="TDK160" s="365"/>
      <c r="TDL160" s="365"/>
      <c r="TDM160" s="365"/>
      <c r="TDN160" s="365"/>
      <c r="TDO160" s="365"/>
      <c r="TDP160" s="365"/>
      <c r="TDQ160" s="365"/>
      <c r="TDR160" s="365"/>
      <c r="TDS160" s="365"/>
      <c r="TDT160" s="365"/>
      <c r="TDU160" s="365"/>
      <c r="TDV160" s="365"/>
      <c r="TDW160" s="365"/>
      <c r="TDX160" s="365"/>
      <c r="TDY160" s="365"/>
      <c r="TDZ160" s="365"/>
      <c r="TEA160" s="365"/>
      <c r="TEB160" s="365"/>
      <c r="TEC160" s="365"/>
      <c r="TED160" s="365"/>
      <c r="TEE160" s="365"/>
      <c r="TEF160" s="365"/>
      <c r="TEG160" s="365"/>
      <c r="TEH160" s="365"/>
      <c r="TEI160" s="365"/>
      <c r="TEJ160" s="365"/>
      <c r="TEK160" s="365"/>
      <c r="TEL160" s="365"/>
      <c r="TEM160" s="365"/>
      <c r="TEN160" s="365"/>
      <c r="TEO160" s="365"/>
      <c r="TEP160" s="365"/>
      <c r="TEQ160" s="365"/>
      <c r="TER160" s="365"/>
      <c r="TES160" s="365"/>
      <c r="TET160" s="365"/>
      <c r="TEU160" s="365"/>
      <c r="TEV160" s="365"/>
      <c r="TEW160" s="365"/>
      <c r="TEX160" s="365"/>
      <c r="TEY160" s="365"/>
      <c r="TEZ160" s="365"/>
      <c r="TFA160" s="365"/>
      <c r="TFB160" s="365"/>
      <c r="TFC160" s="365"/>
      <c r="TFD160" s="365"/>
      <c r="TFE160" s="365"/>
      <c r="TFF160" s="365"/>
      <c r="TFG160" s="365"/>
      <c r="TFH160" s="365"/>
      <c r="TFI160" s="365"/>
      <c r="TFJ160" s="365"/>
      <c r="TFK160" s="365"/>
      <c r="TFL160" s="365"/>
      <c r="TFM160" s="365"/>
      <c r="TFN160" s="365"/>
      <c r="TFO160" s="365"/>
      <c r="TFP160" s="365"/>
      <c r="TFQ160" s="365"/>
      <c r="TFR160" s="365"/>
      <c r="TFS160" s="365"/>
      <c r="TFT160" s="365"/>
      <c r="TFU160" s="365"/>
      <c r="TFV160" s="365"/>
      <c r="TFW160" s="365"/>
      <c r="TFX160" s="365"/>
      <c r="TFY160" s="365"/>
      <c r="TFZ160" s="365"/>
      <c r="TGA160" s="365"/>
      <c r="TGB160" s="365"/>
      <c r="TGC160" s="365"/>
      <c r="TGD160" s="365"/>
      <c r="TGE160" s="365"/>
      <c r="TGF160" s="365"/>
      <c r="TGG160" s="365"/>
      <c r="TGH160" s="365"/>
      <c r="TGI160" s="365"/>
      <c r="TGJ160" s="365"/>
      <c r="TGK160" s="365"/>
      <c r="TGL160" s="365"/>
      <c r="TGM160" s="365"/>
      <c r="TGN160" s="365"/>
      <c r="TGO160" s="365"/>
      <c r="TGP160" s="365"/>
      <c r="TGQ160" s="365"/>
      <c r="TGR160" s="365"/>
      <c r="TGS160" s="365"/>
      <c r="TGT160" s="365"/>
      <c r="TGU160" s="365"/>
      <c r="TGV160" s="365"/>
      <c r="TGW160" s="365"/>
      <c r="TGX160" s="365"/>
      <c r="TGY160" s="365"/>
      <c r="TGZ160" s="365"/>
      <c r="THA160" s="365"/>
      <c r="THB160" s="365"/>
      <c r="THC160" s="365"/>
      <c r="THD160" s="365"/>
      <c r="THE160" s="365"/>
      <c r="THF160" s="365"/>
      <c r="THG160" s="365"/>
      <c r="THH160" s="365"/>
      <c r="THI160" s="365"/>
      <c r="THJ160" s="365"/>
      <c r="THK160" s="365"/>
      <c r="THL160" s="365"/>
      <c r="THM160" s="365"/>
      <c r="THN160" s="365"/>
      <c r="THO160" s="365"/>
      <c r="THP160" s="365"/>
      <c r="THQ160" s="365"/>
      <c r="THR160" s="365"/>
      <c r="THS160" s="365"/>
      <c r="THT160" s="365"/>
      <c r="THU160" s="365"/>
      <c r="THV160" s="365"/>
      <c r="THW160" s="365"/>
      <c r="THX160" s="365"/>
      <c r="THY160" s="365"/>
      <c r="THZ160" s="365"/>
      <c r="TIA160" s="365"/>
      <c r="TIB160" s="365"/>
      <c r="TIC160" s="365"/>
      <c r="TID160" s="365"/>
      <c r="TIE160" s="365"/>
      <c r="TIF160" s="365"/>
      <c r="TIG160" s="365"/>
      <c r="TIH160" s="365"/>
      <c r="TII160" s="365"/>
      <c r="TIJ160" s="365"/>
      <c r="TIK160" s="365"/>
      <c r="TIL160" s="365"/>
      <c r="TIM160" s="365"/>
      <c r="TIN160" s="365"/>
      <c r="TIO160" s="365"/>
      <c r="TIP160" s="365"/>
      <c r="TIQ160" s="365"/>
      <c r="TIR160" s="365"/>
      <c r="TIS160" s="365"/>
      <c r="TIT160" s="365"/>
      <c r="TIU160" s="365"/>
      <c r="TIV160" s="365"/>
      <c r="TIW160" s="365"/>
      <c r="TIX160" s="365"/>
      <c r="TIY160" s="365"/>
      <c r="TIZ160" s="365"/>
      <c r="TJA160" s="365"/>
      <c r="TJB160" s="365"/>
      <c r="TJC160" s="365"/>
      <c r="TJD160" s="365"/>
      <c r="TJE160" s="365"/>
      <c r="TJF160" s="365"/>
      <c r="TJG160" s="365"/>
      <c r="TJH160" s="365"/>
      <c r="TJI160" s="365"/>
      <c r="TJJ160" s="365"/>
      <c r="TJK160" s="365"/>
      <c r="TJL160" s="365"/>
      <c r="TJM160" s="365"/>
      <c r="TJN160" s="365"/>
      <c r="TJO160" s="365"/>
      <c r="TJP160" s="365"/>
      <c r="TJQ160" s="365"/>
      <c r="TJR160" s="365"/>
      <c r="TJS160" s="365"/>
      <c r="TJT160" s="365"/>
      <c r="TJU160" s="365"/>
      <c r="TJV160" s="365"/>
      <c r="TJW160" s="365"/>
      <c r="TJX160" s="365"/>
      <c r="TJY160" s="365"/>
      <c r="TJZ160" s="365"/>
      <c r="TKA160" s="365"/>
      <c r="TKB160" s="365"/>
      <c r="TKC160" s="365"/>
      <c r="TKD160" s="365"/>
      <c r="TKE160" s="365"/>
      <c r="TKF160" s="365"/>
      <c r="TKG160" s="365"/>
      <c r="TKH160" s="365"/>
      <c r="TKI160" s="365"/>
      <c r="TKJ160" s="365"/>
      <c r="TKK160" s="365"/>
      <c r="TKL160" s="365"/>
      <c r="TKM160" s="365"/>
      <c r="TKN160" s="365"/>
      <c r="TKO160" s="365"/>
      <c r="TKP160" s="365"/>
      <c r="TKQ160" s="365"/>
      <c r="TKR160" s="365"/>
      <c r="TKS160" s="365"/>
      <c r="TKT160" s="365"/>
      <c r="TKU160" s="365"/>
      <c r="TKV160" s="365"/>
      <c r="TKW160" s="365"/>
      <c r="TKX160" s="365"/>
      <c r="TKY160" s="365"/>
      <c r="TKZ160" s="365"/>
      <c r="TLA160" s="365"/>
      <c r="TLB160" s="365"/>
      <c r="TLC160" s="365"/>
      <c r="TLD160" s="365"/>
      <c r="TLE160" s="365"/>
      <c r="TLF160" s="365"/>
      <c r="TLG160" s="365"/>
      <c r="TLH160" s="365"/>
      <c r="TLI160" s="365"/>
      <c r="TLJ160" s="365"/>
      <c r="TLK160" s="365"/>
      <c r="TLL160" s="365"/>
      <c r="TLM160" s="365"/>
      <c r="TLN160" s="365"/>
      <c r="TLO160" s="365"/>
      <c r="TLP160" s="365"/>
      <c r="TLQ160" s="365"/>
      <c r="TLR160" s="365"/>
      <c r="TLS160" s="365"/>
      <c r="TLT160" s="365"/>
      <c r="TLU160" s="365"/>
      <c r="TLV160" s="365"/>
      <c r="TLW160" s="365"/>
      <c r="TLX160" s="365"/>
      <c r="TLY160" s="365"/>
      <c r="TLZ160" s="365"/>
      <c r="TMA160" s="365"/>
      <c r="TMB160" s="365"/>
      <c r="TMC160" s="365"/>
      <c r="TMD160" s="365"/>
      <c r="TME160" s="365"/>
      <c r="TMF160" s="365"/>
      <c r="TMG160" s="365"/>
      <c r="TMH160" s="365"/>
      <c r="TMI160" s="365"/>
      <c r="TMJ160" s="365"/>
      <c r="TMK160" s="365"/>
      <c r="TML160" s="365"/>
      <c r="TMM160" s="365"/>
      <c r="TMN160" s="365"/>
      <c r="TMO160" s="365"/>
      <c r="TMP160" s="365"/>
      <c r="TMQ160" s="365"/>
      <c r="TMR160" s="365"/>
      <c r="TMS160" s="365"/>
      <c r="TMT160" s="365"/>
      <c r="TMU160" s="365"/>
      <c r="TMV160" s="365"/>
      <c r="TMW160" s="365"/>
      <c r="TMX160" s="365"/>
      <c r="TMY160" s="365"/>
      <c r="TMZ160" s="365"/>
      <c r="TNA160" s="365"/>
      <c r="TNB160" s="365"/>
      <c r="TNC160" s="365"/>
      <c r="TND160" s="365"/>
      <c r="TNE160" s="365"/>
      <c r="TNF160" s="365"/>
      <c r="TNG160" s="365"/>
      <c r="TNH160" s="365"/>
      <c r="TNI160" s="365"/>
      <c r="TNJ160" s="365"/>
      <c r="TNK160" s="365"/>
      <c r="TNL160" s="365"/>
      <c r="TNM160" s="365"/>
      <c r="TNN160" s="365"/>
      <c r="TNO160" s="365"/>
      <c r="TNP160" s="365"/>
      <c r="TNQ160" s="365"/>
      <c r="TNR160" s="365"/>
      <c r="TNS160" s="365"/>
      <c r="TNT160" s="365"/>
      <c r="TNU160" s="365"/>
      <c r="TNV160" s="365"/>
      <c r="TNW160" s="365"/>
      <c r="TNX160" s="365"/>
      <c r="TNY160" s="365"/>
      <c r="TNZ160" s="365"/>
      <c r="TOA160" s="365"/>
      <c r="TOB160" s="365"/>
      <c r="TOC160" s="365"/>
      <c r="TOD160" s="365"/>
      <c r="TOE160" s="365"/>
      <c r="TOF160" s="365"/>
      <c r="TOG160" s="365"/>
      <c r="TOH160" s="365"/>
      <c r="TOI160" s="365"/>
      <c r="TOJ160" s="365"/>
      <c r="TOK160" s="365"/>
      <c r="TOL160" s="365"/>
      <c r="TOM160" s="365"/>
      <c r="TON160" s="365"/>
      <c r="TOO160" s="365"/>
      <c r="TOP160" s="365"/>
      <c r="TOQ160" s="365"/>
      <c r="TOR160" s="365"/>
      <c r="TOS160" s="365"/>
      <c r="TOT160" s="365"/>
      <c r="TOU160" s="365"/>
      <c r="TOV160" s="365"/>
      <c r="TOW160" s="365"/>
      <c r="TOX160" s="365"/>
      <c r="TOY160" s="365"/>
      <c r="TOZ160" s="365"/>
      <c r="TPA160" s="365"/>
      <c r="TPB160" s="365"/>
      <c r="TPC160" s="365"/>
      <c r="TPD160" s="365"/>
      <c r="TPE160" s="365"/>
      <c r="TPF160" s="365"/>
      <c r="TPG160" s="365"/>
      <c r="TPH160" s="365"/>
      <c r="TPI160" s="365"/>
      <c r="TPJ160" s="365"/>
      <c r="TPK160" s="365"/>
      <c r="TPL160" s="365"/>
      <c r="TPM160" s="365"/>
      <c r="TPN160" s="365"/>
      <c r="TPO160" s="365"/>
      <c r="TPP160" s="365"/>
      <c r="TPQ160" s="365"/>
      <c r="TPR160" s="365"/>
      <c r="TPS160" s="365"/>
      <c r="TPT160" s="365"/>
      <c r="TPU160" s="365"/>
      <c r="TPV160" s="365"/>
      <c r="TPW160" s="365"/>
      <c r="TPX160" s="365"/>
      <c r="TPY160" s="365"/>
      <c r="TPZ160" s="365"/>
      <c r="TQA160" s="365"/>
      <c r="TQB160" s="365"/>
      <c r="TQC160" s="365"/>
      <c r="TQD160" s="365"/>
      <c r="TQE160" s="365"/>
      <c r="TQF160" s="365"/>
      <c r="TQG160" s="365"/>
      <c r="TQH160" s="365"/>
      <c r="TQI160" s="365"/>
      <c r="TQJ160" s="365"/>
      <c r="TQK160" s="365"/>
      <c r="TQL160" s="365"/>
      <c r="TQM160" s="365"/>
      <c r="TQN160" s="365"/>
      <c r="TQO160" s="365"/>
      <c r="TQP160" s="365"/>
      <c r="TQQ160" s="365"/>
      <c r="TQR160" s="365"/>
      <c r="TQS160" s="365"/>
      <c r="TQT160" s="365"/>
      <c r="TQU160" s="365"/>
      <c r="TQV160" s="365"/>
      <c r="TQW160" s="365"/>
      <c r="TQX160" s="365"/>
      <c r="TQY160" s="365"/>
      <c r="TQZ160" s="365"/>
      <c r="TRA160" s="365"/>
      <c r="TRB160" s="365"/>
      <c r="TRC160" s="365"/>
      <c r="TRD160" s="365"/>
      <c r="TRE160" s="365"/>
      <c r="TRF160" s="365"/>
      <c r="TRG160" s="365"/>
      <c r="TRH160" s="365"/>
      <c r="TRI160" s="365"/>
      <c r="TRJ160" s="365"/>
      <c r="TRK160" s="365"/>
      <c r="TRL160" s="365"/>
      <c r="TRM160" s="365"/>
      <c r="TRN160" s="365"/>
      <c r="TRO160" s="365"/>
      <c r="TRP160" s="365"/>
      <c r="TRQ160" s="365"/>
      <c r="TRR160" s="365"/>
      <c r="TRS160" s="365"/>
      <c r="TRT160" s="365"/>
      <c r="TRU160" s="365"/>
      <c r="TRV160" s="365"/>
      <c r="TRW160" s="365"/>
      <c r="TRX160" s="365"/>
      <c r="TRY160" s="365"/>
      <c r="TRZ160" s="365"/>
      <c r="TSA160" s="365"/>
      <c r="TSB160" s="365"/>
      <c r="TSC160" s="365"/>
      <c r="TSD160" s="365"/>
      <c r="TSE160" s="365"/>
      <c r="TSF160" s="365"/>
      <c r="TSG160" s="365"/>
      <c r="TSH160" s="365"/>
      <c r="TSI160" s="365"/>
      <c r="TSJ160" s="365"/>
      <c r="TSK160" s="365"/>
      <c r="TSL160" s="365"/>
      <c r="TSM160" s="365"/>
      <c r="TSN160" s="365"/>
      <c r="TSO160" s="365"/>
      <c r="TSP160" s="365"/>
      <c r="TSQ160" s="365"/>
      <c r="TSR160" s="365"/>
      <c r="TSS160" s="365"/>
      <c r="TST160" s="365"/>
      <c r="TSU160" s="365"/>
      <c r="TSV160" s="365"/>
      <c r="TSW160" s="365"/>
      <c r="TSX160" s="365"/>
      <c r="TSY160" s="365"/>
      <c r="TSZ160" s="365"/>
      <c r="TTA160" s="365"/>
      <c r="TTB160" s="365"/>
      <c r="TTC160" s="365"/>
      <c r="TTD160" s="365"/>
      <c r="TTE160" s="365"/>
      <c r="TTF160" s="365"/>
      <c r="TTG160" s="365"/>
      <c r="TTH160" s="365"/>
      <c r="TTI160" s="365"/>
      <c r="TTJ160" s="365"/>
      <c r="TTK160" s="365"/>
      <c r="TTL160" s="365"/>
      <c r="TTM160" s="365"/>
      <c r="TTN160" s="365"/>
      <c r="TTO160" s="365"/>
      <c r="TTP160" s="365"/>
      <c r="TTQ160" s="365"/>
      <c r="TTR160" s="365"/>
      <c r="TTS160" s="365"/>
      <c r="TTT160" s="365"/>
      <c r="TTU160" s="365"/>
      <c r="TTV160" s="365"/>
      <c r="TTW160" s="365"/>
      <c r="TTX160" s="365"/>
      <c r="TTY160" s="365"/>
      <c r="TTZ160" s="365"/>
      <c r="TUA160" s="365"/>
      <c r="TUB160" s="365"/>
      <c r="TUC160" s="365"/>
      <c r="TUD160" s="365"/>
      <c r="TUE160" s="365"/>
      <c r="TUF160" s="365"/>
      <c r="TUG160" s="365"/>
      <c r="TUH160" s="365"/>
      <c r="TUI160" s="365"/>
      <c r="TUJ160" s="365"/>
      <c r="TUK160" s="365"/>
      <c r="TUL160" s="365"/>
      <c r="TUM160" s="365"/>
      <c r="TUN160" s="365"/>
      <c r="TUO160" s="365"/>
      <c r="TUP160" s="365"/>
      <c r="TUQ160" s="365"/>
      <c r="TUR160" s="365"/>
      <c r="TUS160" s="365"/>
      <c r="TUT160" s="365"/>
      <c r="TUU160" s="365"/>
      <c r="TUV160" s="365"/>
      <c r="TUW160" s="365"/>
      <c r="TUX160" s="365"/>
      <c r="TUY160" s="365"/>
      <c r="TUZ160" s="365"/>
      <c r="TVA160" s="365"/>
      <c r="TVB160" s="365"/>
      <c r="TVC160" s="365"/>
      <c r="TVD160" s="365"/>
      <c r="TVE160" s="365"/>
      <c r="TVF160" s="365"/>
      <c r="TVG160" s="365"/>
      <c r="TVH160" s="365"/>
      <c r="TVI160" s="365"/>
      <c r="TVJ160" s="365"/>
      <c r="TVK160" s="365"/>
      <c r="TVL160" s="365"/>
      <c r="TVM160" s="365"/>
      <c r="TVN160" s="365"/>
      <c r="TVO160" s="365"/>
      <c r="TVP160" s="365"/>
      <c r="TVQ160" s="365"/>
      <c r="TVR160" s="365"/>
      <c r="TVS160" s="365"/>
      <c r="TVT160" s="365"/>
      <c r="TVU160" s="365"/>
      <c r="TVV160" s="365"/>
      <c r="TVW160" s="365"/>
      <c r="TVX160" s="365"/>
      <c r="TVY160" s="365"/>
      <c r="TVZ160" s="365"/>
      <c r="TWA160" s="365"/>
      <c r="TWB160" s="365"/>
      <c r="TWC160" s="365"/>
      <c r="TWD160" s="365"/>
      <c r="TWE160" s="365"/>
      <c r="TWF160" s="365"/>
      <c r="TWG160" s="365"/>
      <c r="TWH160" s="365"/>
      <c r="TWI160" s="365"/>
      <c r="TWJ160" s="365"/>
      <c r="TWK160" s="365"/>
      <c r="TWL160" s="365"/>
      <c r="TWM160" s="365"/>
      <c r="TWN160" s="365"/>
      <c r="TWO160" s="365"/>
      <c r="TWP160" s="365"/>
      <c r="TWQ160" s="365"/>
      <c r="TWR160" s="365"/>
      <c r="TWS160" s="365"/>
      <c r="TWT160" s="365"/>
      <c r="TWU160" s="365"/>
      <c r="TWV160" s="365"/>
      <c r="TWW160" s="365"/>
      <c r="TWX160" s="365"/>
      <c r="TWY160" s="365"/>
      <c r="TWZ160" s="365"/>
      <c r="TXA160" s="365"/>
      <c r="TXB160" s="365"/>
      <c r="TXC160" s="365"/>
      <c r="TXD160" s="365"/>
      <c r="TXE160" s="365"/>
      <c r="TXF160" s="365"/>
      <c r="TXG160" s="365"/>
      <c r="TXH160" s="365"/>
      <c r="TXI160" s="365"/>
      <c r="TXJ160" s="365"/>
      <c r="TXK160" s="365"/>
      <c r="TXL160" s="365"/>
      <c r="TXM160" s="365"/>
      <c r="TXN160" s="365"/>
      <c r="TXO160" s="365"/>
      <c r="TXP160" s="365"/>
      <c r="TXQ160" s="365"/>
      <c r="TXR160" s="365"/>
      <c r="TXS160" s="365"/>
      <c r="TXT160" s="365"/>
      <c r="TXU160" s="365"/>
      <c r="TXV160" s="365"/>
      <c r="TXW160" s="365"/>
      <c r="TXX160" s="365"/>
      <c r="TXY160" s="365"/>
      <c r="TXZ160" s="365"/>
      <c r="TYA160" s="365"/>
      <c r="TYB160" s="365"/>
      <c r="TYC160" s="365"/>
      <c r="TYD160" s="365"/>
      <c r="TYE160" s="365"/>
      <c r="TYF160" s="365"/>
      <c r="TYG160" s="365"/>
      <c r="TYH160" s="365"/>
      <c r="TYI160" s="365"/>
      <c r="TYJ160" s="365"/>
      <c r="TYK160" s="365"/>
      <c r="TYL160" s="365"/>
      <c r="TYM160" s="365"/>
      <c r="TYN160" s="365"/>
      <c r="TYO160" s="365"/>
      <c r="TYP160" s="365"/>
      <c r="TYQ160" s="365"/>
      <c r="TYR160" s="365"/>
      <c r="TYS160" s="365"/>
      <c r="TYT160" s="365"/>
      <c r="TYU160" s="365"/>
      <c r="TYV160" s="365"/>
      <c r="TYW160" s="365"/>
      <c r="TYX160" s="365"/>
      <c r="TYY160" s="365"/>
      <c r="TYZ160" s="365"/>
      <c r="TZA160" s="365"/>
      <c r="TZB160" s="365"/>
      <c r="TZC160" s="365"/>
      <c r="TZD160" s="365"/>
      <c r="TZE160" s="365"/>
      <c r="TZF160" s="365"/>
      <c r="TZG160" s="365"/>
      <c r="TZH160" s="365"/>
      <c r="TZI160" s="365"/>
      <c r="TZJ160" s="365"/>
      <c r="TZK160" s="365"/>
      <c r="TZL160" s="365"/>
      <c r="TZM160" s="365"/>
      <c r="TZN160" s="365"/>
      <c r="TZO160" s="365"/>
      <c r="TZP160" s="365"/>
      <c r="TZQ160" s="365"/>
      <c r="TZR160" s="365"/>
      <c r="TZS160" s="365"/>
      <c r="TZT160" s="365"/>
      <c r="TZU160" s="365"/>
      <c r="TZV160" s="365"/>
      <c r="TZW160" s="365"/>
      <c r="TZX160" s="365"/>
      <c r="TZY160" s="365"/>
      <c r="TZZ160" s="365"/>
      <c r="UAA160" s="365"/>
      <c r="UAB160" s="365"/>
      <c r="UAC160" s="365"/>
      <c r="UAD160" s="365"/>
      <c r="UAE160" s="365"/>
      <c r="UAF160" s="365"/>
      <c r="UAG160" s="365"/>
      <c r="UAH160" s="365"/>
      <c r="UAI160" s="365"/>
      <c r="UAJ160" s="365"/>
      <c r="UAK160" s="365"/>
      <c r="UAL160" s="365"/>
      <c r="UAM160" s="365"/>
      <c r="UAN160" s="365"/>
      <c r="UAO160" s="365"/>
      <c r="UAP160" s="365"/>
      <c r="UAQ160" s="365"/>
      <c r="UAR160" s="365"/>
      <c r="UAS160" s="365"/>
      <c r="UAT160" s="365"/>
      <c r="UAU160" s="365"/>
      <c r="UAV160" s="365"/>
      <c r="UAW160" s="365"/>
      <c r="UAX160" s="365"/>
      <c r="UAY160" s="365"/>
      <c r="UAZ160" s="365"/>
      <c r="UBA160" s="365"/>
      <c r="UBB160" s="365"/>
      <c r="UBC160" s="365"/>
      <c r="UBD160" s="365"/>
      <c r="UBE160" s="365"/>
      <c r="UBF160" s="365"/>
      <c r="UBG160" s="365"/>
      <c r="UBH160" s="365"/>
      <c r="UBI160" s="365"/>
      <c r="UBJ160" s="365"/>
      <c r="UBK160" s="365"/>
      <c r="UBL160" s="365"/>
      <c r="UBM160" s="365"/>
      <c r="UBN160" s="365"/>
      <c r="UBO160" s="365"/>
      <c r="UBP160" s="365"/>
      <c r="UBQ160" s="365"/>
      <c r="UBR160" s="365"/>
      <c r="UBS160" s="365"/>
      <c r="UBT160" s="365"/>
      <c r="UBU160" s="365"/>
      <c r="UBV160" s="365"/>
      <c r="UBW160" s="365"/>
      <c r="UBX160" s="365"/>
      <c r="UBY160" s="365"/>
      <c r="UBZ160" s="365"/>
      <c r="UCA160" s="365"/>
      <c r="UCB160" s="365"/>
      <c r="UCC160" s="365"/>
      <c r="UCD160" s="365"/>
      <c r="UCE160" s="365"/>
      <c r="UCF160" s="365"/>
      <c r="UCG160" s="365"/>
      <c r="UCH160" s="365"/>
      <c r="UCI160" s="365"/>
      <c r="UCJ160" s="365"/>
      <c r="UCK160" s="365"/>
      <c r="UCL160" s="365"/>
      <c r="UCM160" s="365"/>
      <c r="UCN160" s="365"/>
      <c r="UCO160" s="365"/>
      <c r="UCP160" s="365"/>
      <c r="UCQ160" s="365"/>
      <c r="UCR160" s="365"/>
      <c r="UCS160" s="365"/>
      <c r="UCT160" s="365"/>
      <c r="UCU160" s="365"/>
      <c r="UCV160" s="365"/>
      <c r="UCW160" s="365"/>
      <c r="UCX160" s="365"/>
      <c r="UCY160" s="365"/>
      <c r="UCZ160" s="365"/>
      <c r="UDA160" s="365"/>
      <c r="UDB160" s="365"/>
      <c r="UDC160" s="365"/>
      <c r="UDD160" s="365"/>
      <c r="UDE160" s="365"/>
      <c r="UDF160" s="365"/>
      <c r="UDG160" s="365"/>
      <c r="UDH160" s="365"/>
      <c r="UDI160" s="365"/>
      <c r="UDJ160" s="365"/>
      <c r="UDK160" s="365"/>
      <c r="UDL160" s="365"/>
      <c r="UDM160" s="365"/>
      <c r="UDN160" s="365"/>
      <c r="UDO160" s="365"/>
      <c r="UDP160" s="365"/>
      <c r="UDQ160" s="365"/>
      <c r="UDR160" s="365"/>
      <c r="UDS160" s="365"/>
      <c r="UDT160" s="365"/>
      <c r="UDU160" s="365"/>
      <c r="UDV160" s="365"/>
      <c r="UDW160" s="365"/>
      <c r="UDX160" s="365"/>
      <c r="UDY160" s="365"/>
      <c r="UDZ160" s="365"/>
      <c r="UEA160" s="365"/>
      <c r="UEB160" s="365"/>
      <c r="UEC160" s="365"/>
      <c r="UED160" s="365"/>
      <c r="UEE160" s="365"/>
      <c r="UEF160" s="365"/>
      <c r="UEG160" s="365"/>
      <c r="UEH160" s="365"/>
      <c r="UEI160" s="365"/>
      <c r="UEJ160" s="365"/>
      <c r="UEK160" s="365"/>
      <c r="UEL160" s="365"/>
      <c r="UEM160" s="365"/>
      <c r="UEN160" s="365"/>
      <c r="UEO160" s="365"/>
      <c r="UEP160" s="365"/>
      <c r="UEQ160" s="365"/>
      <c r="UER160" s="365"/>
      <c r="UES160" s="365"/>
      <c r="UET160" s="365"/>
      <c r="UEU160" s="365"/>
      <c r="UEV160" s="365"/>
      <c r="UEW160" s="365"/>
      <c r="UEX160" s="365"/>
      <c r="UEY160" s="365"/>
      <c r="UEZ160" s="365"/>
      <c r="UFA160" s="365"/>
      <c r="UFB160" s="365"/>
      <c r="UFC160" s="365"/>
      <c r="UFD160" s="365"/>
      <c r="UFE160" s="365"/>
      <c r="UFF160" s="365"/>
      <c r="UFG160" s="365"/>
      <c r="UFH160" s="365"/>
      <c r="UFI160" s="365"/>
      <c r="UFJ160" s="365"/>
      <c r="UFK160" s="365"/>
      <c r="UFL160" s="365"/>
      <c r="UFM160" s="365"/>
      <c r="UFN160" s="365"/>
      <c r="UFO160" s="365"/>
      <c r="UFP160" s="365"/>
      <c r="UFQ160" s="365"/>
      <c r="UFR160" s="365"/>
      <c r="UFS160" s="365"/>
      <c r="UFT160" s="365"/>
      <c r="UFU160" s="365"/>
      <c r="UFV160" s="365"/>
      <c r="UFW160" s="365"/>
      <c r="UFX160" s="365"/>
      <c r="UFY160" s="365"/>
      <c r="UFZ160" s="365"/>
      <c r="UGA160" s="365"/>
      <c r="UGB160" s="365"/>
      <c r="UGC160" s="365"/>
      <c r="UGD160" s="365"/>
      <c r="UGE160" s="365"/>
      <c r="UGF160" s="365"/>
      <c r="UGG160" s="365"/>
      <c r="UGH160" s="365"/>
      <c r="UGI160" s="365"/>
      <c r="UGJ160" s="365"/>
      <c r="UGK160" s="365"/>
      <c r="UGL160" s="365"/>
      <c r="UGM160" s="365"/>
      <c r="UGN160" s="365"/>
      <c r="UGO160" s="365"/>
      <c r="UGP160" s="365"/>
      <c r="UGQ160" s="365"/>
      <c r="UGR160" s="365"/>
      <c r="UGS160" s="365"/>
      <c r="UGT160" s="365"/>
      <c r="UGU160" s="365"/>
      <c r="UGV160" s="365"/>
      <c r="UGW160" s="365"/>
      <c r="UGX160" s="365"/>
      <c r="UGY160" s="365"/>
      <c r="UGZ160" s="365"/>
      <c r="UHA160" s="365"/>
      <c r="UHB160" s="365"/>
      <c r="UHC160" s="365"/>
      <c r="UHD160" s="365"/>
      <c r="UHE160" s="365"/>
      <c r="UHF160" s="365"/>
      <c r="UHG160" s="365"/>
      <c r="UHH160" s="365"/>
      <c r="UHI160" s="365"/>
      <c r="UHJ160" s="365"/>
      <c r="UHK160" s="365"/>
      <c r="UHL160" s="365"/>
      <c r="UHM160" s="365"/>
      <c r="UHN160" s="365"/>
      <c r="UHO160" s="365"/>
      <c r="UHP160" s="365"/>
      <c r="UHQ160" s="365"/>
      <c r="UHR160" s="365"/>
      <c r="UHS160" s="365"/>
      <c r="UHT160" s="365"/>
      <c r="UHU160" s="365"/>
      <c r="UHV160" s="365"/>
      <c r="UHW160" s="365"/>
      <c r="UHX160" s="365"/>
      <c r="UHY160" s="365"/>
      <c r="UHZ160" s="365"/>
      <c r="UIA160" s="365"/>
      <c r="UIB160" s="365"/>
      <c r="UIC160" s="365"/>
      <c r="UID160" s="365"/>
      <c r="UIE160" s="365"/>
      <c r="UIF160" s="365"/>
      <c r="UIG160" s="365"/>
      <c r="UIH160" s="365"/>
      <c r="UII160" s="365"/>
      <c r="UIJ160" s="365"/>
      <c r="UIK160" s="365"/>
      <c r="UIL160" s="365"/>
      <c r="UIM160" s="365"/>
      <c r="UIN160" s="365"/>
      <c r="UIO160" s="365"/>
      <c r="UIP160" s="365"/>
      <c r="UIQ160" s="365"/>
      <c r="UIR160" s="365"/>
      <c r="UIS160" s="365"/>
      <c r="UIT160" s="365"/>
      <c r="UIU160" s="365"/>
      <c r="UIV160" s="365"/>
      <c r="UIW160" s="365"/>
      <c r="UIX160" s="365"/>
      <c r="UIY160" s="365"/>
      <c r="UIZ160" s="365"/>
      <c r="UJA160" s="365"/>
      <c r="UJB160" s="365"/>
      <c r="UJC160" s="365"/>
      <c r="UJD160" s="365"/>
      <c r="UJE160" s="365"/>
      <c r="UJF160" s="365"/>
      <c r="UJG160" s="365"/>
      <c r="UJH160" s="365"/>
      <c r="UJI160" s="365"/>
      <c r="UJJ160" s="365"/>
      <c r="UJK160" s="365"/>
      <c r="UJL160" s="365"/>
      <c r="UJM160" s="365"/>
      <c r="UJN160" s="365"/>
      <c r="UJO160" s="365"/>
      <c r="UJP160" s="365"/>
      <c r="UJQ160" s="365"/>
      <c r="UJR160" s="365"/>
      <c r="UJS160" s="365"/>
      <c r="UJT160" s="365"/>
      <c r="UJU160" s="365"/>
      <c r="UJV160" s="365"/>
      <c r="UJW160" s="365"/>
      <c r="UJX160" s="365"/>
      <c r="UJY160" s="365"/>
      <c r="UJZ160" s="365"/>
      <c r="UKA160" s="365"/>
      <c r="UKB160" s="365"/>
      <c r="UKC160" s="365"/>
      <c r="UKD160" s="365"/>
      <c r="UKE160" s="365"/>
      <c r="UKF160" s="365"/>
      <c r="UKG160" s="365"/>
      <c r="UKH160" s="365"/>
      <c r="UKI160" s="365"/>
      <c r="UKJ160" s="365"/>
      <c r="UKK160" s="365"/>
      <c r="UKL160" s="365"/>
      <c r="UKM160" s="365"/>
      <c r="UKN160" s="365"/>
      <c r="UKO160" s="365"/>
      <c r="UKP160" s="365"/>
      <c r="UKQ160" s="365"/>
      <c r="UKR160" s="365"/>
      <c r="UKS160" s="365"/>
      <c r="UKT160" s="365"/>
      <c r="UKU160" s="365"/>
      <c r="UKV160" s="365"/>
      <c r="UKW160" s="365"/>
      <c r="UKX160" s="365"/>
      <c r="UKY160" s="365"/>
      <c r="UKZ160" s="365"/>
      <c r="ULA160" s="365"/>
      <c r="ULB160" s="365"/>
      <c r="ULC160" s="365"/>
      <c r="ULD160" s="365"/>
      <c r="ULE160" s="365"/>
      <c r="ULF160" s="365"/>
      <c r="ULG160" s="365"/>
      <c r="ULH160" s="365"/>
      <c r="ULI160" s="365"/>
      <c r="ULJ160" s="365"/>
      <c r="ULK160" s="365"/>
      <c r="ULL160" s="365"/>
      <c r="ULM160" s="365"/>
      <c r="ULN160" s="365"/>
      <c r="ULO160" s="365"/>
      <c r="ULP160" s="365"/>
      <c r="ULQ160" s="365"/>
      <c r="ULR160" s="365"/>
      <c r="ULS160" s="365"/>
      <c r="ULT160" s="365"/>
      <c r="ULU160" s="365"/>
      <c r="ULV160" s="365"/>
      <c r="ULW160" s="365"/>
      <c r="ULX160" s="365"/>
      <c r="ULY160" s="365"/>
      <c r="ULZ160" s="365"/>
      <c r="UMA160" s="365"/>
      <c r="UMB160" s="365"/>
      <c r="UMC160" s="365"/>
      <c r="UMD160" s="365"/>
      <c r="UME160" s="365"/>
      <c r="UMF160" s="365"/>
      <c r="UMG160" s="365"/>
      <c r="UMH160" s="365"/>
      <c r="UMI160" s="365"/>
      <c r="UMJ160" s="365"/>
      <c r="UMK160" s="365"/>
      <c r="UML160" s="365"/>
      <c r="UMM160" s="365"/>
      <c r="UMN160" s="365"/>
      <c r="UMO160" s="365"/>
      <c r="UMP160" s="365"/>
      <c r="UMQ160" s="365"/>
      <c r="UMR160" s="365"/>
      <c r="UMS160" s="365"/>
      <c r="UMT160" s="365"/>
      <c r="UMU160" s="365"/>
      <c r="UMV160" s="365"/>
      <c r="UMW160" s="365"/>
      <c r="UMX160" s="365"/>
      <c r="UMY160" s="365"/>
      <c r="UMZ160" s="365"/>
      <c r="UNA160" s="365"/>
      <c r="UNB160" s="365"/>
      <c r="UNC160" s="365"/>
      <c r="UND160" s="365"/>
      <c r="UNE160" s="365"/>
      <c r="UNF160" s="365"/>
      <c r="UNG160" s="365"/>
      <c r="UNH160" s="365"/>
      <c r="UNI160" s="365"/>
      <c r="UNJ160" s="365"/>
      <c r="UNK160" s="365"/>
      <c r="UNL160" s="365"/>
      <c r="UNM160" s="365"/>
      <c r="UNN160" s="365"/>
      <c r="UNO160" s="365"/>
      <c r="UNP160" s="365"/>
      <c r="UNQ160" s="365"/>
      <c r="UNR160" s="365"/>
      <c r="UNS160" s="365"/>
      <c r="UNT160" s="365"/>
      <c r="UNU160" s="365"/>
      <c r="UNV160" s="365"/>
      <c r="UNW160" s="365"/>
      <c r="UNX160" s="365"/>
      <c r="UNY160" s="365"/>
      <c r="UNZ160" s="365"/>
      <c r="UOA160" s="365"/>
      <c r="UOB160" s="365"/>
      <c r="UOC160" s="365"/>
      <c r="UOD160" s="365"/>
      <c r="UOE160" s="365"/>
      <c r="UOF160" s="365"/>
      <c r="UOG160" s="365"/>
      <c r="UOH160" s="365"/>
      <c r="UOI160" s="365"/>
      <c r="UOJ160" s="365"/>
      <c r="UOK160" s="365"/>
      <c r="UOL160" s="365"/>
      <c r="UOM160" s="365"/>
      <c r="UON160" s="365"/>
      <c r="UOO160" s="365"/>
      <c r="UOP160" s="365"/>
      <c r="UOQ160" s="365"/>
      <c r="UOR160" s="365"/>
      <c r="UOS160" s="365"/>
      <c r="UOT160" s="365"/>
      <c r="UOU160" s="365"/>
      <c r="UOV160" s="365"/>
      <c r="UOW160" s="365"/>
      <c r="UOX160" s="365"/>
      <c r="UOY160" s="365"/>
      <c r="UOZ160" s="365"/>
      <c r="UPA160" s="365"/>
      <c r="UPB160" s="365"/>
      <c r="UPC160" s="365"/>
      <c r="UPD160" s="365"/>
      <c r="UPE160" s="365"/>
      <c r="UPF160" s="365"/>
      <c r="UPG160" s="365"/>
      <c r="UPH160" s="365"/>
      <c r="UPI160" s="365"/>
      <c r="UPJ160" s="365"/>
      <c r="UPK160" s="365"/>
      <c r="UPL160" s="365"/>
      <c r="UPM160" s="365"/>
      <c r="UPN160" s="365"/>
      <c r="UPO160" s="365"/>
      <c r="UPP160" s="365"/>
      <c r="UPQ160" s="365"/>
      <c r="UPR160" s="365"/>
      <c r="UPS160" s="365"/>
      <c r="UPT160" s="365"/>
      <c r="UPU160" s="365"/>
      <c r="UPV160" s="365"/>
      <c r="UPW160" s="365"/>
      <c r="UPX160" s="365"/>
      <c r="UPY160" s="365"/>
      <c r="UPZ160" s="365"/>
      <c r="UQA160" s="365"/>
      <c r="UQB160" s="365"/>
      <c r="UQC160" s="365"/>
      <c r="UQD160" s="365"/>
      <c r="UQE160" s="365"/>
      <c r="UQF160" s="365"/>
      <c r="UQG160" s="365"/>
      <c r="UQH160" s="365"/>
      <c r="UQI160" s="365"/>
      <c r="UQJ160" s="365"/>
      <c r="UQK160" s="365"/>
      <c r="UQL160" s="365"/>
      <c r="UQM160" s="365"/>
      <c r="UQN160" s="365"/>
      <c r="UQO160" s="365"/>
      <c r="UQP160" s="365"/>
      <c r="UQQ160" s="365"/>
      <c r="UQR160" s="365"/>
      <c r="UQS160" s="365"/>
      <c r="UQT160" s="365"/>
      <c r="UQU160" s="365"/>
      <c r="UQV160" s="365"/>
      <c r="UQW160" s="365"/>
      <c r="UQX160" s="365"/>
      <c r="UQY160" s="365"/>
      <c r="UQZ160" s="365"/>
      <c r="URA160" s="365"/>
      <c r="URB160" s="365"/>
      <c r="URC160" s="365"/>
      <c r="URD160" s="365"/>
      <c r="URE160" s="365"/>
      <c r="URF160" s="365"/>
      <c r="URG160" s="365"/>
      <c r="URH160" s="365"/>
      <c r="URI160" s="365"/>
      <c r="URJ160" s="365"/>
      <c r="URK160" s="365"/>
      <c r="URL160" s="365"/>
      <c r="URM160" s="365"/>
      <c r="URN160" s="365"/>
      <c r="URO160" s="365"/>
      <c r="URP160" s="365"/>
      <c r="URQ160" s="365"/>
      <c r="URR160" s="365"/>
      <c r="URS160" s="365"/>
      <c r="URT160" s="365"/>
      <c r="URU160" s="365"/>
      <c r="URV160" s="365"/>
      <c r="URW160" s="365"/>
      <c r="URX160" s="365"/>
      <c r="URY160" s="365"/>
      <c r="URZ160" s="365"/>
      <c r="USA160" s="365"/>
      <c r="USB160" s="365"/>
      <c r="USC160" s="365"/>
      <c r="USD160" s="365"/>
      <c r="USE160" s="365"/>
      <c r="USF160" s="365"/>
      <c r="USG160" s="365"/>
      <c r="USH160" s="365"/>
      <c r="USI160" s="365"/>
      <c r="USJ160" s="365"/>
      <c r="USK160" s="365"/>
      <c r="USL160" s="365"/>
      <c r="USM160" s="365"/>
      <c r="USN160" s="365"/>
      <c r="USO160" s="365"/>
      <c r="USP160" s="365"/>
      <c r="USQ160" s="365"/>
      <c r="USR160" s="365"/>
      <c r="USS160" s="365"/>
      <c r="UST160" s="365"/>
      <c r="USU160" s="365"/>
      <c r="USV160" s="365"/>
      <c r="USW160" s="365"/>
      <c r="USX160" s="365"/>
      <c r="USY160" s="365"/>
      <c r="USZ160" s="365"/>
      <c r="UTA160" s="365"/>
      <c r="UTB160" s="365"/>
      <c r="UTC160" s="365"/>
      <c r="UTD160" s="365"/>
      <c r="UTE160" s="365"/>
      <c r="UTF160" s="365"/>
      <c r="UTG160" s="365"/>
      <c r="UTH160" s="365"/>
      <c r="UTI160" s="365"/>
      <c r="UTJ160" s="365"/>
      <c r="UTK160" s="365"/>
      <c r="UTL160" s="365"/>
      <c r="UTM160" s="365"/>
      <c r="UTN160" s="365"/>
      <c r="UTO160" s="365"/>
      <c r="UTP160" s="365"/>
      <c r="UTQ160" s="365"/>
      <c r="UTR160" s="365"/>
      <c r="UTS160" s="365"/>
      <c r="UTT160" s="365"/>
      <c r="UTU160" s="365"/>
      <c r="UTV160" s="365"/>
      <c r="UTW160" s="365"/>
      <c r="UTX160" s="365"/>
      <c r="UTY160" s="365"/>
      <c r="UTZ160" s="365"/>
      <c r="UUA160" s="365"/>
      <c r="UUB160" s="365"/>
      <c r="UUC160" s="365"/>
      <c r="UUD160" s="365"/>
      <c r="UUE160" s="365"/>
      <c r="UUF160" s="365"/>
      <c r="UUG160" s="365"/>
      <c r="UUH160" s="365"/>
      <c r="UUI160" s="365"/>
      <c r="UUJ160" s="365"/>
      <c r="UUK160" s="365"/>
      <c r="UUL160" s="365"/>
      <c r="UUM160" s="365"/>
      <c r="UUN160" s="365"/>
      <c r="UUO160" s="365"/>
      <c r="UUP160" s="365"/>
      <c r="UUQ160" s="365"/>
      <c r="UUR160" s="365"/>
      <c r="UUS160" s="365"/>
      <c r="UUT160" s="365"/>
      <c r="UUU160" s="365"/>
      <c r="UUV160" s="365"/>
      <c r="UUW160" s="365"/>
      <c r="UUX160" s="365"/>
      <c r="UUY160" s="365"/>
      <c r="UUZ160" s="365"/>
      <c r="UVA160" s="365"/>
      <c r="UVB160" s="365"/>
      <c r="UVC160" s="365"/>
      <c r="UVD160" s="365"/>
      <c r="UVE160" s="365"/>
      <c r="UVF160" s="365"/>
      <c r="UVG160" s="365"/>
      <c r="UVH160" s="365"/>
      <c r="UVI160" s="365"/>
      <c r="UVJ160" s="365"/>
      <c r="UVK160" s="365"/>
      <c r="UVL160" s="365"/>
      <c r="UVM160" s="365"/>
      <c r="UVN160" s="365"/>
      <c r="UVO160" s="365"/>
      <c r="UVP160" s="365"/>
      <c r="UVQ160" s="365"/>
      <c r="UVR160" s="365"/>
      <c r="UVS160" s="365"/>
      <c r="UVT160" s="365"/>
      <c r="UVU160" s="365"/>
      <c r="UVV160" s="365"/>
      <c r="UVW160" s="365"/>
      <c r="UVX160" s="365"/>
      <c r="UVY160" s="365"/>
      <c r="UVZ160" s="365"/>
      <c r="UWA160" s="365"/>
      <c r="UWB160" s="365"/>
      <c r="UWC160" s="365"/>
      <c r="UWD160" s="365"/>
      <c r="UWE160" s="365"/>
      <c r="UWF160" s="365"/>
      <c r="UWG160" s="365"/>
      <c r="UWH160" s="365"/>
      <c r="UWI160" s="365"/>
      <c r="UWJ160" s="365"/>
      <c r="UWK160" s="365"/>
      <c r="UWL160" s="365"/>
      <c r="UWM160" s="365"/>
      <c r="UWN160" s="365"/>
      <c r="UWO160" s="365"/>
      <c r="UWP160" s="365"/>
      <c r="UWQ160" s="365"/>
      <c r="UWR160" s="365"/>
      <c r="UWS160" s="365"/>
      <c r="UWT160" s="365"/>
      <c r="UWU160" s="365"/>
      <c r="UWV160" s="365"/>
      <c r="UWW160" s="365"/>
      <c r="UWX160" s="365"/>
      <c r="UWY160" s="365"/>
      <c r="UWZ160" s="365"/>
      <c r="UXA160" s="365"/>
      <c r="UXB160" s="365"/>
      <c r="UXC160" s="365"/>
      <c r="UXD160" s="365"/>
      <c r="UXE160" s="365"/>
      <c r="UXF160" s="365"/>
      <c r="UXG160" s="365"/>
      <c r="UXH160" s="365"/>
      <c r="UXI160" s="365"/>
      <c r="UXJ160" s="365"/>
      <c r="UXK160" s="365"/>
      <c r="UXL160" s="365"/>
      <c r="UXM160" s="365"/>
      <c r="UXN160" s="365"/>
      <c r="UXO160" s="365"/>
      <c r="UXP160" s="365"/>
      <c r="UXQ160" s="365"/>
      <c r="UXR160" s="365"/>
      <c r="UXS160" s="365"/>
      <c r="UXT160" s="365"/>
      <c r="UXU160" s="365"/>
      <c r="UXV160" s="365"/>
      <c r="UXW160" s="365"/>
      <c r="UXX160" s="365"/>
      <c r="UXY160" s="365"/>
      <c r="UXZ160" s="365"/>
      <c r="UYA160" s="365"/>
      <c r="UYB160" s="365"/>
      <c r="UYC160" s="365"/>
      <c r="UYD160" s="365"/>
      <c r="UYE160" s="365"/>
      <c r="UYF160" s="365"/>
      <c r="UYG160" s="365"/>
      <c r="UYH160" s="365"/>
      <c r="UYI160" s="365"/>
      <c r="UYJ160" s="365"/>
      <c r="UYK160" s="365"/>
      <c r="UYL160" s="365"/>
      <c r="UYM160" s="365"/>
      <c r="UYN160" s="365"/>
      <c r="UYO160" s="365"/>
      <c r="UYP160" s="365"/>
      <c r="UYQ160" s="365"/>
      <c r="UYR160" s="365"/>
      <c r="UYS160" s="365"/>
      <c r="UYT160" s="365"/>
      <c r="UYU160" s="365"/>
      <c r="UYV160" s="365"/>
      <c r="UYW160" s="365"/>
      <c r="UYX160" s="365"/>
      <c r="UYY160" s="365"/>
      <c r="UYZ160" s="365"/>
      <c r="UZA160" s="365"/>
      <c r="UZB160" s="365"/>
      <c r="UZC160" s="365"/>
      <c r="UZD160" s="365"/>
      <c r="UZE160" s="365"/>
      <c r="UZF160" s="365"/>
      <c r="UZG160" s="365"/>
      <c r="UZH160" s="365"/>
      <c r="UZI160" s="365"/>
      <c r="UZJ160" s="365"/>
      <c r="UZK160" s="365"/>
      <c r="UZL160" s="365"/>
      <c r="UZM160" s="365"/>
      <c r="UZN160" s="365"/>
      <c r="UZO160" s="365"/>
      <c r="UZP160" s="365"/>
      <c r="UZQ160" s="365"/>
      <c r="UZR160" s="365"/>
      <c r="UZS160" s="365"/>
      <c r="UZT160" s="365"/>
      <c r="UZU160" s="365"/>
      <c r="UZV160" s="365"/>
      <c r="UZW160" s="365"/>
      <c r="UZX160" s="365"/>
      <c r="UZY160" s="365"/>
      <c r="UZZ160" s="365"/>
      <c r="VAA160" s="365"/>
      <c r="VAB160" s="365"/>
      <c r="VAC160" s="365"/>
      <c r="VAD160" s="365"/>
      <c r="VAE160" s="365"/>
      <c r="VAF160" s="365"/>
      <c r="VAG160" s="365"/>
      <c r="VAH160" s="365"/>
      <c r="VAI160" s="365"/>
      <c r="VAJ160" s="365"/>
      <c r="VAK160" s="365"/>
      <c r="VAL160" s="365"/>
      <c r="VAM160" s="365"/>
      <c r="VAN160" s="365"/>
      <c r="VAO160" s="365"/>
      <c r="VAP160" s="365"/>
      <c r="VAQ160" s="365"/>
      <c r="VAR160" s="365"/>
      <c r="VAS160" s="365"/>
      <c r="VAT160" s="365"/>
      <c r="VAU160" s="365"/>
      <c r="VAV160" s="365"/>
      <c r="VAW160" s="365"/>
      <c r="VAX160" s="365"/>
      <c r="VAY160" s="365"/>
      <c r="VAZ160" s="365"/>
      <c r="VBA160" s="365"/>
      <c r="VBB160" s="365"/>
      <c r="VBC160" s="365"/>
      <c r="VBD160" s="365"/>
      <c r="VBE160" s="365"/>
      <c r="VBF160" s="365"/>
      <c r="VBG160" s="365"/>
      <c r="VBH160" s="365"/>
      <c r="VBI160" s="365"/>
      <c r="VBJ160" s="365"/>
      <c r="VBK160" s="365"/>
      <c r="VBL160" s="365"/>
      <c r="VBM160" s="365"/>
      <c r="VBN160" s="365"/>
      <c r="VBO160" s="365"/>
      <c r="VBP160" s="365"/>
      <c r="VBQ160" s="365"/>
      <c r="VBR160" s="365"/>
      <c r="VBS160" s="365"/>
      <c r="VBT160" s="365"/>
      <c r="VBU160" s="365"/>
      <c r="VBV160" s="365"/>
      <c r="VBW160" s="365"/>
      <c r="VBX160" s="365"/>
      <c r="VBY160" s="365"/>
      <c r="VBZ160" s="365"/>
      <c r="VCA160" s="365"/>
      <c r="VCB160" s="365"/>
      <c r="VCC160" s="365"/>
      <c r="VCD160" s="365"/>
      <c r="VCE160" s="365"/>
      <c r="VCF160" s="365"/>
      <c r="VCG160" s="365"/>
      <c r="VCH160" s="365"/>
      <c r="VCI160" s="365"/>
      <c r="VCJ160" s="365"/>
      <c r="VCK160" s="365"/>
      <c r="VCL160" s="365"/>
      <c r="VCM160" s="365"/>
      <c r="VCN160" s="365"/>
      <c r="VCO160" s="365"/>
      <c r="VCP160" s="365"/>
      <c r="VCQ160" s="365"/>
      <c r="VCR160" s="365"/>
      <c r="VCS160" s="365"/>
      <c r="VCT160" s="365"/>
      <c r="VCU160" s="365"/>
      <c r="VCV160" s="365"/>
      <c r="VCW160" s="365"/>
      <c r="VCX160" s="365"/>
      <c r="VCY160" s="365"/>
      <c r="VCZ160" s="365"/>
      <c r="VDA160" s="365"/>
      <c r="VDB160" s="365"/>
      <c r="VDC160" s="365"/>
      <c r="VDD160" s="365"/>
      <c r="VDE160" s="365"/>
      <c r="VDF160" s="365"/>
      <c r="VDG160" s="365"/>
      <c r="VDH160" s="365"/>
      <c r="VDI160" s="365"/>
      <c r="VDJ160" s="365"/>
      <c r="VDK160" s="365"/>
      <c r="VDL160" s="365"/>
      <c r="VDM160" s="365"/>
      <c r="VDN160" s="365"/>
      <c r="VDO160" s="365"/>
      <c r="VDP160" s="365"/>
      <c r="VDQ160" s="365"/>
      <c r="VDR160" s="365"/>
      <c r="VDS160" s="365"/>
      <c r="VDT160" s="365"/>
      <c r="VDU160" s="365"/>
      <c r="VDV160" s="365"/>
      <c r="VDW160" s="365"/>
      <c r="VDX160" s="365"/>
      <c r="VDY160" s="365"/>
      <c r="VDZ160" s="365"/>
      <c r="VEA160" s="365"/>
      <c r="VEB160" s="365"/>
      <c r="VEC160" s="365"/>
      <c r="VED160" s="365"/>
      <c r="VEE160" s="365"/>
      <c r="VEF160" s="365"/>
      <c r="VEG160" s="365"/>
      <c r="VEH160" s="365"/>
      <c r="VEI160" s="365"/>
      <c r="VEJ160" s="365"/>
      <c r="VEK160" s="365"/>
      <c r="VEL160" s="365"/>
      <c r="VEM160" s="365"/>
      <c r="VEN160" s="365"/>
      <c r="VEO160" s="365"/>
      <c r="VEP160" s="365"/>
      <c r="VEQ160" s="365"/>
      <c r="VER160" s="365"/>
      <c r="VES160" s="365"/>
      <c r="VET160" s="365"/>
      <c r="VEU160" s="365"/>
      <c r="VEV160" s="365"/>
      <c r="VEW160" s="365"/>
      <c r="VEX160" s="365"/>
      <c r="VEY160" s="365"/>
      <c r="VEZ160" s="365"/>
      <c r="VFA160" s="365"/>
      <c r="VFB160" s="365"/>
      <c r="VFC160" s="365"/>
      <c r="VFD160" s="365"/>
      <c r="VFE160" s="365"/>
      <c r="VFF160" s="365"/>
      <c r="VFG160" s="365"/>
      <c r="VFH160" s="365"/>
      <c r="VFI160" s="365"/>
      <c r="VFJ160" s="365"/>
      <c r="VFK160" s="365"/>
      <c r="VFL160" s="365"/>
      <c r="VFM160" s="365"/>
      <c r="VFN160" s="365"/>
      <c r="VFO160" s="365"/>
      <c r="VFP160" s="365"/>
      <c r="VFQ160" s="365"/>
      <c r="VFR160" s="365"/>
      <c r="VFS160" s="365"/>
      <c r="VFT160" s="365"/>
      <c r="VFU160" s="365"/>
      <c r="VFV160" s="365"/>
      <c r="VFW160" s="365"/>
      <c r="VFX160" s="365"/>
      <c r="VFY160" s="365"/>
      <c r="VFZ160" s="365"/>
      <c r="VGA160" s="365"/>
      <c r="VGB160" s="365"/>
      <c r="VGC160" s="365"/>
      <c r="VGD160" s="365"/>
      <c r="VGE160" s="365"/>
      <c r="VGF160" s="365"/>
      <c r="VGG160" s="365"/>
      <c r="VGH160" s="365"/>
      <c r="VGI160" s="365"/>
      <c r="VGJ160" s="365"/>
      <c r="VGK160" s="365"/>
      <c r="VGL160" s="365"/>
      <c r="VGM160" s="365"/>
      <c r="VGN160" s="365"/>
      <c r="VGO160" s="365"/>
      <c r="VGP160" s="365"/>
      <c r="VGQ160" s="365"/>
      <c r="VGR160" s="365"/>
      <c r="VGS160" s="365"/>
      <c r="VGT160" s="365"/>
      <c r="VGU160" s="365"/>
      <c r="VGV160" s="365"/>
      <c r="VGW160" s="365"/>
      <c r="VGX160" s="365"/>
      <c r="VGY160" s="365"/>
      <c r="VGZ160" s="365"/>
      <c r="VHA160" s="365"/>
      <c r="VHB160" s="365"/>
      <c r="VHC160" s="365"/>
      <c r="VHD160" s="365"/>
      <c r="VHE160" s="365"/>
      <c r="VHF160" s="365"/>
      <c r="VHG160" s="365"/>
      <c r="VHH160" s="365"/>
      <c r="VHI160" s="365"/>
      <c r="VHJ160" s="365"/>
      <c r="VHK160" s="365"/>
      <c r="VHL160" s="365"/>
      <c r="VHM160" s="365"/>
      <c r="VHN160" s="365"/>
      <c r="VHO160" s="365"/>
      <c r="VHP160" s="365"/>
      <c r="VHQ160" s="365"/>
      <c r="VHR160" s="365"/>
      <c r="VHS160" s="365"/>
      <c r="VHT160" s="365"/>
      <c r="VHU160" s="365"/>
      <c r="VHV160" s="365"/>
      <c r="VHW160" s="365"/>
      <c r="VHX160" s="365"/>
      <c r="VHY160" s="365"/>
      <c r="VHZ160" s="365"/>
      <c r="VIA160" s="365"/>
      <c r="VIB160" s="365"/>
      <c r="VIC160" s="365"/>
      <c r="VID160" s="365"/>
      <c r="VIE160" s="365"/>
      <c r="VIF160" s="365"/>
      <c r="VIG160" s="365"/>
      <c r="VIH160" s="365"/>
      <c r="VII160" s="365"/>
      <c r="VIJ160" s="365"/>
      <c r="VIK160" s="365"/>
      <c r="VIL160" s="365"/>
      <c r="VIM160" s="365"/>
      <c r="VIN160" s="365"/>
      <c r="VIO160" s="365"/>
      <c r="VIP160" s="365"/>
      <c r="VIQ160" s="365"/>
      <c r="VIR160" s="365"/>
      <c r="VIS160" s="365"/>
      <c r="VIT160" s="365"/>
      <c r="VIU160" s="365"/>
      <c r="VIV160" s="365"/>
      <c r="VIW160" s="365"/>
      <c r="VIX160" s="365"/>
      <c r="VIY160" s="365"/>
      <c r="VIZ160" s="365"/>
      <c r="VJA160" s="365"/>
      <c r="VJB160" s="365"/>
      <c r="VJC160" s="365"/>
      <c r="VJD160" s="365"/>
      <c r="VJE160" s="365"/>
      <c r="VJF160" s="365"/>
      <c r="VJG160" s="365"/>
      <c r="VJH160" s="365"/>
      <c r="VJI160" s="365"/>
      <c r="VJJ160" s="365"/>
      <c r="VJK160" s="365"/>
      <c r="VJL160" s="365"/>
      <c r="VJM160" s="365"/>
      <c r="VJN160" s="365"/>
      <c r="VJO160" s="365"/>
      <c r="VJP160" s="365"/>
      <c r="VJQ160" s="365"/>
      <c r="VJR160" s="365"/>
      <c r="VJS160" s="365"/>
      <c r="VJT160" s="365"/>
      <c r="VJU160" s="365"/>
      <c r="VJV160" s="365"/>
      <c r="VJW160" s="365"/>
      <c r="VJX160" s="365"/>
      <c r="VJY160" s="365"/>
      <c r="VJZ160" s="365"/>
      <c r="VKA160" s="365"/>
      <c r="VKB160" s="365"/>
      <c r="VKC160" s="365"/>
      <c r="VKD160" s="365"/>
      <c r="VKE160" s="365"/>
      <c r="VKF160" s="365"/>
      <c r="VKG160" s="365"/>
      <c r="VKH160" s="365"/>
      <c r="VKI160" s="365"/>
      <c r="VKJ160" s="365"/>
      <c r="VKK160" s="365"/>
      <c r="VKL160" s="365"/>
      <c r="VKM160" s="365"/>
      <c r="VKN160" s="365"/>
      <c r="VKO160" s="365"/>
      <c r="VKP160" s="365"/>
      <c r="VKQ160" s="365"/>
      <c r="VKR160" s="365"/>
      <c r="VKS160" s="365"/>
      <c r="VKT160" s="365"/>
      <c r="VKU160" s="365"/>
      <c r="VKV160" s="365"/>
      <c r="VKW160" s="365"/>
      <c r="VKX160" s="365"/>
      <c r="VKY160" s="365"/>
      <c r="VKZ160" s="365"/>
      <c r="VLA160" s="365"/>
      <c r="VLB160" s="365"/>
      <c r="VLC160" s="365"/>
      <c r="VLD160" s="365"/>
      <c r="VLE160" s="365"/>
      <c r="VLF160" s="365"/>
      <c r="VLG160" s="365"/>
      <c r="VLH160" s="365"/>
      <c r="VLI160" s="365"/>
      <c r="VLJ160" s="365"/>
      <c r="VLK160" s="365"/>
      <c r="VLL160" s="365"/>
      <c r="VLM160" s="365"/>
      <c r="VLN160" s="365"/>
      <c r="VLO160" s="365"/>
      <c r="VLP160" s="365"/>
      <c r="VLQ160" s="365"/>
      <c r="VLR160" s="365"/>
      <c r="VLS160" s="365"/>
      <c r="VLT160" s="365"/>
      <c r="VLU160" s="365"/>
      <c r="VLV160" s="365"/>
      <c r="VLW160" s="365"/>
      <c r="VLX160" s="365"/>
      <c r="VLY160" s="365"/>
      <c r="VLZ160" s="365"/>
      <c r="VMA160" s="365"/>
      <c r="VMB160" s="365"/>
      <c r="VMC160" s="365"/>
      <c r="VMD160" s="365"/>
      <c r="VME160" s="365"/>
      <c r="VMF160" s="365"/>
      <c r="VMG160" s="365"/>
      <c r="VMH160" s="365"/>
      <c r="VMI160" s="365"/>
      <c r="VMJ160" s="365"/>
      <c r="VMK160" s="365"/>
      <c r="VML160" s="365"/>
      <c r="VMM160" s="365"/>
      <c r="VMN160" s="365"/>
      <c r="VMO160" s="365"/>
      <c r="VMP160" s="365"/>
      <c r="VMQ160" s="365"/>
      <c r="VMR160" s="365"/>
      <c r="VMS160" s="365"/>
      <c r="VMT160" s="365"/>
      <c r="VMU160" s="365"/>
      <c r="VMV160" s="365"/>
      <c r="VMW160" s="365"/>
      <c r="VMX160" s="365"/>
      <c r="VMY160" s="365"/>
      <c r="VMZ160" s="365"/>
      <c r="VNA160" s="365"/>
      <c r="VNB160" s="365"/>
      <c r="VNC160" s="365"/>
      <c r="VND160" s="365"/>
      <c r="VNE160" s="365"/>
      <c r="VNF160" s="365"/>
      <c r="VNG160" s="365"/>
      <c r="VNH160" s="365"/>
      <c r="VNI160" s="365"/>
      <c r="VNJ160" s="365"/>
      <c r="VNK160" s="365"/>
      <c r="VNL160" s="365"/>
      <c r="VNM160" s="365"/>
      <c r="VNN160" s="365"/>
      <c r="VNO160" s="365"/>
      <c r="VNP160" s="365"/>
      <c r="VNQ160" s="365"/>
      <c r="VNR160" s="365"/>
      <c r="VNS160" s="365"/>
      <c r="VNT160" s="365"/>
      <c r="VNU160" s="365"/>
      <c r="VNV160" s="365"/>
      <c r="VNW160" s="365"/>
      <c r="VNX160" s="365"/>
      <c r="VNY160" s="365"/>
      <c r="VNZ160" s="365"/>
      <c r="VOA160" s="365"/>
      <c r="VOB160" s="365"/>
      <c r="VOC160" s="365"/>
      <c r="VOD160" s="365"/>
      <c r="VOE160" s="365"/>
      <c r="VOF160" s="365"/>
      <c r="VOG160" s="365"/>
      <c r="VOH160" s="365"/>
      <c r="VOI160" s="365"/>
      <c r="VOJ160" s="365"/>
      <c r="VOK160" s="365"/>
      <c r="VOL160" s="365"/>
      <c r="VOM160" s="365"/>
      <c r="VON160" s="365"/>
      <c r="VOO160" s="365"/>
      <c r="VOP160" s="365"/>
      <c r="VOQ160" s="365"/>
      <c r="VOR160" s="365"/>
      <c r="VOS160" s="365"/>
      <c r="VOT160" s="365"/>
      <c r="VOU160" s="365"/>
      <c r="VOV160" s="365"/>
      <c r="VOW160" s="365"/>
      <c r="VOX160" s="365"/>
      <c r="VOY160" s="365"/>
      <c r="VOZ160" s="365"/>
      <c r="VPA160" s="365"/>
      <c r="VPB160" s="365"/>
      <c r="VPC160" s="365"/>
      <c r="VPD160" s="365"/>
      <c r="VPE160" s="365"/>
      <c r="VPF160" s="365"/>
      <c r="VPG160" s="365"/>
      <c r="VPH160" s="365"/>
      <c r="VPI160" s="365"/>
      <c r="VPJ160" s="365"/>
      <c r="VPK160" s="365"/>
      <c r="VPL160" s="365"/>
      <c r="VPM160" s="365"/>
      <c r="VPN160" s="365"/>
      <c r="VPO160" s="365"/>
      <c r="VPP160" s="365"/>
      <c r="VPQ160" s="365"/>
      <c r="VPR160" s="365"/>
      <c r="VPS160" s="365"/>
      <c r="VPT160" s="365"/>
      <c r="VPU160" s="365"/>
      <c r="VPV160" s="365"/>
      <c r="VPW160" s="365"/>
      <c r="VPX160" s="365"/>
      <c r="VPY160" s="365"/>
      <c r="VPZ160" s="365"/>
      <c r="VQA160" s="365"/>
      <c r="VQB160" s="365"/>
      <c r="VQC160" s="365"/>
      <c r="VQD160" s="365"/>
      <c r="VQE160" s="365"/>
      <c r="VQF160" s="365"/>
      <c r="VQG160" s="365"/>
      <c r="VQH160" s="365"/>
      <c r="VQI160" s="365"/>
      <c r="VQJ160" s="365"/>
      <c r="VQK160" s="365"/>
      <c r="VQL160" s="365"/>
      <c r="VQM160" s="365"/>
      <c r="VQN160" s="365"/>
      <c r="VQO160" s="365"/>
      <c r="VQP160" s="365"/>
      <c r="VQQ160" s="365"/>
      <c r="VQR160" s="365"/>
      <c r="VQS160" s="365"/>
      <c r="VQT160" s="365"/>
      <c r="VQU160" s="365"/>
      <c r="VQV160" s="365"/>
      <c r="VQW160" s="365"/>
      <c r="VQX160" s="365"/>
      <c r="VQY160" s="365"/>
      <c r="VQZ160" s="365"/>
      <c r="VRA160" s="365"/>
      <c r="VRB160" s="365"/>
      <c r="VRC160" s="365"/>
      <c r="VRD160" s="365"/>
      <c r="VRE160" s="365"/>
      <c r="VRF160" s="365"/>
      <c r="VRG160" s="365"/>
      <c r="VRH160" s="365"/>
      <c r="VRI160" s="365"/>
      <c r="VRJ160" s="365"/>
      <c r="VRK160" s="365"/>
      <c r="VRL160" s="365"/>
      <c r="VRM160" s="365"/>
      <c r="VRN160" s="365"/>
      <c r="VRO160" s="365"/>
      <c r="VRP160" s="365"/>
      <c r="VRQ160" s="365"/>
      <c r="VRR160" s="365"/>
      <c r="VRS160" s="365"/>
      <c r="VRT160" s="365"/>
      <c r="VRU160" s="365"/>
      <c r="VRV160" s="365"/>
      <c r="VRW160" s="365"/>
      <c r="VRX160" s="365"/>
      <c r="VRY160" s="365"/>
      <c r="VRZ160" s="365"/>
      <c r="VSA160" s="365"/>
      <c r="VSB160" s="365"/>
      <c r="VSC160" s="365"/>
      <c r="VSD160" s="365"/>
      <c r="VSE160" s="365"/>
      <c r="VSF160" s="365"/>
      <c r="VSG160" s="365"/>
      <c r="VSH160" s="365"/>
      <c r="VSI160" s="365"/>
      <c r="VSJ160" s="365"/>
      <c r="VSK160" s="365"/>
      <c r="VSL160" s="365"/>
      <c r="VSM160" s="365"/>
      <c r="VSN160" s="365"/>
      <c r="VSO160" s="365"/>
      <c r="VSP160" s="365"/>
      <c r="VSQ160" s="365"/>
      <c r="VSR160" s="365"/>
      <c r="VSS160" s="365"/>
      <c r="VST160" s="365"/>
      <c r="VSU160" s="365"/>
      <c r="VSV160" s="365"/>
      <c r="VSW160" s="365"/>
      <c r="VSX160" s="365"/>
      <c r="VSY160" s="365"/>
      <c r="VSZ160" s="365"/>
      <c r="VTA160" s="365"/>
      <c r="VTB160" s="365"/>
      <c r="VTC160" s="365"/>
      <c r="VTD160" s="365"/>
      <c r="VTE160" s="365"/>
      <c r="VTF160" s="365"/>
      <c r="VTG160" s="365"/>
      <c r="VTH160" s="365"/>
      <c r="VTI160" s="365"/>
      <c r="VTJ160" s="365"/>
      <c r="VTK160" s="365"/>
      <c r="VTL160" s="365"/>
      <c r="VTM160" s="365"/>
      <c r="VTN160" s="365"/>
      <c r="VTO160" s="365"/>
      <c r="VTP160" s="365"/>
      <c r="VTQ160" s="365"/>
      <c r="VTR160" s="365"/>
      <c r="VTS160" s="365"/>
      <c r="VTT160" s="365"/>
      <c r="VTU160" s="365"/>
      <c r="VTV160" s="365"/>
      <c r="VTW160" s="365"/>
      <c r="VTX160" s="365"/>
      <c r="VTY160" s="365"/>
      <c r="VTZ160" s="365"/>
      <c r="VUA160" s="365"/>
      <c r="VUB160" s="365"/>
      <c r="VUC160" s="365"/>
      <c r="VUD160" s="365"/>
      <c r="VUE160" s="365"/>
      <c r="VUF160" s="365"/>
      <c r="VUG160" s="365"/>
      <c r="VUH160" s="365"/>
      <c r="VUI160" s="365"/>
      <c r="VUJ160" s="365"/>
      <c r="VUK160" s="365"/>
      <c r="VUL160" s="365"/>
      <c r="VUM160" s="365"/>
      <c r="VUN160" s="365"/>
      <c r="VUO160" s="365"/>
      <c r="VUP160" s="365"/>
      <c r="VUQ160" s="365"/>
      <c r="VUR160" s="365"/>
      <c r="VUS160" s="365"/>
      <c r="VUT160" s="365"/>
      <c r="VUU160" s="365"/>
      <c r="VUV160" s="365"/>
      <c r="VUW160" s="365"/>
      <c r="VUX160" s="365"/>
      <c r="VUY160" s="365"/>
      <c r="VUZ160" s="365"/>
      <c r="VVA160" s="365"/>
      <c r="VVB160" s="365"/>
      <c r="VVC160" s="365"/>
      <c r="VVD160" s="365"/>
      <c r="VVE160" s="365"/>
      <c r="VVF160" s="365"/>
      <c r="VVG160" s="365"/>
      <c r="VVH160" s="365"/>
      <c r="VVI160" s="365"/>
      <c r="VVJ160" s="365"/>
      <c r="VVK160" s="365"/>
      <c r="VVL160" s="365"/>
      <c r="VVM160" s="365"/>
      <c r="VVN160" s="365"/>
      <c r="VVO160" s="365"/>
      <c r="VVP160" s="365"/>
      <c r="VVQ160" s="365"/>
      <c r="VVR160" s="365"/>
      <c r="VVS160" s="365"/>
      <c r="VVT160" s="365"/>
      <c r="VVU160" s="365"/>
      <c r="VVV160" s="365"/>
      <c r="VVW160" s="365"/>
      <c r="VVX160" s="365"/>
      <c r="VVY160" s="365"/>
      <c r="VVZ160" s="365"/>
      <c r="VWA160" s="365"/>
      <c r="VWB160" s="365"/>
      <c r="VWC160" s="365"/>
      <c r="VWD160" s="365"/>
      <c r="VWE160" s="365"/>
      <c r="VWF160" s="365"/>
      <c r="VWG160" s="365"/>
      <c r="VWH160" s="365"/>
      <c r="VWI160" s="365"/>
      <c r="VWJ160" s="365"/>
      <c r="VWK160" s="365"/>
      <c r="VWL160" s="365"/>
      <c r="VWM160" s="365"/>
      <c r="VWN160" s="365"/>
      <c r="VWO160" s="365"/>
      <c r="VWP160" s="365"/>
      <c r="VWQ160" s="365"/>
      <c r="VWR160" s="365"/>
      <c r="VWS160" s="365"/>
      <c r="VWT160" s="365"/>
      <c r="VWU160" s="365"/>
      <c r="VWV160" s="365"/>
      <c r="VWW160" s="365"/>
      <c r="VWX160" s="365"/>
      <c r="VWY160" s="365"/>
      <c r="VWZ160" s="365"/>
      <c r="VXA160" s="365"/>
      <c r="VXB160" s="365"/>
      <c r="VXC160" s="365"/>
      <c r="VXD160" s="365"/>
      <c r="VXE160" s="365"/>
      <c r="VXF160" s="365"/>
      <c r="VXG160" s="365"/>
      <c r="VXH160" s="365"/>
      <c r="VXI160" s="365"/>
      <c r="VXJ160" s="365"/>
      <c r="VXK160" s="365"/>
      <c r="VXL160" s="365"/>
      <c r="VXM160" s="365"/>
      <c r="VXN160" s="365"/>
      <c r="VXO160" s="365"/>
      <c r="VXP160" s="365"/>
      <c r="VXQ160" s="365"/>
      <c r="VXR160" s="365"/>
      <c r="VXS160" s="365"/>
      <c r="VXT160" s="365"/>
      <c r="VXU160" s="365"/>
      <c r="VXV160" s="365"/>
      <c r="VXW160" s="365"/>
      <c r="VXX160" s="365"/>
      <c r="VXY160" s="365"/>
      <c r="VXZ160" s="365"/>
      <c r="VYA160" s="365"/>
      <c r="VYB160" s="365"/>
      <c r="VYC160" s="365"/>
      <c r="VYD160" s="365"/>
      <c r="VYE160" s="365"/>
      <c r="VYF160" s="365"/>
      <c r="VYG160" s="365"/>
      <c r="VYH160" s="365"/>
      <c r="VYI160" s="365"/>
      <c r="VYJ160" s="365"/>
      <c r="VYK160" s="365"/>
      <c r="VYL160" s="365"/>
      <c r="VYM160" s="365"/>
      <c r="VYN160" s="365"/>
      <c r="VYO160" s="365"/>
      <c r="VYP160" s="365"/>
      <c r="VYQ160" s="365"/>
      <c r="VYR160" s="365"/>
      <c r="VYS160" s="365"/>
      <c r="VYT160" s="365"/>
      <c r="VYU160" s="365"/>
      <c r="VYV160" s="365"/>
      <c r="VYW160" s="365"/>
      <c r="VYX160" s="365"/>
      <c r="VYY160" s="365"/>
      <c r="VYZ160" s="365"/>
      <c r="VZA160" s="365"/>
      <c r="VZB160" s="365"/>
      <c r="VZC160" s="365"/>
      <c r="VZD160" s="365"/>
      <c r="VZE160" s="365"/>
      <c r="VZF160" s="365"/>
      <c r="VZG160" s="365"/>
      <c r="VZH160" s="365"/>
      <c r="VZI160" s="365"/>
      <c r="VZJ160" s="365"/>
      <c r="VZK160" s="365"/>
      <c r="VZL160" s="365"/>
      <c r="VZM160" s="365"/>
      <c r="VZN160" s="365"/>
      <c r="VZO160" s="365"/>
      <c r="VZP160" s="365"/>
      <c r="VZQ160" s="365"/>
      <c r="VZR160" s="365"/>
      <c r="VZS160" s="365"/>
      <c r="VZT160" s="365"/>
      <c r="VZU160" s="365"/>
      <c r="VZV160" s="365"/>
      <c r="VZW160" s="365"/>
      <c r="VZX160" s="365"/>
      <c r="VZY160" s="365"/>
      <c r="VZZ160" s="365"/>
      <c r="WAA160" s="365"/>
      <c r="WAB160" s="365"/>
      <c r="WAC160" s="365"/>
      <c r="WAD160" s="365"/>
      <c r="WAE160" s="365"/>
      <c r="WAF160" s="365"/>
      <c r="WAG160" s="365"/>
      <c r="WAH160" s="365"/>
      <c r="WAI160" s="365"/>
      <c r="WAJ160" s="365"/>
      <c r="WAK160" s="365"/>
      <c r="WAL160" s="365"/>
      <c r="WAM160" s="365"/>
      <c r="WAN160" s="365"/>
      <c r="WAO160" s="365"/>
      <c r="WAP160" s="365"/>
      <c r="WAQ160" s="365"/>
      <c r="WAR160" s="365"/>
      <c r="WAS160" s="365"/>
      <c r="WAT160" s="365"/>
      <c r="WAU160" s="365"/>
      <c r="WAV160" s="365"/>
      <c r="WAW160" s="365"/>
      <c r="WAX160" s="365"/>
      <c r="WAY160" s="365"/>
      <c r="WAZ160" s="365"/>
      <c r="WBA160" s="365"/>
      <c r="WBB160" s="365"/>
      <c r="WBC160" s="365"/>
      <c r="WBD160" s="365"/>
      <c r="WBE160" s="365"/>
      <c r="WBF160" s="365"/>
      <c r="WBG160" s="365"/>
      <c r="WBH160" s="365"/>
      <c r="WBI160" s="365"/>
      <c r="WBJ160" s="365"/>
      <c r="WBK160" s="365"/>
      <c r="WBL160" s="365"/>
      <c r="WBM160" s="365"/>
      <c r="WBN160" s="365"/>
      <c r="WBO160" s="365"/>
      <c r="WBP160" s="365"/>
      <c r="WBQ160" s="365"/>
      <c r="WBR160" s="365"/>
      <c r="WBS160" s="365"/>
      <c r="WBT160" s="365"/>
      <c r="WBU160" s="365"/>
      <c r="WBV160" s="365"/>
      <c r="WBW160" s="365"/>
      <c r="WBX160" s="365"/>
      <c r="WBY160" s="365"/>
      <c r="WBZ160" s="365"/>
      <c r="WCA160" s="365"/>
      <c r="WCB160" s="365"/>
      <c r="WCC160" s="365"/>
      <c r="WCD160" s="365"/>
      <c r="WCE160" s="365"/>
      <c r="WCF160" s="365"/>
      <c r="WCG160" s="365"/>
      <c r="WCH160" s="365"/>
      <c r="WCI160" s="365"/>
      <c r="WCJ160" s="365"/>
      <c r="WCK160" s="365"/>
      <c r="WCL160" s="365"/>
      <c r="WCM160" s="365"/>
      <c r="WCN160" s="365"/>
      <c r="WCO160" s="365"/>
      <c r="WCP160" s="365"/>
      <c r="WCQ160" s="365"/>
      <c r="WCR160" s="365"/>
      <c r="WCS160" s="365"/>
      <c r="WCT160" s="365"/>
      <c r="WCU160" s="365"/>
      <c r="WCV160" s="365"/>
      <c r="WCW160" s="365"/>
      <c r="WCX160" s="365"/>
      <c r="WCY160" s="365"/>
      <c r="WCZ160" s="365"/>
      <c r="WDA160" s="365"/>
      <c r="WDB160" s="365"/>
      <c r="WDC160" s="365"/>
      <c r="WDD160" s="365"/>
      <c r="WDE160" s="365"/>
      <c r="WDF160" s="365"/>
      <c r="WDG160" s="365"/>
      <c r="WDH160" s="365"/>
      <c r="WDI160" s="365"/>
      <c r="WDJ160" s="365"/>
      <c r="WDK160" s="365"/>
      <c r="WDL160" s="365"/>
      <c r="WDM160" s="365"/>
      <c r="WDN160" s="365"/>
      <c r="WDO160" s="365"/>
      <c r="WDP160" s="365"/>
      <c r="WDQ160" s="365"/>
      <c r="WDR160" s="365"/>
      <c r="WDS160" s="365"/>
      <c r="WDT160" s="365"/>
      <c r="WDU160" s="365"/>
      <c r="WDV160" s="365"/>
      <c r="WDW160" s="365"/>
      <c r="WDX160" s="365"/>
      <c r="WDY160" s="365"/>
      <c r="WDZ160" s="365"/>
      <c r="WEA160" s="365"/>
      <c r="WEB160" s="365"/>
      <c r="WEC160" s="365"/>
      <c r="WED160" s="365"/>
      <c r="WEE160" s="365"/>
      <c r="WEF160" s="365"/>
      <c r="WEG160" s="365"/>
      <c r="WEH160" s="365"/>
      <c r="WEI160" s="365"/>
      <c r="WEJ160" s="365"/>
      <c r="WEK160" s="365"/>
      <c r="WEL160" s="365"/>
      <c r="WEM160" s="365"/>
      <c r="WEN160" s="365"/>
      <c r="WEO160" s="365"/>
      <c r="WEP160" s="365"/>
      <c r="WEQ160" s="365"/>
      <c r="WER160" s="365"/>
      <c r="WES160" s="365"/>
      <c r="WET160" s="365"/>
      <c r="WEU160" s="365"/>
      <c r="WEV160" s="365"/>
      <c r="WEW160" s="365"/>
      <c r="WEX160" s="365"/>
      <c r="WEY160" s="365"/>
      <c r="WEZ160" s="365"/>
      <c r="WFA160" s="365"/>
      <c r="WFB160" s="365"/>
      <c r="WFC160" s="365"/>
      <c r="WFD160" s="365"/>
      <c r="WFE160" s="365"/>
      <c r="WFF160" s="365"/>
      <c r="WFG160" s="365"/>
      <c r="WFH160" s="365"/>
      <c r="WFI160" s="365"/>
      <c r="WFJ160" s="365"/>
      <c r="WFK160" s="365"/>
      <c r="WFL160" s="365"/>
      <c r="WFM160" s="365"/>
      <c r="WFN160" s="365"/>
      <c r="WFO160" s="365"/>
      <c r="WFP160" s="365"/>
      <c r="WFQ160" s="365"/>
      <c r="WFR160" s="365"/>
      <c r="WFS160" s="365"/>
      <c r="WFT160" s="365"/>
      <c r="WFU160" s="365"/>
      <c r="WFV160" s="365"/>
      <c r="WFW160" s="365"/>
      <c r="WFX160" s="365"/>
      <c r="WFY160" s="365"/>
      <c r="WFZ160" s="365"/>
      <c r="WGA160" s="365"/>
      <c r="WGB160" s="365"/>
      <c r="WGC160" s="365"/>
      <c r="WGD160" s="365"/>
      <c r="WGE160" s="365"/>
      <c r="WGF160" s="365"/>
      <c r="WGG160" s="365"/>
      <c r="WGH160" s="365"/>
      <c r="WGI160" s="365"/>
      <c r="WGJ160" s="365"/>
      <c r="WGK160" s="365"/>
      <c r="WGL160" s="365"/>
      <c r="WGM160" s="365"/>
      <c r="WGN160" s="365"/>
      <c r="WGO160" s="365"/>
      <c r="WGP160" s="365"/>
      <c r="WGQ160" s="365"/>
      <c r="WGR160" s="365"/>
      <c r="WGS160" s="365"/>
      <c r="WGT160" s="365"/>
      <c r="WGU160" s="365"/>
      <c r="WGV160" s="365"/>
      <c r="WGW160" s="365"/>
      <c r="WGX160" s="365"/>
      <c r="WGY160" s="365"/>
      <c r="WGZ160" s="365"/>
      <c r="WHA160" s="365"/>
      <c r="WHB160" s="365"/>
      <c r="WHC160" s="365"/>
      <c r="WHD160" s="365"/>
      <c r="WHE160" s="365"/>
      <c r="WHF160" s="365"/>
      <c r="WHG160" s="365"/>
      <c r="WHH160" s="365"/>
      <c r="WHI160" s="365"/>
      <c r="WHJ160" s="365"/>
      <c r="WHK160" s="365"/>
      <c r="WHL160" s="365"/>
      <c r="WHM160" s="365"/>
      <c r="WHN160" s="365"/>
      <c r="WHO160" s="365"/>
      <c r="WHP160" s="365"/>
      <c r="WHQ160" s="365"/>
      <c r="WHR160" s="365"/>
      <c r="WHS160" s="365"/>
      <c r="WHT160" s="365"/>
      <c r="WHU160" s="365"/>
      <c r="WHV160" s="365"/>
      <c r="WHW160" s="365"/>
      <c r="WHX160" s="365"/>
      <c r="WHY160" s="365"/>
      <c r="WHZ160" s="365"/>
      <c r="WIA160" s="365"/>
      <c r="WIB160" s="365"/>
      <c r="WIC160" s="365"/>
      <c r="WID160" s="365"/>
      <c r="WIE160" s="365"/>
      <c r="WIF160" s="365"/>
      <c r="WIG160" s="365"/>
      <c r="WIH160" s="365"/>
      <c r="WII160" s="365"/>
      <c r="WIJ160" s="365"/>
      <c r="WIK160" s="365"/>
      <c r="WIL160" s="365"/>
      <c r="WIM160" s="365"/>
      <c r="WIN160" s="365"/>
      <c r="WIO160" s="365"/>
      <c r="WIP160" s="365"/>
      <c r="WIQ160" s="365"/>
      <c r="WIR160" s="365"/>
      <c r="WIS160" s="365"/>
      <c r="WIT160" s="365"/>
      <c r="WIU160" s="365"/>
      <c r="WIV160" s="365"/>
      <c r="WIW160" s="365"/>
      <c r="WIX160" s="365"/>
      <c r="WIY160" s="365"/>
      <c r="WIZ160" s="365"/>
      <c r="WJA160" s="365"/>
      <c r="WJB160" s="365"/>
      <c r="WJC160" s="365"/>
      <c r="WJD160" s="365"/>
      <c r="WJE160" s="365"/>
      <c r="WJF160" s="365"/>
      <c r="WJG160" s="365"/>
      <c r="WJH160" s="365"/>
      <c r="WJI160" s="365"/>
      <c r="WJJ160" s="365"/>
      <c r="WJK160" s="365"/>
      <c r="WJL160" s="365"/>
      <c r="WJM160" s="365"/>
      <c r="WJN160" s="365"/>
      <c r="WJO160" s="365"/>
      <c r="WJP160" s="365"/>
      <c r="WJQ160" s="365"/>
      <c r="WJR160" s="365"/>
      <c r="WJS160" s="365"/>
      <c r="WJT160" s="365"/>
      <c r="WJU160" s="365"/>
      <c r="WJV160" s="365"/>
      <c r="WJW160" s="365"/>
      <c r="WJX160" s="365"/>
      <c r="WJY160" s="365"/>
      <c r="WJZ160" s="365"/>
      <c r="WKA160" s="365"/>
      <c r="WKB160" s="365"/>
      <c r="WKC160" s="365"/>
      <c r="WKD160" s="365"/>
      <c r="WKE160" s="365"/>
      <c r="WKF160" s="365"/>
      <c r="WKG160" s="365"/>
      <c r="WKH160" s="365"/>
      <c r="WKI160" s="365"/>
      <c r="WKJ160" s="365"/>
      <c r="WKK160" s="365"/>
      <c r="WKL160" s="365"/>
      <c r="WKM160" s="365"/>
      <c r="WKN160" s="365"/>
      <c r="WKO160" s="365"/>
      <c r="WKP160" s="365"/>
      <c r="WKQ160" s="365"/>
      <c r="WKR160" s="365"/>
      <c r="WKS160" s="365"/>
      <c r="WKT160" s="365"/>
      <c r="WKU160" s="365"/>
      <c r="WKV160" s="365"/>
      <c r="WKW160" s="365"/>
      <c r="WKX160" s="365"/>
      <c r="WKY160" s="365"/>
      <c r="WKZ160" s="365"/>
      <c r="WLA160" s="365"/>
      <c r="WLB160" s="365"/>
      <c r="WLC160" s="365"/>
      <c r="WLD160" s="365"/>
      <c r="WLE160" s="365"/>
      <c r="WLF160" s="365"/>
      <c r="WLG160" s="365"/>
      <c r="WLH160" s="365"/>
      <c r="WLI160" s="365"/>
      <c r="WLJ160" s="365"/>
      <c r="WLK160" s="365"/>
      <c r="WLL160" s="365"/>
      <c r="WLM160" s="365"/>
      <c r="WLN160" s="365"/>
      <c r="WLO160" s="365"/>
      <c r="WLP160" s="365"/>
      <c r="WLQ160" s="365"/>
      <c r="WLR160" s="365"/>
      <c r="WLS160" s="365"/>
      <c r="WLT160" s="365"/>
      <c r="WLU160" s="365"/>
      <c r="WLV160" s="365"/>
      <c r="WLW160" s="365"/>
      <c r="WLX160" s="365"/>
      <c r="WLY160" s="365"/>
      <c r="WLZ160" s="365"/>
      <c r="WMA160" s="365"/>
      <c r="WMB160" s="365"/>
      <c r="WMC160" s="365"/>
      <c r="WMD160" s="365"/>
      <c r="WME160" s="365"/>
      <c r="WMF160" s="365"/>
      <c r="WMG160" s="365"/>
      <c r="WMH160" s="365"/>
      <c r="WMI160" s="365"/>
      <c r="WMJ160" s="365"/>
      <c r="WMK160" s="365"/>
      <c r="WML160" s="365"/>
      <c r="WMM160" s="365"/>
      <c r="WMN160" s="365"/>
      <c r="WMO160" s="365"/>
      <c r="WMP160" s="365"/>
      <c r="WMQ160" s="365"/>
      <c r="WMR160" s="365"/>
      <c r="WMS160" s="365"/>
      <c r="WMT160" s="365"/>
      <c r="WMU160" s="365"/>
      <c r="WMV160" s="365"/>
      <c r="WMW160" s="365"/>
      <c r="WMX160" s="365"/>
      <c r="WMY160" s="365"/>
      <c r="WMZ160" s="365"/>
      <c r="WNA160" s="365"/>
      <c r="WNB160" s="365"/>
      <c r="WNC160" s="365"/>
      <c r="WND160" s="365"/>
      <c r="WNE160" s="365"/>
      <c r="WNF160" s="365"/>
      <c r="WNG160" s="365"/>
      <c r="WNH160" s="365"/>
      <c r="WNI160" s="365"/>
      <c r="WNJ160" s="365"/>
      <c r="WNK160" s="365"/>
      <c r="WNL160" s="365"/>
      <c r="WNM160" s="365"/>
      <c r="WNN160" s="365"/>
      <c r="WNO160" s="365"/>
      <c r="WNP160" s="365"/>
      <c r="WNQ160" s="365"/>
      <c r="WNR160" s="365"/>
      <c r="WNS160" s="365"/>
      <c r="WNT160" s="365"/>
      <c r="WNU160" s="365"/>
      <c r="WNV160" s="365"/>
      <c r="WNW160" s="365"/>
      <c r="WNX160" s="365"/>
      <c r="WNY160" s="365"/>
      <c r="WNZ160" s="365"/>
      <c r="WOA160" s="365"/>
      <c r="WOB160" s="365"/>
      <c r="WOC160" s="365"/>
      <c r="WOD160" s="365"/>
      <c r="WOE160" s="365"/>
      <c r="WOF160" s="365"/>
      <c r="WOG160" s="365"/>
      <c r="WOH160" s="365"/>
      <c r="WOI160" s="365"/>
      <c r="WOJ160" s="365"/>
      <c r="WOK160" s="365"/>
      <c r="WOL160" s="365"/>
      <c r="WOM160" s="365"/>
      <c r="WON160" s="365"/>
      <c r="WOO160" s="365"/>
      <c r="WOP160" s="365"/>
      <c r="WOQ160" s="365"/>
      <c r="WOR160" s="365"/>
      <c r="WOS160" s="365"/>
      <c r="WOT160" s="365"/>
      <c r="WOU160" s="365"/>
      <c r="WOV160" s="365"/>
      <c r="WOW160" s="365"/>
      <c r="WOX160" s="365"/>
      <c r="WOY160" s="365"/>
      <c r="WOZ160" s="365"/>
      <c r="WPA160" s="365"/>
      <c r="WPB160" s="365"/>
      <c r="WPC160" s="365"/>
      <c r="WPD160" s="365"/>
      <c r="WPE160" s="365"/>
      <c r="WPF160" s="365"/>
      <c r="WPG160" s="365"/>
      <c r="WPH160" s="365"/>
      <c r="WPI160" s="365"/>
      <c r="WPJ160" s="365"/>
      <c r="WPK160" s="365"/>
      <c r="WPL160" s="365"/>
      <c r="WPM160" s="365"/>
      <c r="WPN160" s="365"/>
      <c r="WPO160" s="365"/>
      <c r="WPP160" s="365"/>
      <c r="WPQ160" s="365"/>
      <c r="WPR160" s="365"/>
      <c r="WPS160" s="365"/>
      <c r="WPT160" s="365"/>
      <c r="WPU160" s="365"/>
      <c r="WPV160" s="365"/>
      <c r="WPW160" s="365"/>
      <c r="WPX160" s="365"/>
      <c r="WPY160" s="365"/>
      <c r="WPZ160" s="365"/>
      <c r="WQA160" s="365"/>
      <c r="WQB160" s="365"/>
      <c r="WQC160" s="365"/>
      <c r="WQD160" s="365"/>
      <c r="WQE160" s="365"/>
      <c r="WQF160" s="365"/>
      <c r="WQG160" s="365"/>
      <c r="WQH160" s="365"/>
      <c r="WQI160" s="365"/>
      <c r="WQJ160" s="365"/>
      <c r="WQK160" s="365"/>
      <c r="WQL160" s="365"/>
      <c r="WQM160" s="365"/>
      <c r="WQN160" s="365"/>
      <c r="WQO160" s="365"/>
      <c r="WQP160" s="365"/>
      <c r="WQQ160" s="365"/>
      <c r="WQR160" s="365"/>
      <c r="WQS160" s="365"/>
      <c r="WQT160" s="365"/>
      <c r="WQU160" s="365"/>
      <c r="WQV160" s="365"/>
      <c r="WQW160" s="365"/>
      <c r="WQX160" s="365"/>
      <c r="WQY160" s="365"/>
      <c r="WQZ160" s="365"/>
      <c r="WRA160" s="365"/>
      <c r="WRB160" s="365"/>
      <c r="WRC160" s="365"/>
      <c r="WRD160" s="365"/>
      <c r="WRE160" s="365"/>
      <c r="WRF160" s="365"/>
      <c r="WRG160" s="365"/>
      <c r="WRH160" s="365"/>
      <c r="WRI160" s="365"/>
      <c r="WRJ160" s="365"/>
      <c r="WRK160" s="365"/>
      <c r="WRL160" s="365"/>
      <c r="WRM160" s="365"/>
      <c r="WRN160" s="365"/>
      <c r="WRO160" s="365"/>
      <c r="WRP160" s="365"/>
      <c r="WRQ160" s="365"/>
      <c r="WRR160" s="365"/>
      <c r="WRS160" s="365"/>
      <c r="WRT160" s="365"/>
      <c r="WRU160" s="365"/>
      <c r="WRV160" s="365"/>
      <c r="WRW160" s="365"/>
      <c r="WRX160" s="365"/>
      <c r="WRY160" s="365"/>
      <c r="WRZ160" s="365"/>
      <c r="WSA160" s="365"/>
      <c r="WSB160" s="365"/>
      <c r="WSC160" s="365"/>
      <c r="WSD160" s="365"/>
      <c r="WSE160" s="365"/>
      <c r="WSF160" s="365"/>
      <c r="WSG160" s="365"/>
      <c r="WSH160" s="365"/>
      <c r="WSI160" s="365"/>
      <c r="WSJ160" s="365"/>
      <c r="WSK160" s="365"/>
      <c r="WSL160" s="365"/>
      <c r="WSM160" s="365"/>
      <c r="WSN160" s="365"/>
      <c r="WSO160" s="365"/>
      <c r="WSP160" s="365"/>
      <c r="WSQ160" s="365"/>
      <c r="WSR160" s="365"/>
      <c r="WSS160" s="365"/>
      <c r="WST160" s="365"/>
      <c r="WSU160" s="365"/>
      <c r="WSV160" s="365"/>
      <c r="WSW160" s="365"/>
      <c r="WSX160" s="365"/>
      <c r="WSY160" s="365"/>
      <c r="WSZ160" s="365"/>
      <c r="WTA160" s="365"/>
      <c r="WTB160" s="365"/>
      <c r="WTC160" s="365"/>
      <c r="WTD160" s="365"/>
      <c r="WTE160" s="365"/>
      <c r="WTF160" s="365"/>
      <c r="WTG160" s="365"/>
      <c r="WTH160" s="365"/>
      <c r="WTI160" s="365"/>
      <c r="WTJ160" s="365"/>
      <c r="WTK160" s="365"/>
      <c r="WTL160" s="365"/>
      <c r="WTM160" s="365"/>
      <c r="WTN160" s="365"/>
      <c r="WTO160" s="365"/>
      <c r="WTP160" s="365"/>
      <c r="WTQ160" s="365"/>
      <c r="WTR160" s="365"/>
      <c r="WTS160" s="365"/>
      <c r="WTT160" s="365"/>
      <c r="WTU160" s="365"/>
      <c r="WTV160" s="365"/>
      <c r="WTW160" s="365"/>
      <c r="WTX160" s="365"/>
      <c r="WTY160" s="365"/>
      <c r="WTZ160" s="365"/>
      <c r="WUA160" s="365"/>
      <c r="WUB160" s="365"/>
      <c r="WUC160" s="365"/>
      <c r="WUD160" s="365"/>
      <c r="WUE160" s="365"/>
      <c r="WUF160" s="365"/>
      <c r="WUG160" s="365"/>
      <c r="WUH160" s="365"/>
      <c r="WUI160" s="365"/>
      <c r="WUJ160" s="365"/>
      <c r="WUK160" s="365"/>
      <c r="WUL160" s="365"/>
      <c r="WUM160" s="365"/>
      <c r="WUN160" s="365"/>
      <c r="WUO160" s="365"/>
      <c r="WUP160" s="365"/>
      <c r="WUQ160" s="365"/>
      <c r="WUR160" s="365"/>
      <c r="WUS160" s="365"/>
      <c r="WUT160" s="365"/>
      <c r="WUU160" s="365"/>
      <c r="WUV160" s="365"/>
      <c r="WUW160" s="365"/>
      <c r="WUX160" s="365"/>
      <c r="WUY160" s="365"/>
      <c r="WUZ160" s="365"/>
      <c r="WVA160" s="365"/>
      <c r="WVB160" s="365"/>
      <c r="WVC160" s="365"/>
      <c r="WVD160" s="365"/>
      <c r="WVE160" s="365"/>
      <c r="WVF160" s="365"/>
      <c r="WVG160" s="365"/>
      <c r="WVH160" s="365"/>
      <c r="WVI160" s="365"/>
      <c r="WVJ160" s="365"/>
      <c r="WVK160" s="365"/>
      <c r="WVL160" s="365"/>
      <c r="WVM160" s="365"/>
      <c r="WVN160" s="365"/>
      <c r="WVO160" s="365"/>
      <c r="WVP160" s="365"/>
      <c r="WVQ160" s="365"/>
      <c r="WVR160" s="365"/>
      <c r="WVS160" s="365"/>
      <c r="WVT160" s="365"/>
      <c r="WVU160" s="365"/>
      <c r="WVV160" s="365"/>
      <c r="WVW160" s="365"/>
      <c r="WVX160" s="365"/>
      <c r="WVY160" s="365"/>
      <c r="WVZ160" s="365"/>
      <c r="WWA160" s="365"/>
      <c r="WWB160" s="365"/>
      <c r="WWC160" s="365"/>
      <c r="WWD160" s="365"/>
      <c r="WWE160" s="365"/>
      <c r="WWF160" s="365"/>
      <c r="WWG160" s="365"/>
      <c r="WWH160" s="365"/>
      <c r="WWI160" s="365"/>
      <c r="WWJ160" s="365"/>
      <c r="WWK160" s="365"/>
      <c r="WWL160" s="365"/>
      <c r="WWM160" s="365"/>
      <c r="WWN160" s="365"/>
      <c r="WWO160" s="365"/>
      <c r="WWP160" s="365"/>
      <c r="WWQ160" s="365"/>
      <c r="WWR160" s="365"/>
      <c r="WWS160" s="365"/>
      <c r="WWT160" s="365"/>
      <c r="WWU160" s="365"/>
      <c r="WWV160" s="365"/>
      <c r="WWW160" s="365"/>
      <c r="WWX160" s="365"/>
      <c r="WWY160" s="365"/>
      <c r="WWZ160" s="365"/>
      <c r="WXA160" s="365"/>
      <c r="WXB160" s="365"/>
      <c r="WXC160" s="365"/>
      <c r="WXD160" s="365"/>
      <c r="WXE160" s="365"/>
      <c r="WXF160" s="365"/>
      <c r="WXG160" s="365"/>
      <c r="WXH160" s="365"/>
      <c r="WXI160" s="365"/>
      <c r="WXJ160" s="365"/>
      <c r="WXK160" s="365"/>
      <c r="WXL160" s="365"/>
      <c r="WXM160" s="365"/>
      <c r="WXN160" s="365"/>
      <c r="WXO160" s="365"/>
      <c r="WXP160" s="365"/>
      <c r="WXQ160" s="365"/>
      <c r="WXR160" s="365"/>
      <c r="WXS160" s="365"/>
      <c r="WXT160" s="365"/>
      <c r="WXU160" s="365"/>
      <c r="WXV160" s="365"/>
      <c r="WXW160" s="365"/>
      <c r="WXX160" s="365"/>
      <c r="WXY160" s="365"/>
      <c r="WXZ160" s="365"/>
      <c r="WYA160" s="365"/>
      <c r="WYB160" s="365"/>
      <c r="WYC160" s="365"/>
      <c r="WYD160" s="365"/>
      <c r="WYE160" s="365"/>
      <c r="WYF160" s="365"/>
      <c r="WYG160" s="365"/>
      <c r="WYH160" s="365"/>
      <c r="WYI160" s="365"/>
      <c r="WYJ160" s="365"/>
      <c r="WYK160" s="365"/>
      <c r="WYL160" s="365"/>
      <c r="WYM160" s="365"/>
      <c r="WYN160" s="365"/>
      <c r="WYO160" s="365"/>
      <c r="WYP160" s="365"/>
      <c r="WYQ160" s="365"/>
      <c r="WYR160" s="365"/>
      <c r="WYS160" s="365"/>
      <c r="WYT160" s="365"/>
      <c r="WYU160" s="365"/>
      <c r="WYV160" s="365"/>
      <c r="WYW160" s="365"/>
      <c r="WYX160" s="365"/>
      <c r="WYY160" s="365"/>
      <c r="WYZ160" s="365"/>
      <c r="WZA160" s="365"/>
      <c r="WZB160" s="365"/>
      <c r="WZC160" s="365"/>
      <c r="WZD160" s="365"/>
      <c r="WZE160" s="365"/>
      <c r="WZF160" s="365"/>
      <c r="WZG160" s="365"/>
      <c r="WZH160" s="365"/>
      <c r="WZI160" s="365"/>
      <c r="WZJ160" s="365"/>
      <c r="WZK160" s="365"/>
      <c r="WZL160" s="365"/>
      <c r="WZM160" s="365"/>
      <c r="WZN160" s="365"/>
      <c r="WZO160" s="365"/>
      <c r="WZP160" s="365"/>
      <c r="WZQ160" s="365"/>
      <c r="WZR160" s="365"/>
      <c r="WZS160" s="365"/>
      <c r="WZT160" s="365"/>
      <c r="WZU160" s="365"/>
      <c r="WZV160" s="365"/>
      <c r="WZW160" s="365"/>
      <c r="WZX160" s="365"/>
      <c r="WZY160" s="365"/>
      <c r="WZZ160" s="365"/>
      <c r="XAA160" s="365"/>
      <c r="XAB160" s="365"/>
      <c r="XAC160" s="365"/>
      <c r="XAD160" s="365"/>
      <c r="XAE160" s="365"/>
      <c r="XAF160" s="365"/>
      <c r="XAG160" s="365"/>
      <c r="XAH160" s="365"/>
      <c r="XAI160" s="365"/>
      <c r="XAJ160" s="365"/>
      <c r="XAK160" s="365"/>
      <c r="XAL160" s="365"/>
      <c r="XAM160" s="365"/>
      <c r="XAN160" s="365"/>
      <c r="XAO160" s="365"/>
      <c r="XAP160" s="365"/>
      <c r="XAQ160" s="365"/>
      <c r="XAR160" s="365"/>
      <c r="XAS160" s="365"/>
      <c r="XAT160" s="365"/>
      <c r="XAU160" s="365"/>
      <c r="XAV160" s="365"/>
      <c r="XAW160" s="365"/>
      <c r="XAX160" s="365"/>
      <c r="XAY160" s="365"/>
      <c r="XAZ160" s="365"/>
      <c r="XBA160" s="365"/>
      <c r="XBB160" s="365"/>
      <c r="XBC160" s="365"/>
      <c r="XBD160" s="365"/>
      <c r="XBE160" s="365"/>
      <c r="XBF160" s="365"/>
      <c r="XBG160" s="365"/>
      <c r="XBH160" s="365"/>
      <c r="XBI160" s="365"/>
      <c r="XBJ160" s="365"/>
      <c r="XBK160" s="365"/>
      <c r="XBL160" s="365"/>
      <c r="XBM160" s="365"/>
      <c r="XBN160" s="365"/>
      <c r="XBO160" s="365"/>
      <c r="XBP160" s="365"/>
      <c r="XBQ160" s="365"/>
      <c r="XBR160" s="365"/>
      <c r="XBS160" s="365"/>
      <c r="XBT160" s="365"/>
      <c r="XBU160" s="365"/>
      <c r="XBV160" s="365"/>
      <c r="XBW160" s="365"/>
      <c r="XBX160" s="365"/>
      <c r="XBY160" s="365"/>
      <c r="XBZ160" s="365"/>
      <c r="XCA160" s="365"/>
      <c r="XCB160" s="365"/>
      <c r="XCC160" s="365"/>
      <c r="XCD160" s="365"/>
      <c r="XCE160" s="365"/>
      <c r="XCF160" s="365"/>
      <c r="XCG160" s="365"/>
      <c r="XCH160" s="365"/>
      <c r="XCI160" s="365"/>
      <c r="XCJ160" s="365"/>
      <c r="XCK160" s="365"/>
      <c r="XCL160" s="365"/>
      <c r="XCM160" s="365"/>
      <c r="XCN160" s="365"/>
      <c r="XCO160" s="365"/>
      <c r="XCP160" s="365"/>
      <c r="XCQ160" s="365"/>
      <c r="XCR160" s="365"/>
      <c r="XCS160" s="365"/>
      <c r="XCT160" s="365"/>
      <c r="XCU160" s="365"/>
      <c r="XCV160" s="365"/>
      <c r="XCW160" s="365"/>
      <c r="XCX160" s="365"/>
      <c r="XCY160" s="365"/>
      <c r="XCZ160" s="365"/>
      <c r="XDA160" s="365"/>
      <c r="XDB160" s="365"/>
      <c r="XDC160" s="365"/>
      <c r="XDD160" s="365"/>
      <c r="XDE160" s="365"/>
      <c r="XDF160" s="365"/>
      <c r="XDG160" s="365"/>
      <c r="XDH160" s="365"/>
      <c r="XDI160" s="365"/>
      <c r="XDJ160" s="365"/>
      <c r="XDK160" s="365"/>
      <c r="XDL160" s="365"/>
      <c r="XDM160" s="365"/>
      <c r="XDN160" s="365"/>
      <c r="XDO160" s="365"/>
      <c r="XDP160" s="365"/>
      <c r="XDQ160" s="365"/>
      <c r="XDR160" s="365"/>
      <c r="XDS160" s="365"/>
      <c r="XDT160" s="365"/>
      <c r="XDU160" s="365"/>
      <c r="XDV160" s="365"/>
      <c r="XDW160" s="365"/>
      <c r="XDX160" s="365"/>
      <c r="XDY160" s="365"/>
      <c r="XDZ160" s="365"/>
      <c r="XEA160" s="365"/>
      <c r="XEB160" s="365"/>
      <c r="XEC160" s="365"/>
      <c r="XED160" s="365"/>
      <c r="XEE160" s="365"/>
      <c r="XEF160" s="365"/>
      <c r="XEG160" s="365"/>
      <c r="XEH160" s="365"/>
      <c r="XEI160" s="365"/>
      <c r="XEJ160" s="365"/>
      <c r="XEK160" s="365"/>
      <c r="XEL160" s="365"/>
      <c r="XEM160" s="365"/>
      <c r="XEN160" s="365"/>
      <c r="XEO160" s="365"/>
      <c r="XEP160" s="365"/>
      <c r="XEQ160" s="365"/>
      <c r="XER160" s="365"/>
      <c r="XES160" s="365"/>
      <c r="XET160" s="365"/>
      <c r="XEU160" s="365"/>
      <c r="XEV160" s="365"/>
      <c r="XEW160" s="365"/>
      <c r="XEX160" s="365"/>
      <c r="XEY160" s="365"/>
      <c r="XEZ160" s="365"/>
      <c r="XFA160" s="365"/>
      <c r="XFB160" s="365"/>
      <c r="XFC160" s="365"/>
      <c r="XFD160" s="365"/>
    </row>
    <row r="161" spans="1:16384" s="366" customFormat="1" ht="21.1" x14ac:dyDescent="0.35">
      <c r="A161" s="368" t="s">
        <v>102</v>
      </c>
      <c r="B161" s="368"/>
      <c r="C161" s="368"/>
      <c r="D161" s="12"/>
      <c r="E161" s="12"/>
      <c r="F161" s="361" t="s">
        <v>109</v>
      </c>
      <c r="G161" s="367"/>
      <c r="H161" s="367"/>
      <c r="I161" s="13"/>
      <c r="J161" s="13"/>
      <c r="K161" s="365"/>
      <c r="L161" s="365"/>
      <c r="M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W161" s="365"/>
      <c r="BX161" s="365"/>
      <c r="BY161" s="365"/>
      <c r="BZ161" s="365"/>
      <c r="CA161" s="365"/>
      <c r="CB161" s="365"/>
      <c r="CC161" s="365"/>
      <c r="CD161" s="365"/>
      <c r="CE161" s="365"/>
      <c r="CF161" s="365"/>
      <c r="CG161" s="365"/>
      <c r="CH161" s="365"/>
      <c r="CI161" s="365"/>
      <c r="CJ161" s="365"/>
      <c r="CK161" s="365"/>
      <c r="CL161" s="365"/>
      <c r="CM161" s="365"/>
      <c r="CN161" s="365"/>
      <c r="CO161" s="365"/>
      <c r="CP161" s="365"/>
      <c r="CQ161" s="365"/>
      <c r="CR161" s="365"/>
      <c r="CS161" s="365"/>
      <c r="CT161" s="365"/>
      <c r="CU161" s="365"/>
      <c r="CV161" s="365"/>
      <c r="CW161" s="365"/>
      <c r="CX161" s="365"/>
      <c r="CY161" s="365"/>
      <c r="CZ161" s="365"/>
      <c r="DA161" s="365"/>
      <c r="DB161" s="365"/>
      <c r="DC161" s="365"/>
      <c r="DD161" s="365"/>
      <c r="DE161" s="365"/>
      <c r="DF161" s="365"/>
      <c r="DG161" s="365"/>
      <c r="DH161" s="365"/>
      <c r="DI161" s="365"/>
      <c r="DJ161" s="365"/>
      <c r="DK161" s="365"/>
      <c r="DL161" s="365"/>
      <c r="DM161" s="365"/>
      <c r="DN161" s="365"/>
      <c r="DO161" s="365"/>
      <c r="DP161" s="365"/>
      <c r="DQ161" s="365"/>
      <c r="DR161" s="365"/>
      <c r="DS161" s="365"/>
      <c r="DT161" s="365"/>
      <c r="DU161" s="365"/>
      <c r="DV161" s="365"/>
      <c r="DW161" s="365"/>
      <c r="DX161" s="365"/>
      <c r="DY161" s="365"/>
      <c r="DZ161" s="365"/>
      <c r="EA161" s="365"/>
      <c r="EB161" s="365"/>
      <c r="EC161" s="365"/>
      <c r="ED161" s="365"/>
      <c r="EE161" s="365"/>
      <c r="EF161" s="365"/>
      <c r="EG161" s="365"/>
      <c r="EH161" s="365"/>
      <c r="EI161" s="365"/>
      <c r="EJ161" s="365"/>
      <c r="EK161" s="365"/>
      <c r="EL161" s="365"/>
      <c r="EM161" s="365"/>
      <c r="EN161" s="365"/>
      <c r="EO161" s="365"/>
      <c r="EP161" s="365"/>
      <c r="EQ161" s="365"/>
      <c r="ER161" s="365"/>
      <c r="ES161" s="365"/>
      <c r="ET161" s="365"/>
      <c r="EU161" s="365"/>
      <c r="EV161" s="365"/>
      <c r="EW161" s="365"/>
      <c r="EX161" s="365"/>
      <c r="EY161" s="365"/>
      <c r="EZ161" s="365"/>
      <c r="FA161" s="365"/>
      <c r="FB161" s="365"/>
      <c r="FC161" s="365"/>
      <c r="FD161" s="365"/>
      <c r="FE161" s="365"/>
      <c r="FF161" s="365"/>
      <c r="FG161" s="365"/>
      <c r="FH161" s="365"/>
      <c r="FI161" s="365"/>
      <c r="FJ161" s="365"/>
      <c r="FK161" s="365"/>
      <c r="FL161" s="365"/>
      <c r="FM161" s="365"/>
      <c r="FN161" s="365"/>
      <c r="FO161" s="365"/>
      <c r="FP161" s="365"/>
      <c r="FQ161" s="365"/>
      <c r="FR161" s="365"/>
      <c r="FS161" s="365"/>
      <c r="FT161" s="365"/>
      <c r="FU161" s="365"/>
      <c r="FV161" s="365"/>
      <c r="FW161" s="365"/>
      <c r="FX161" s="365"/>
      <c r="FY161" s="365"/>
      <c r="FZ161" s="365"/>
      <c r="GA161" s="365"/>
      <c r="GB161" s="365"/>
      <c r="GC161" s="365"/>
      <c r="GD161" s="365"/>
      <c r="GE161" s="365"/>
      <c r="GF161" s="365"/>
      <c r="GG161" s="365"/>
      <c r="GH161" s="365"/>
      <c r="GI161" s="365"/>
      <c r="GJ161" s="365"/>
      <c r="GK161" s="365"/>
      <c r="GL161" s="365"/>
      <c r="GM161" s="365"/>
      <c r="GN161" s="365"/>
      <c r="GO161" s="365"/>
      <c r="GP161" s="365"/>
      <c r="GQ161" s="365"/>
      <c r="GR161" s="365"/>
      <c r="GS161" s="365"/>
      <c r="GT161" s="365"/>
      <c r="GU161" s="365"/>
      <c r="GV161" s="365"/>
      <c r="GW161" s="365"/>
      <c r="GX161" s="365"/>
      <c r="GY161" s="365"/>
      <c r="GZ161" s="365"/>
      <c r="HA161" s="365"/>
      <c r="HB161" s="365"/>
      <c r="HC161" s="365"/>
      <c r="HD161" s="365"/>
      <c r="HE161" s="365"/>
      <c r="HF161" s="365"/>
      <c r="HG161" s="365"/>
      <c r="HH161" s="365"/>
      <c r="HI161" s="365"/>
      <c r="HJ161" s="365"/>
      <c r="HK161" s="365"/>
      <c r="HL161" s="365"/>
      <c r="HM161" s="365"/>
      <c r="HN161" s="365"/>
      <c r="HO161" s="365"/>
      <c r="HP161" s="365"/>
      <c r="HQ161" s="365"/>
      <c r="HR161" s="365"/>
      <c r="HS161" s="365"/>
      <c r="HT161" s="365"/>
      <c r="HU161" s="365"/>
      <c r="HV161" s="365"/>
      <c r="HW161" s="365"/>
      <c r="HX161" s="365"/>
      <c r="HY161" s="365"/>
      <c r="HZ161" s="365"/>
      <c r="IA161" s="365"/>
      <c r="IB161" s="365"/>
      <c r="IC161" s="365"/>
      <c r="ID161" s="365"/>
      <c r="IE161" s="365"/>
      <c r="IF161" s="365"/>
      <c r="IG161" s="365"/>
      <c r="IH161" s="365"/>
      <c r="II161" s="365"/>
      <c r="IJ161" s="365"/>
      <c r="IK161" s="365"/>
      <c r="IL161" s="365"/>
      <c r="IM161" s="365"/>
      <c r="IN161" s="365"/>
      <c r="IO161" s="365"/>
      <c r="IP161" s="365"/>
      <c r="IQ161" s="365"/>
      <c r="IR161" s="365"/>
      <c r="IS161" s="365"/>
      <c r="IT161" s="365"/>
      <c r="IU161" s="365"/>
      <c r="IV161" s="365"/>
      <c r="IW161" s="365"/>
      <c r="IX161" s="365"/>
      <c r="IY161" s="365"/>
      <c r="IZ161" s="365"/>
      <c r="JA161" s="365"/>
      <c r="JB161" s="365"/>
      <c r="JC161" s="365"/>
      <c r="JD161" s="365"/>
      <c r="JE161" s="365"/>
      <c r="JF161" s="365"/>
      <c r="JG161" s="365"/>
      <c r="JH161" s="365"/>
      <c r="JI161" s="365"/>
      <c r="JJ161" s="365"/>
      <c r="JK161" s="365"/>
      <c r="JL161" s="365"/>
      <c r="JM161" s="365"/>
      <c r="JN161" s="365"/>
      <c r="JO161" s="365"/>
      <c r="JP161" s="365"/>
      <c r="JQ161" s="365"/>
      <c r="JR161" s="365"/>
      <c r="JS161" s="365"/>
      <c r="JT161" s="365"/>
      <c r="JU161" s="365"/>
      <c r="JV161" s="365"/>
      <c r="JW161" s="365"/>
      <c r="JX161" s="365"/>
      <c r="JY161" s="365"/>
      <c r="JZ161" s="365"/>
      <c r="KA161" s="365"/>
      <c r="KB161" s="365"/>
      <c r="KC161" s="365"/>
      <c r="KD161" s="365"/>
      <c r="KE161" s="365"/>
      <c r="KF161" s="365"/>
      <c r="KG161" s="365"/>
      <c r="KH161" s="365"/>
      <c r="KI161" s="365"/>
      <c r="KJ161" s="365"/>
      <c r="KK161" s="365"/>
      <c r="KL161" s="365"/>
      <c r="KM161" s="365"/>
      <c r="KN161" s="365"/>
      <c r="KO161" s="365"/>
      <c r="KP161" s="365"/>
      <c r="KQ161" s="365"/>
      <c r="KR161" s="365"/>
      <c r="KS161" s="365"/>
      <c r="KT161" s="365"/>
      <c r="KU161" s="365"/>
      <c r="KV161" s="365"/>
      <c r="KW161" s="365"/>
      <c r="KX161" s="365"/>
      <c r="KY161" s="365"/>
      <c r="KZ161" s="365"/>
      <c r="LA161" s="365"/>
      <c r="LB161" s="365"/>
      <c r="LC161" s="365"/>
      <c r="LD161" s="365"/>
      <c r="LE161" s="365"/>
      <c r="LF161" s="365"/>
      <c r="LG161" s="365"/>
      <c r="LH161" s="365"/>
      <c r="LI161" s="365"/>
      <c r="LJ161" s="365"/>
      <c r="LK161" s="365"/>
      <c r="LL161" s="365"/>
      <c r="LM161" s="365"/>
      <c r="LN161" s="365"/>
      <c r="LO161" s="365"/>
      <c r="LP161" s="365"/>
      <c r="LQ161" s="365"/>
      <c r="LR161" s="365"/>
      <c r="LS161" s="365"/>
      <c r="LT161" s="365"/>
      <c r="LU161" s="365"/>
      <c r="LV161" s="365"/>
      <c r="LW161" s="365"/>
      <c r="LX161" s="365"/>
      <c r="LY161" s="365"/>
      <c r="LZ161" s="365"/>
      <c r="MA161" s="365"/>
      <c r="MB161" s="365"/>
      <c r="MC161" s="365"/>
      <c r="MD161" s="365"/>
      <c r="ME161" s="365"/>
      <c r="MF161" s="365"/>
      <c r="MG161" s="365"/>
      <c r="MH161" s="365"/>
      <c r="MI161" s="365"/>
      <c r="MJ161" s="365"/>
      <c r="MK161" s="365"/>
      <c r="ML161" s="365"/>
      <c r="MM161" s="365"/>
      <c r="MN161" s="365"/>
      <c r="MO161" s="365"/>
      <c r="MP161" s="365"/>
      <c r="MQ161" s="365"/>
      <c r="MR161" s="365"/>
      <c r="MS161" s="365"/>
      <c r="MT161" s="365"/>
      <c r="MU161" s="365"/>
      <c r="MV161" s="365"/>
      <c r="MW161" s="365"/>
      <c r="MX161" s="365"/>
      <c r="MY161" s="365"/>
      <c r="MZ161" s="365"/>
      <c r="NA161" s="365"/>
      <c r="NB161" s="365"/>
      <c r="NC161" s="365"/>
      <c r="ND161" s="365"/>
      <c r="NE161" s="365"/>
      <c r="NF161" s="365"/>
      <c r="NG161" s="365"/>
      <c r="NH161" s="365"/>
      <c r="NI161" s="365"/>
      <c r="NJ161" s="365"/>
      <c r="NK161" s="365"/>
      <c r="NL161" s="365"/>
      <c r="NM161" s="365"/>
      <c r="NN161" s="365"/>
      <c r="NO161" s="365"/>
      <c r="NP161" s="365"/>
      <c r="NQ161" s="365"/>
      <c r="NR161" s="365"/>
      <c r="NS161" s="365"/>
      <c r="NT161" s="365"/>
      <c r="NU161" s="365"/>
      <c r="NV161" s="365"/>
      <c r="NW161" s="365"/>
      <c r="NX161" s="365"/>
      <c r="NY161" s="365"/>
      <c r="NZ161" s="365"/>
      <c r="OA161" s="365"/>
      <c r="OB161" s="365"/>
      <c r="OC161" s="365"/>
      <c r="OD161" s="365"/>
      <c r="OE161" s="365"/>
      <c r="OF161" s="365"/>
      <c r="OG161" s="365"/>
      <c r="OH161" s="365"/>
      <c r="OI161" s="365"/>
      <c r="OJ161" s="365"/>
      <c r="OK161" s="365"/>
      <c r="OL161" s="365"/>
      <c r="OM161" s="365"/>
      <c r="ON161" s="365"/>
      <c r="OO161" s="365"/>
      <c r="OP161" s="365"/>
      <c r="OQ161" s="365"/>
      <c r="OR161" s="365"/>
      <c r="OS161" s="365"/>
      <c r="OT161" s="365"/>
      <c r="OU161" s="365"/>
      <c r="OV161" s="365"/>
      <c r="OW161" s="365"/>
      <c r="OX161" s="365"/>
      <c r="OY161" s="365"/>
      <c r="OZ161" s="365"/>
      <c r="PA161" s="365"/>
      <c r="PB161" s="365"/>
      <c r="PC161" s="365"/>
      <c r="PD161" s="365"/>
      <c r="PE161" s="365"/>
      <c r="PF161" s="365"/>
      <c r="PG161" s="365"/>
      <c r="PH161" s="365"/>
      <c r="PI161" s="365"/>
      <c r="PJ161" s="365"/>
      <c r="PK161" s="365"/>
      <c r="PL161" s="365"/>
      <c r="PM161" s="365"/>
      <c r="PN161" s="365"/>
      <c r="PO161" s="365"/>
      <c r="PP161" s="365"/>
      <c r="PQ161" s="365"/>
      <c r="PR161" s="365"/>
      <c r="PS161" s="365"/>
      <c r="PT161" s="365"/>
      <c r="PU161" s="365"/>
      <c r="PV161" s="365"/>
      <c r="PW161" s="365"/>
      <c r="PX161" s="365"/>
      <c r="PY161" s="365"/>
      <c r="PZ161" s="365"/>
      <c r="QA161" s="365"/>
      <c r="QB161" s="365"/>
      <c r="QC161" s="365"/>
      <c r="QD161" s="365"/>
      <c r="QE161" s="365"/>
      <c r="QF161" s="365"/>
      <c r="QG161" s="365"/>
      <c r="QH161" s="365"/>
      <c r="QI161" s="365"/>
      <c r="QJ161" s="365"/>
      <c r="QK161" s="365"/>
      <c r="QL161" s="365"/>
      <c r="QM161" s="365"/>
      <c r="QN161" s="365"/>
      <c r="QO161" s="365"/>
      <c r="QP161" s="365"/>
      <c r="QQ161" s="365"/>
      <c r="QR161" s="365"/>
      <c r="QS161" s="365"/>
      <c r="QT161" s="365"/>
      <c r="QU161" s="365"/>
      <c r="QV161" s="365"/>
      <c r="QW161" s="365"/>
      <c r="QX161" s="365"/>
      <c r="QY161" s="365"/>
      <c r="QZ161" s="365"/>
      <c r="RA161" s="365"/>
      <c r="RB161" s="365"/>
      <c r="RC161" s="365"/>
      <c r="RD161" s="365"/>
      <c r="RE161" s="365"/>
      <c r="RF161" s="365"/>
      <c r="RG161" s="365"/>
      <c r="RH161" s="365"/>
      <c r="RI161" s="365"/>
      <c r="RJ161" s="365"/>
      <c r="RK161" s="365"/>
      <c r="RL161" s="365"/>
      <c r="RM161" s="365"/>
      <c r="RN161" s="365"/>
      <c r="RO161" s="365"/>
      <c r="RP161" s="365"/>
      <c r="RQ161" s="365"/>
      <c r="RR161" s="365"/>
      <c r="RS161" s="365"/>
      <c r="RT161" s="365"/>
      <c r="RU161" s="365"/>
      <c r="RV161" s="365"/>
      <c r="RW161" s="365"/>
      <c r="RX161" s="365"/>
      <c r="RY161" s="365"/>
      <c r="RZ161" s="365"/>
      <c r="SA161" s="365"/>
      <c r="SB161" s="365"/>
      <c r="SC161" s="365"/>
      <c r="SD161" s="365"/>
      <c r="SE161" s="365"/>
      <c r="SF161" s="365"/>
      <c r="SG161" s="365"/>
      <c r="SH161" s="365"/>
      <c r="SI161" s="365"/>
      <c r="SJ161" s="365"/>
      <c r="SK161" s="365"/>
      <c r="SL161" s="365"/>
      <c r="SM161" s="365"/>
      <c r="SN161" s="365"/>
      <c r="SO161" s="365"/>
      <c r="SP161" s="365"/>
      <c r="SQ161" s="365"/>
      <c r="SR161" s="365"/>
      <c r="SS161" s="365"/>
      <c r="ST161" s="365"/>
      <c r="SU161" s="365"/>
      <c r="SV161" s="365"/>
      <c r="SW161" s="365"/>
      <c r="SX161" s="365"/>
      <c r="SY161" s="365"/>
      <c r="SZ161" s="365"/>
      <c r="TA161" s="365"/>
      <c r="TB161" s="365"/>
      <c r="TC161" s="365"/>
      <c r="TD161" s="365"/>
      <c r="TE161" s="365"/>
      <c r="TF161" s="365"/>
      <c r="TG161" s="365"/>
      <c r="TH161" s="365"/>
      <c r="TI161" s="365"/>
      <c r="TJ161" s="365"/>
      <c r="TK161" s="365"/>
      <c r="TL161" s="365"/>
      <c r="TM161" s="365"/>
      <c r="TN161" s="365"/>
      <c r="TO161" s="365"/>
      <c r="TP161" s="365"/>
      <c r="TQ161" s="365"/>
      <c r="TR161" s="365"/>
      <c r="TS161" s="365"/>
      <c r="TT161" s="365"/>
      <c r="TU161" s="365"/>
      <c r="TV161" s="365"/>
      <c r="TW161" s="365"/>
      <c r="TX161" s="365"/>
      <c r="TY161" s="365"/>
      <c r="TZ161" s="365"/>
      <c r="UA161" s="365"/>
      <c r="UB161" s="365"/>
      <c r="UC161" s="365"/>
      <c r="UD161" s="365"/>
      <c r="UE161" s="365"/>
      <c r="UF161" s="365"/>
      <c r="UG161" s="365"/>
      <c r="UH161" s="365"/>
      <c r="UI161" s="365"/>
      <c r="UJ161" s="365"/>
      <c r="UK161" s="365"/>
      <c r="UL161" s="365"/>
      <c r="UM161" s="365"/>
      <c r="UN161" s="365"/>
      <c r="UO161" s="365"/>
      <c r="UP161" s="365"/>
      <c r="UQ161" s="365"/>
      <c r="UR161" s="365"/>
      <c r="US161" s="365"/>
      <c r="UT161" s="365"/>
      <c r="UU161" s="365"/>
      <c r="UV161" s="365"/>
      <c r="UW161" s="365"/>
      <c r="UX161" s="365"/>
      <c r="UY161" s="365"/>
      <c r="UZ161" s="365"/>
      <c r="VA161" s="365"/>
      <c r="VB161" s="365"/>
      <c r="VC161" s="365"/>
      <c r="VD161" s="365"/>
      <c r="VE161" s="365"/>
      <c r="VF161" s="365"/>
      <c r="VG161" s="365"/>
      <c r="VH161" s="365"/>
      <c r="VI161" s="365"/>
      <c r="VJ161" s="365"/>
      <c r="VK161" s="365"/>
      <c r="VL161" s="365"/>
      <c r="VM161" s="365"/>
      <c r="VN161" s="365"/>
      <c r="VO161" s="365"/>
      <c r="VP161" s="365"/>
      <c r="VQ161" s="365"/>
      <c r="VR161" s="365"/>
      <c r="VS161" s="365"/>
      <c r="VT161" s="365"/>
      <c r="VU161" s="365"/>
      <c r="VV161" s="365"/>
      <c r="VW161" s="365"/>
      <c r="VX161" s="365"/>
      <c r="VY161" s="365"/>
      <c r="VZ161" s="365"/>
      <c r="WA161" s="365"/>
      <c r="WB161" s="365"/>
      <c r="WC161" s="365"/>
      <c r="WD161" s="365"/>
      <c r="WE161" s="365"/>
      <c r="WF161" s="365"/>
      <c r="WG161" s="365"/>
      <c r="WH161" s="365"/>
      <c r="WI161" s="365"/>
      <c r="WJ161" s="365"/>
      <c r="WK161" s="365"/>
      <c r="WL161" s="365"/>
      <c r="WM161" s="365"/>
      <c r="WN161" s="365"/>
      <c r="WO161" s="365"/>
      <c r="WP161" s="365"/>
      <c r="WQ161" s="365"/>
      <c r="WR161" s="365"/>
      <c r="WS161" s="365"/>
      <c r="WT161" s="365"/>
      <c r="WU161" s="365"/>
      <c r="WV161" s="365"/>
      <c r="WW161" s="365"/>
      <c r="WX161" s="365"/>
      <c r="WY161" s="365"/>
      <c r="WZ161" s="365"/>
      <c r="XA161" s="365"/>
      <c r="XB161" s="365"/>
      <c r="XC161" s="365"/>
      <c r="XD161" s="365"/>
      <c r="XE161" s="365"/>
      <c r="XF161" s="365"/>
      <c r="XG161" s="365"/>
      <c r="XH161" s="365"/>
      <c r="XI161" s="365"/>
      <c r="XJ161" s="365"/>
      <c r="XK161" s="365"/>
      <c r="XL161" s="365"/>
      <c r="XM161" s="365"/>
      <c r="XN161" s="365"/>
      <c r="XO161" s="365"/>
      <c r="XP161" s="365"/>
      <c r="XQ161" s="365"/>
      <c r="XR161" s="365"/>
      <c r="XS161" s="365"/>
      <c r="XT161" s="365"/>
      <c r="XU161" s="365"/>
      <c r="XV161" s="365"/>
      <c r="XW161" s="365"/>
      <c r="XX161" s="365"/>
      <c r="XY161" s="365"/>
      <c r="XZ161" s="365"/>
      <c r="YA161" s="365"/>
      <c r="YB161" s="365"/>
      <c r="YC161" s="365"/>
      <c r="YD161" s="365"/>
      <c r="YE161" s="365"/>
      <c r="YF161" s="365"/>
      <c r="YG161" s="365"/>
      <c r="YH161" s="365"/>
      <c r="YI161" s="365"/>
      <c r="YJ161" s="365"/>
      <c r="YK161" s="365"/>
      <c r="YL161" s="365"/>
      <c r="YM161" s="365"/>
      <c r="YN161" s="365"/>
      <c r="YO161" s="365"/>
      <c r="YP161" s="365"/>
      <c r="YQ161" s="365"/>
      <c r="YR161" s="365"/>
      <c r="YS161" s="365"/>
      <c r="YT161" s="365"/>
      <c r="YU161" s="365"/>
      <c r="YV161" s="365"/>
      <c r="YW161" s="365"/>
      <c r="YX161" s="365"/>
      <c r="YY161" s="365"/>
      <c r="YZ161" s="365"/>
      <c r="ZA161" s="365"/>
      <c r="ZB161" s="365"/>
      <c r="ZC161" s="365"/>
      <c r="ZD161" s="365"/>
      <c r="ZE161" s="365"/>
      <c r="ZF161" s="365"/>
      <c r="ZG161" s="365"/>
      <c r="ZH161" s="365"/>
      <c r="ZI161" s="365"/>
      <c r="ZJ161" s="365"/>
      <c r="ZK161" s="365"/>
      <c r="ZL161" s="365"/>
      <c r="ZM161" s="365"/>
      <c r="ZN161" s="365"/>
      <c r="ZO161" s="365"/>
      <c r="ZP161" s="365"/>
      <c r="ZQ161" s="365"/>
      <c r="ZR161" s="365"/>
      <c r="ZS161" s="365"/>
      <c r="ZT161" s="365"/>
      <c r="ZU161" s="365"/>
      <c r="ZV161" s="365"/>
      <c r="ZW161" s="365"/>
      <c r="ZX161" s="365"/>
      <c r="ZY161" s="365"/>
      <c r="ZZ161" s="365"/>
      <c r="AAA161" s="365"/>
      <c r="AAB161" s="365"/>
      <c r="AAC161" s="365"/>
      <c r="AAD161" s="365"/>
      <c r="AAE161" s="365"/>
      <c r="AAF161" s="365"/>
      <c r="AAG161" s="365"/>
      <c r="AAH161" s="365"/>
      <c r="AAI161" s="365"/>
      <c r="AAJ161" s="365"/>
      <c r="AAK161" s="365"/>
      <c r="AAL161" s="365"/>
      <c r="AAM161" s="365"/>
      <c r="AAN161" s="365"/>
      <c r="AAO161" s="365"/>
      <c r="AAP161" s="365"/>
      <c r="AAQ161" s="365"/>
      <c r="AAR161" s="365"/>
      <c r="AAS161" s="365"/>
      <c r="AAT161" s="365"/>
      <c r="AAU161" s="365"/>
      <c r="AAV161" s="365"/>
      <c r="AAW161" s="365"/>
      <c r="AAX161" s="365"/>
      <c r="AAY161" s="365"/>
      <c r="AAZ161" s="365"/>
      <c r="ABA161" s="365"/>
      <c r="ABB161" s="365"/>
      <c r="ABC161" s="365"/>
      <c r="ABD161" s="365"/>
      <c r="ABE161" s="365"/>
      <c r="ABF161" s="365"/>
      <c r="ABG161" s="365"/>
      <c r="ABH161" s="365"/>
      <c r="ABI161" s="365"/>
      <c r="ABJ161" s="365"/>
      <c r="ABK161" s="365"/>
      <c r="ABL161" s="365"/>
      <c r="ABM161" s="365"/>
      <c r="ABN161" s="365"/>
      <c r="ABO161" s="365"/>
      <c r="ABP161" s="365"/>
      <c r="ABQ161" s="365"/>
      <c r="ABR161" s="365"/>
      <c r="ABS161" s="365"/>
      <c r="ABT161" s="365"/>
      <c r="ABU161" s="365"/>
      <c r="ABV161" s="365"/>
      <c r="ABW161" s="365"/>
      <c r="ABX161" s="365"/>
      <c r="ABY161" s="365"/>
      <c r="ABZ161" s="365"/>
      <c r="ACA161" s="365"/>
      <c r="ACB161" s="365"/>
      <c r="ACC161" s="365"/>
      <c r="ACD161" s="365"/>
      <c r="ACE161" s="365"/>
      <c r="ACF161" s="365"/>
      <c r="ACG161" s="365"/>
      <c r="ACH161" s="365"/>
      <c r="ACI161" s="365"/>
      <c r="ACJ161" s="365"/>
      <c r="ACK161" s="365"/>
      <c r="ACL161" s="365"/>
      <c r="ACM161" s="365"/>
      <c r="ACN161" s="365"/>
      <c r="ACO161" s="365"/>
      <c r="ACP161" s="365"/>
      <c r="ACQ161" s="365"/>
      <c r="ACR161" s="365"/>
      <c r="ACS161" s="365"/>
      <c r="ACT161" s="365"/>
      <c r="ACU161" s="365"/>
      <c r="ACV161" s="365"/>
      <c r="ACW161" s="365"/>
      <c r="ACX161" s="365"/>
      <c r="ACY161" s="365"/>
      <c r="ACZ161" s="365"/>
      <c r="ADA161" s="365"/>
      <c r="ADB161" s="365"/>
      <c r="ADC161" s="365"/>
      <c r="ADD161" s="365"/>
      <c r="ADE161" s="365"/>
      <c r="ADF161" s="365"/>
      <c r="ADG161" s="365"/>
      <c r="ADH161" s="365"/>
      <c r="ADI161" s="365"/>
      <c r="ADJ161" s="365"/>
      <c r="ADK161" s="365"/>
      <c r="ADL161" s="365"/>
      <c r="ADM161" s="365"/>
      <c r="ADN161" s="365"/>
      <c r="ADO161" s="365"/>
      <c r="ADP161" s="365"/>
      <c r="ADQ161" s="365"/>
      <c r="ADR161" s="365"/>
      <c r="ADS161" s="365"/>
      <c r="ADT161" s="365"/>
      <c r="ADU161" s="365"/>
      <c r="ADV161" s="365"/>
      <c r="ADW161" s="365"/>
      <c r="ADX161" s="365"/>
      <c r="ADY161" s="365"/>
      <c r="ADZ161" s="365"/>
      <c r="AEA161" s="365"/>
      <c r="AEB161" s="365"/>
      <c r="AEC161" s="365"/>
      <c r="AED161" s="365"/>
      <c r="AEE161" s="365"/>
      <c r="AEF161" s="365"/>
      <c r="AEG161" s="365"/>
      <c r="AEH161" s="365"/>
      <c r="AEI161" s="365"/>
      <c r="AEJ161" s="365"/>
      <c r="AEK161" s="365"/>
      <c r="AEL161" s="365"/>
      <c r="AEM161" s="365"/>
      <c r="AEN161" s="365"/>
      <c r="AEO161" s="365"/>
      <c r="AEP161" s="365"/>
      <c r="AEQ161" s="365"/>
      <c r="AER161" s="365"/>
      <c r="AES161" s="365"/>
      <c r="AET161" s="365"/>
      <c r="AEU161" s="365"/>
      <c r="AEV161" s="365"/>
      <c r="AEW161" s="365"/>
      <c r="AEX161" s="365"/>
      <c r="AEY161" s="365"/>
      <c r="AEZ161" s="365"/>
      <c r="AFA161" s="365"/>
      <c r="AFB161" s="365"/>
      <c r="AFC161" s="365"/>
      <c r="AFD161" s="365"/>
      <c r="AFE161" s="365"/>
      <c r="AFF161" s="365"/>
      <c r="AFG161" s="365"/>
      <c r="AFH161" s="365"/>
      <c r="AFI161" s="365"/>
      <c r="AFJ161" s="365"/>
      <c r="AFK161" s="365"/>
      <c r="AFL161" s="365"/>
      <c r="AFM161" s="365"/>
      <c r="AFN161" s="365"/>
      <c r="AFO161" s="365"/>
      <c r="AFP161" s="365"/>
      <c r="AFQ161" s="365"/>
      <c r="AFR161" s="365"/>
      <c r="AFS161" s="365"/>
      <c r="AFT161" s="365"/>
      <c r="AFU161" s="365"/>
      <c r="AFV161" s="365"/>
      <c r="AFW161" s="365"/>
      <c r="AFX161" s="365"/>
      <c r="AFY161" s="365"/>
      <c r="AFZ161" s="365"/>
      <c r="AGA161" s="365"/>
      <c r="AGB161" s="365"/>
      <c r="AGC161" s="365"/>
      <c r="AGD161" s="365"/>
      <c r="AGE161" s="365"/>
      <c r="AGF161" s="365"/>
      <c r="AGG161" s="365"/>
      <c r="AGH161" s="365"/>
      <c r="AGI161" s="365"/>
      <c r="AGJ161" s="365"/>
      <c r="AGK161" s="365"/>
      <c r="AGL161" s="365"/>
      <c r="AGM161" s="365"/>
      <c r="AGN161" s="365"/>
      <c r="AGO161" s="365"/>
      <c r="AGP161" s="365"/>
      <c r="AGQ161" s="365"/>
      <c r="AGR161" s="365"/>
      <c r="AGS161" s="365"/>
      <c r="AGT161" s="365"/>
      <c r="AGU161" s="365"/>
      <c r="AGV161" s="365"/>
      <c r="AGW161" s="365"/>
      <c r="AGX161" s="365"/>
      <c r="AGY161" s="365"/>
      <c r="AGZ161" s="365"/>
      <c r="AHA161" s="365"/>
      <c r="AHB161" s="365"/>
      <c r="AHC161" s="365"/>
      <c r="AHD161" s="365"/>
      <c r="AHE161" s="365"/>
      <c r="AHF161" s="365"/>
      <c r="AHG161" s="365"/>
      <c r="AHH161" s="365"/>
      <c r="AHI161" s="365"/>
      <c r="AHJ161" s="365"/>
      <c r="AHK161" s="365"/>
      <c r="AHL161" s="365"/>
      <c r="AHM161" s="365"/>
      <c r="AHN161" s="365"/>
      <c r="AHO161" s="365"/>
      <c r="AHP161" s="365"/>
      <c r="AHQ161" s="365"/>
      <c r="AHR161" s="365"/>
      <c r="AHS161" s="365"/>
      <c r="AHT161" s="365"/>
      <c r="AHU161" s="365"/>
      <c r="AHV161" s="365"/>
      <c r="AHW161" s="365"/>
      <c r="AHX161" s="365"/>
      <c r="AHY161" s="365"/>
      <c r="AHZ161" s="365"/>
      <c r="AIA161" s="365"/>
      <c r="AIB161" s="365"/>
      <c r="AIC161" s="365"/>
      <c r="AID161" s="365"/>
      <c r="AIE161" s="365"/>
      <c r="AIF161" s="365"/>
      <c r="AIG161" s="365"/>
      <c r="AIH161" s="365"/>
      <c r="AII161" s="365"/>
      <c r="AIJ161" s="365"/>
      <c r="AIK161" s="365"/>
      <c r="AIL161" s="365"/>
      <c r="AIM161" s="365"/>
      <c r="AIN161" s="365"/>
      <c r="AIO161" s="365"/>
      <c r="AIP161" s="365"/>
      <c r="AIQ161" s="365"/>
      <c r="AIR161" s="365"/>
      <c r="AIS161" s="365"/>
      <c r="AIT161" s="365"/>
      <c r="AIU161" s="365"/>
      <c r="AIV161" s="365"/>
      <c r="AIW161" s="365"/>
      <c r="AIX161" s="365"/>
      <c r="AIY161" s="365"/>
      <c r="AIZ161" s="365"/>
      <c r="AJA161" s="365"/>
      <c r="AJB161" s="365"/>
      <c r="AJC161" s="365"/>
      <c r="AJD161" s="365"/>
      <c r="AJE161" s="365"/>
      <c r="AJF161" s="365"/>
      <c r="AJG161" s="365"/>
      <c r="AJH161" s="365"/>
      <c r="AJI161" s="365"/>
      <c r="AJJ161" s="365"/>
      <c r="AJK161" s="365"/>
      <c r="AJL161" s="365"/>
      <c r="AJM161" s="365"/>
      <c r="AJN161" s="365"/>
      <c r="AJO161" s="365"/>
      <c r="AJP161" s="365"/>
      <c r="AJQ161" s="365"/>
      <c r="AJR161" s="365"/>
      <c r="AJS161" s="365"/>
      <c r="AJT161" s="365"/>
      <c r="AJU161" s="365"/>
      <c r="AJV161" s="365"/>
      <c r="AJW161" s="365"/>
      <c r="AJX161" s="365"/>
      <c r="AJY161" s="365"/>
      <c r="AJZ161" s="365"/>
      <c r="AKA161" s="365"/>
      <c r="AKB161" s="365"/>
      <c r="AKC161" s="365"/>
      <c r="AKD161" s="365"/>
      <c r="AKE161" s="365"/>
      <c r="AKF161" s="365"/>
      <c r="AKG161" s="365"/>
      <c r="AKH161" s="365"/>
      <c r="AKI161" s="365"/>
      <c r="AKJ161" s="365"/>
      <c r="AKK161" s="365"/>
      <c r="AKL161" s="365"/>
      <c r="AKM161" s="365"/>
      <c r="AKN161" s="365"/>
      <c r="AKO161" s="365"/>
      <c r="AKP161" s="365"/>
      <c r="AKQ161" s="365"/>
      <c r="AKR161" s="365"/>
      <c r="AKS161" s="365"/>
      <c r="AKT161" s="365"/>
      <c r="AKU161" s="365"/>
      <c r="AKV161" s="365"/>
      <c r="AKW161" s="365"/>
      <c r="AKX161" s="365"/>
      <c r="AKY161" s="365"/>
      <c r="AKZ161" s="365"/>
      <c r="ALA161" s="365"/>
      <c r="ALB161" s="365"/>
      <c r="ALC161" s="365"/>
      <c r="ALD161" s="365"/>
      <c r="ALE161" s="365"/>
      <c r="ALF161" s="365"/>
      <c r="ALG161" s="365"/>
      <c r="ALH161" s="365"/>
      <c r="ALI161" s="365"/>
      <c r="ALJ161" s="365"/>
      <c r="ALK161" s="365"/>
      <c r="ALL161" s="365"/>
      <c r="ALM161" s="365"/>
      <c r="ALN161" s="365"/>
      <c r="ALO161" s="365"/>
      <c r="ALP161" s="365"/>
      <c r="ALQ161" s="365"/>
      <c r="ALR161" s="365"/>
      <c r="ALS161" s="365"/>
      <c r="ALT161" s="365"/>
      <c r="ALU161" s="365"/>
      <c r="ALV161" s="365"/>
      <c r="ALW161" s="365"/>
      <c r="ALX161" s="365"/>
      <c r="ALY161" s="365"/>
      <c r="ALZ161" s="365"/>
      <c r="AMA161" s="365"/>
      <c r="AMB161" s="365"/>
      <c r="AMC161" s="365"/>
      <c r="AMD161" s="365"/>
      <c r="AME161" s="365"/>
      <c r="AMF161" s="365"/>
      <c r="AMG161" s="365"/>
      <c r="AMH161" s="365"/>
      <c r="AMI161" s="365"/>
      <c r="AMJ161" s="365"/>
      <c r="AMK161" s="365"/>
      <c r="AML161" s="365"/>
      <c r="AMM161" s="365"/>
      <c r="AMN161" s="365"/>
      <c r="AMO161" s="365"/>
      <c r="AMP161" s="365"/>
      <c r="AMQ161" s="365"/>
      <c r="AMR161" s="365"/>
      <c r="AMS161" s="365"/>
      <c r="AMT161" s="365"/>
      <c r="AMU161" s="365"/>
      <c r="AMV161" s="365"/>
      <c r="AMW161" s="365"/>
      <c r="AMX161" s="365"/>
      <c r="AMY161" s="365"/>
      <c r="AMZ161" s="365"/>
      <c r="ANA161" s="365"/>
      <c r="ANB161" s="365"/>
      <c r="ANC161" s="365"/>
      <c r="AND161" s="365"/>
      <c r="ANE161" s="365"/>
      <c r="ANF161" s="365"/>
      <c r="ANG161" s="365"/>
      <c r="ANH161" s="365"/>
      <c r="ANI161" s="365"/>
      <c r="ANJ161" s="365"/>
      <c r="ANK161" s="365"/>
      <c r="ANL161" s="365"/>
      <c r="ANM161" s="365"/>
      <c r="ANN161" s="365"/>
      <c r="ANO161" s="365"/>
      <c r="ANP161" s="365"/>
      <c r="ANQ161" s="365"/>
      <c r="ANR161" s="365"/>
      <c r="ANS161" s="365"/>
      <c r="ANT161" s="365"/>
      <c r="ANU161" s="365"/>
      <c r="ANV161" s="365"/>
      <c r="ANW161" s="365"/>
      <c r="ANX161" s="365"/>
      <c r="ANY161" s="365"/>
      <c r="ANZ161" s="365"/>
      <c r="AOA161" s="365"/>
      <c r="AOB161" s="365"/>
      <c r="AOC161" s="365"/>
      <c r="AOD161" s="365"/>
      <c r="AOE161" s="365"/>
      <c r="AOF161" s="365"/>
      <c r="AOG161" s="365"/>
      <c r="AOH161" s="365"/>
      <c r="AOI161" s="365"/>
      <c r="AOJ161" s="365"/>
      <c r="AOK161" s="365"/>
      <c r="AOL161" s="365"/>
      <c r="AOM161" s="365"/>
      <c r="AON161" s="365"/>
      <c r="AOO161" s="365"/>
      <c r="AOP161" s="365"/>
      <c r="AOQ161" s="365"/>
      <c r="AOR161" s="365"/>
      <c r="AOS161" s="365"/>
      <c r="AOT161" s="365"/>
      <c r="AOU161" s="365"/>
      <c r="AOV161" s="365"/>
      <c r="AOW161" s="365"/>
      <c r="AOX161" s="365"/>
      <c r="AOY161" s="365"/>
      <c r="AOZ161" s="365"/>
      <c r="APA161" s="365"/>
      <c r="APB161" s="365"/>
      <c r="APC161" s="365"/>
      <c r="APD161" s="365"/>
      <c r="APE161" s="365"/>
      <c r="APF161" s="365"/>
      <c r="APG161" s="365"/>
      <c r="APH161" s="365"/>
      <c r="API161" s="365"/>
      <c r="APJ161" s="365"/>
      <c r="APK161" s="365"/>
      <c r="APL161" s="365"/>
      <c r="APM161" s="365"/>
      <c r="APN161" s="365"/>
      <c r="APO161" s="365"/>
      <c r="APP161" s="365"/>
      <c r="APQ161" s="365"/>
      <c r="APR161" s="365"/>
      <c r="APS161" s="365"/>
      <c r="APT161" s="365"/>
      <c r="APU161" s="365"/>
      <c r="APV161" s="365"/>
      <c r="APW161" s="365"/>
      <c r="APX161" s="365"/>
      <c r="APY161" s="365"/>
      <c r="APZ161" s="365"/>
      <c r="AQA161" s="365"/>
      <c r="AQB161" s="365"/>
      <c r="AQC161" s="365"/>
      <c r="AQD161" s="365"/>
      <c r="AQE161" s="365"/>
      <c r="AQF161" s="365"/>
      <c r="AQG161" s="365"/>
      <c r="AQH161" s="365"/>
      <c r="AQI161" s="365"/>
      <c r="AQJ161" s="365"/>
      <c r="AQK161" s="365"/>
      <c r="AQL161" s="365"/>
      <c r="AQM161" s="365"/>
      <c r="AQN161" s="365"/>
      <c r="AQO161" s="365"/>
      <c r="AQP161" s="365"/>
      <c r="AQQ161" s="365"/>
      <c r="AQR161" s="365"/>
      <c r="AQS161" s="365"/>
      <c r="AQT161" s="365"/>
      <c r="AQU161" s="365"/>
      <c r="AQV161" s="365"/>
      <c r="AQW161" s="365"/>
      <c r="AQX161" s="365"/>
      <c r="AQY161" s="365"/>
      <c r="AQZ161" s="365"/>
      <c r="ARA161" s="365"/>
      <c r="ARB161" s="365"/>
      <c r="ARC161" s="365"/>
      <c r="ARD161" s="365"/>
      <c r="ARE161" s="365"/>
      <c r="ARF161" s="365"/>
      <c r="ARG161" s="365"/>
      <c r="ARH161" s="365"/>
      <c r="ARI161" s="365"/>
      <c r="ARJ161" s="365"/>
      <c r="ARK161" s="365"/>
      <c r="ARL161" s="365"/>
      <c r="ARM161" s="365"/>
      <c r="ARN161" s="365"/>
      <c r="ARO161" s="365"/>
      <c r="ARP161" s="365"/>
      <c r="ARQ161" s="365"/>
      <c r="ARR161" s="365"/>
      <c r="ARS161" s="365"/>
      <c r="ART161" s="365"/>
      <c r="ARU161" s="365"/>
      <c r="ARV161" s="365"/>
      <c r="ARW161" s="365"/>
      <c r="ARX161" s="365"/>
      <c r="ARY161" s="365"/>
      <c r="ARZ161" s="365"/>
      <c r="ASA161" s="365"/>
      <c r="ASB161" s="365"/>
      <c r="ASC161" s="365"/>
      <c r="ASD161" s="365"/>
      <c r="ASE161" s="365"/>
      <c r="ASF161" s="365"/>
      <c r="ASG161" s="365"/>
      <c r="ASH161" s="365"/>
      <c r="ASI161" s="365"/>
      <c r="ASJ161" s="365"/>
      <c r="ASK161" s="365"/>
      <c r="ASL161" s="365"/>
      <c r="ASM161" s="365"/>
      <c r="ASN161" s="365"/>
      <c r="ASO161" s="365"/>
      <c r="ASP161" s="365"/>
      <c r="ASQ161" s="365"/>
      <c r="ASR161" s="365"/>
      <c r="ASS161" s="365"/>
      <c r="AST161" s="365"/>
      <c r="ASU161" s="365"/>
      <c r="ASV161" s="365"/>
      <c r="ASW161" s="365"/>
      <c r="ASX161" s="365"/>
      <c r="ASY161" s="365"/>
      <c r="ASZ161" s="365"/>
      <c r="ATA161" s="365"/>
      <c r="ATB161" s="365"/>
      <c r="ATC161" s="365"/>
      <c r="ATD161" s="365"/>
      <c r="ATE161" s="365"/>
      <c r="ATF161" s="365"/>
      <c r="ATG161" s="365"/>
      <c r="ATH161" s="365"/>
      <c r="ATI161" s="365"/>
      <c r="ATJ161" s="365"/>
      <c r="ATK161" s="365"/>
      <c r="ATL161" s="365"/>
      <c r="ATM161" s="365"/>
      <c r="ATN161" s="365"/>
      <c r="ATO161" s="365"/>
      <c r="ATP161" s="365"/>
      <c r="ATQ161" s="365"/>
      <c r="ATR161" s="365"/>
      <c r="ATS161" s="365"/>
      <c r="ATT161" s="365"/>
      <c r="ATU161" s="365"/>
      <c r="ATV161" s="365"/>
      <c r="ATW161" s="365"/>
      <c r="ATX161" s="365"/>
      <c r="ATY161" s="365"/>
      <c r="ATZ161" s="365"/>
      <c r="AUA161" s="365"/>
      <c r="AUB161" s="365"/>
      <c r="AUC161" s="365"/>
      <c r="AUD161" s="365"/>
      <c r="AUE161" s="365"/>
      <c r="AUF161" s="365"/>
      <c r="AUG161" s="365"/>
      <c r="AUH161" s="365"/>
      <c r="AUI161" s="365"/>
      <c r="AUJ161" s="365"/>
      <c r="AUK161" s="365"/>
      <c r="AUL161" s="365"/>
      <c r="AUM161" s="365"/>
      <c r="AUN161" s="365"/>
      <c r="AUO161" s="365"/>
      <c r="AUP161" s="365"/>
      <c r="AUQ161" s="365"/>
      <c r="AUR161" s="365"/>
      <c r="AUS161" s="365"/>
      <c r="AUT161" s="365"/>
      <c r="AUU161" s="365"/>
      <c r="AUV161" s="365"/>
      <c r="AUW161" s="365"/>
      <c r="AUX161" s="365"/>
      <c r="AUY161" s="365"/>
      <c r="AUZ161" s="365"/>
      <c r="AVA161" s="365"/>
      <c r="AVB161" s="365"/>
      <c r="AVC161" s="365"/>
      <c r="AVD161" s="365"/>
      <c r="AVE161" s="365"/>
      <c r="AVF161" s="365"/>
      <c r="AVG161" s="365"/>
      <c r="AVH161" s="365"/>
      <c r="AVI161" s="365"/>
      <c r="AVJ161" s="365"/>
      <c r="AVK161" s="365"/>
      <c r="AVL161" s="365"/>
      <c r="AVM161" s="365"/>
      <c r="AVN161" s="365"/>
      <c r="AVO161" s="365"/>
      <c r="AVP161" s="365"/>
      <c r="AVQ161" s="365"/>
      <c r="AVR161" s="365"/>
      <c r="AVS161" s="365"/>
      <c r="AVT161" s="365"/>
      <c r="AVU161" s="365"/>
      <c r="AVV161" s="365"/>
      <c r="AVW161" s="365"/>
      <c r="AVX161" s="365"/>
      <c r="AVY161" s="365"/>
      <c r="AVZ161" s="365"/>
      <c r="AWA161" s="365"/>
      <c r="AWB161" s="365"/>
      <c r="AWC161" s="365"/>
      <c r="AWD161" s="365"/>
      <c r="AWE161" s="365"/>
      <c r="AWF161" s="365"/>
      <c r="AWG161" s="365"/>
      <c r="AWH161" s="365"/>
      <c r="AWI161" s="365"/>
      <c r="AWJ161" s="365"/>
      <c r="AWK161" s="365"/>
      <c r="AWL161" s="365"/>
      <c r="AWM161" s="365"/>
      <c r="AWN161" s="365"/>
      <c r="AWO161" s="365"/>
      <c r="AWP161" s="365"/>
      <c r="AWQ161" s="365"/>
      <c r="AWR161" s="365"/>
      <c r="AWS161" s="365"/>
      <c r="AWT161" s="365"/>
      <c r="AWU161" s="365"/>
      <c r="AWV161" s="365"/>
      <c r="AWW161" s="365"/>
      <c r="AWX161" s="365"/>
      <c r="AWY161" s="365"/>
      <c r="AWZ161" s="365"/>
      <c r="AXA161" s="365"/>
      <c r="AXB161" s="365"/>
      <c r="AXC161" s="365"/>
      <c r="AXD161" s="365"/>
      <c r="AXE161" s="365"/>
      <c r="AXF161" s="365"/>
      <c r="AXG161" s="365"/>
      <c r="AXH161" s="365"/>
      <c r="AXI161" s="365"/>
      <c r="AXJ161" s="365"/>
      <c r="AXK161" s="365"/>
      <c r="AXL161" s="365"/>
      <c r="AXM161" s="365"/>
      <c r="AXN161" s="365"/>
      <c r="AXO161" s="365"/>
      <c r="AXP161" s="365"/>
      <c r="AXQ161" s="365"/>
      <c r="AXR161" s="365"/>
      <c r="AXS161" s="365"/>
      <c r="AXT161" s="365"/>
      <c r="AXU161" s="365"/>
      <c r="AXV161" s="365"/>
      <c r="AXW161" s="365"/>
      <c r="AXX161" s="365"/>
      <c r="AXY161" s="365"/>
      <c r="AXZ161" s="365"/>
      <c r="AYA161" s="365"/>
      <c r="AYB161" s="365"/>
      <c r="AYC161" s="365"/>
      <c r="AYD161" s="365"/>
      <c r="AYE161" s="365"/>
      <c r="AYF161" s="365"/>
      <c r="AYG161" s="365"/>
      <c r="AYH161" s="365"/>
      <c r="AYI161" s="365"/>
      <c r="AYJ161" s="365"/>
      <c r="AYK161" s="365"/>
      <c r="AYL161" s="365"/>
      <c r="AYM161" s="365"/>
      <c r="AYN161" s="365"/>
      <c r="AYO161" s="365"/>
      <c r="AYP161" s="365"/>
      <c r="AYQ161" s="365"/>
      <c r="AYR161" s="365"/>
      <c r="AYS161" s="365"/>
      <c r="AYT161" s="365"/>
      <c r="AYU161" s="365"/>
      <c r="AYV161" s="365"/>
      <c r="AYW161" s="365"/>
      <c r="AYX161" s="365"/>
      <c r="AYY161" s="365"/>
      <c r="AYZ161" s="365"/>
      <c r="AZA161" s="365"/>
      <c r="AZB161" s="365"/>
      <c r="AZC161" s="365"/>
      <c r="AZD161" s="365"/>
      <c r="AZE161" s="365"/>
      <c r="AZF161" s="365"/>
      <c r="AZG161" s="365"/>
      <c r="AZH161" s="365"/>
      <c r="AZI161" s="365"/>
      <c r="AZJ161" s="365"/>
      <c r="AZK161" s="365"/>
      <c r="AZL161" s="365"/>
      <c r="AZM161" s="365"/>
      <c r="AZN161" s="365"/>
      <c r="AZO161" s="365"/>
      <c r="AZP161" s="365"/>
      <c r="AZQ161" s="365"/>
      <c r="AZR161" s="365"/>
      <c r="AZS161" s="365"/>
      <c r="AZT161" s="365"/>
      <c r="AZU161" s="365"/>
      <c r="AZV161" s="365"/>
      <c r="AZW161" s="365"/>
      <c r="AZX161" s="365"/>
      <c r="AZY161" s="365"/>
      <c r="AZZ161" s="365"/>
      <c r="BAA161" s="365"/>
      <c r="BAB161" s="365"/>
      <c r="BAC161" s="365"/>
      <c r="BAD161" s="365"/>
      <c r="BAE161" s="365"/>
      <c r="BAF161" s="365"/>
      <c r="BAG161" s="365"/>
      <c r="BAH161" s="365"/>
      <c r="BAI161" s="365"/>
      <c r="BAJ161" s="365"/>
      <c r="BAK161" s="365"/>
      <c r="BAL161" s="365"/>
      <c r="BAM161" s="365"/>
      <c r="BAN161" s="365"/>
      <c r="BAO161" s="365"/>
      <c r="BAP161" s="365"/>
      <c r="BAQ161" s="365"/>
      <c r="BAR161" s="365"/>
      <c r="BAS161" s="365"/>
      <c r="BAT161" s="365"/>
      <c r="BAU161" s="365"/>
      <c r="BAV161" s="365"/>
      <c r="BAW161" s="365"/>
      <c r="BAX161" s="365"/>
      <c r="BAY161" s="365"/>
      <c r="BAZ161" s="365"/>
      <c r="BBA161" s="365"/>
      <c r="BBB161" s="365"/>
      <c r="BBC161" s="365"/>
      <c r="BBD161" s="365"/>
      <c r="BBE161" s="365"/>
      <c r="BBF161" s="365"/>
      <c r="BBG161" s="365"/>
      <c r="BBH161" s="365"/>
      <c r="BBI161" s="365"/>
      <c r="BBJ161" s="365"/>
      <c r="BBK161" s="365"/>
      <c r="BBL161" s="365"/>
      <c r="BBM161" s="365"/>
      <c r="BBN161" s="365"/>
      <c r="BBO161" s="365"/>
      <c r="BBP161" s="365"/>
      <c r="BBQ161" s="365"/>
      <c r="BBR161" s="365"/>
      <c r="BBS161" s="365"/>
      <c r="BBT161" s="365"/>
      <c r="BBU161" s="365"/>
      <c r="BBV161" s="365"/>
      <c r="BBW161" s="365"/>
      <c r="BBX161" s="365"/>
      <c r="BBY161" s="365"/>
      <c r="BBZ161" s="365"/>
      <c r="BCA161" s="365"/>
      <c r="BCB161" s="365"/>
      <c r="BCC161" s="365"/>
      <c r="BCD161" s="365"/>
      <c r="BCE161" s="365"/>
      <c r="BCF161" s="365"/>
      <c r="BCG161" s="365"/>
      <c r="BCH161" s="365"/>
      <c r="BCI161" s="365"/>
      <c r="BCJ161" s="365"/>
      <c r="BCK161" s="365"/>
      <c r="BCL161" s="365"/>
      <c r="BCM161" s="365"/>
      <c r="BCN161" s="365"/>
      <c r="BCO161" s="365"/>
      <c r="BCP161" s="365"/>
      <c r="BCQ161" s="365"/>
      <c r="BCR161" s="365"/>
      <c r="BCS161" s="365"/>
      <c r="BCT161" s="365"/>
      <c r="BCU161" s="365"/>
      <c r="BCV161" s="365"/>
      <c r="BCW161" s="365"/>
      <c r="BCX161" s="365"/>
      <c r="BCY161" s="365"/>
      <c r="BCZ161" s="365"/>
      <c r="BDA161" s="365"/>
      <c r="BDB161" s="365"/>
      <c r="BDC161" s="365"/>
      <c r="BDD161" s="365"/>
      <c r="BDE161" s="365"/>
      <c r="BDF161" s="365"/>
      <c r="BDG161" s="365"/>
      <c r="BDH161" s="365"/>
      <c r="BDI161" s="365"/>
      <c r="BDJ161" s="365"/>
      <c r="BDK161" s="365"/>
      <c r="BDL161" s="365"/>
      <c r="BDM161" s="365"/>
      <c r="BDN161" s="365"/>
      <c r="BDO161" s="365"/>
      <c r="BDP161" s="365"/>
      <c r="BDQ161" s="365"/>
      <c r="BDR161" s="365"/>
      <c r="BDS161" s="365"/>
      <c r="BDT161" s="365"/>
      <c r="BDU161" s="365"/>
      <c r="BDV161" s="365"/>
      <c r="BDW161" s="365"/>
      <c r="BDX161" s="365"/>
      <c r="BDY161" s="365"/>
      <c r="BDZ161" s="365"/>
      <c r="BEA161" s="365"/>
      <c r="BEB161" s="365"/>
      <c r="BEC161" s="365"/>
      <c r="BED161" s="365"/>
      <c r="BEE161" s="365"/>
      <c r="BEF161" s="365"/>
      <c r="BEG161" s="365"/>
      <c r="BEH161" s="365"/>
      <c r="BEI161" s="365"/>
      <c r="BEJ161" s="365"/>
      <c r="BEK161" s="365"/>
      <c r="BEL161" s="365"/>
      <c r="BEM161" s="365"/>
      <c r="BEN161" s="365"/>
      <c r="BEO161" s="365"/>
      <c r="BEP161" s="365"/>
      <c r="BEQ161" s="365"/>
      <c r="BER161" s="365"/>
      <c r="BES161" s="365"/>
      <c r="BET161" s="365"/>
      <c r="BEU161" s="365"/>
      <c r="BEV161" s="365"/>
      <c r="BEW161" s="365"/>
      <c r="BEX161" s="365"/>
      <c r="BEY161" s="365"/>
      <c r="BEZ161" s="365"/>
      <c r="BFA161" s="365"/>
      <c r="BFB161" s="365"/>
      <c r="BFC161" s="365"/>
      <c r="BFD161" s="365"/>
      <c r="BFE161" s="365"/>
      <c r="BFF161" s="365"/>
      <c r="BFG161" s="365"/>
      <c r="BFH161" s="365"/>
      <c r="BFI161" s="365"/>
      <c r="BFJ161" s="365"/>
      <c r="BFK161" s="365"/>
      <c r="BFL161" s="365"/>
      <c r="BFM161" s="365"/>
      <c r="BFN161" s="365"/>
      <c r="BFO161" s="365"/>
      <c r="BFP161" s="365"/>
      <c r="BFQ161" s="365"/>
      <c r="BFR161" s="365"/>
      <c r="BFS161" s="365"/>
      <c r="BFT161" s="365"/>
      <c r="BFU161" s="365"/>
      <c r="BFV161" s="365"/>
      <c r="BFW161" s="365"/>
      <c r="BFX161" s="365"/>
      <c r="BFY161" s="365"/>
      <c r="BFZ161" s="365"/>
      <c r="BGA161" s="365"/>
      <c r="BGB161" s="365"/>
      <c r="BGC161" s="365"/>
      <c r="BGD161" s="365"/>
      <c r="BGE161" s="365"/>
      <c r="BGF161" s="365"/>
      <c r="BGG161" s="365"/>
      <c r="BGH161" s="365"/>
      <c r="BGI161" s="365"/>
      <c r="BGJ161" s="365"/>
      <c r="BGK161" s="365"/>
      <c r="BGL161" s="365"/>
      <c r="BGM161" s="365"/>
      <c r="BGN161" s="365"/>
      <c r="BGO161" s="365"/>
      <c r="BGP161" s="365"/>
      <c r="BGQ161" s="365"/>
      <c r="BGR161" s="365"/>
      <c r="BGS161" s="365"/>
      <c r="BGT161" s="365"/>
      <c r="BGU161" s="365"/>
      <c r="BGV161" s="365"/>
      <c r="BGW161" s="365"/>
      <c r="BGX161" s="365"/>
      <c r="BGY161" s="365"/>
      <c r="BGZ161" s="365"/>
      <c r="BHA161" s="365"/>
      <c r="BHB161" s="365"/>
      <c r="BHC161" s="365"/>
      <c r="BHD161" s="365"/>
      <c r="BHE161" s="365"/>
      <c r="BHF161" s="365"/>
      <c r="BHG161" s="365"/>
      <c r="BHH161" s="365"/>
      <c r="BHI161" s="365"/>
      <c r="BHJ161" s="365"/>
      <c r="BHK161" s="365"/>
      <c r="BHL161" s="365"/>
      <c r="BHM161" s="365"/>
      <c r="BHN161" s="365"/>
      <c r="BHO161" s="365"/>
      <c r="BHP161" s="365"/>
      <c r="BHQ161" s="365"/>
      <c r="BHR161" s="365"/>
      <c r="BHS161" s="365"/>
      <c r="BHT161" s="365"/>
      <c r="BHU161" s="365"/>
      <c r="BHV161" s="365"/>
      <c r="BHW161" s="365"/>
      <c r="BHX161" s="365"/>
      <c r="BHY161" s="365"/>
      <c r="BHZ161" s="365"/>
      <c r="BIA161" s="365"/>
      <c r="BIB161" s="365"/>
      <c r="BIC161" s="365"/>
      <c r="BID161" s="365"/>
      <c r="BIE161" s="365"/>
      <c r="BIF161" s="365"/>
      <c r="BIG161" s="365"/>
      <c r="BIH161" s="365"/>
      <c r="BII161" s="365"/>
      <c r="BIJ161" s="365"/>
      <c r="BIK161" s="365"/>
      <c r="BIL161" s="365"/>
      <c r="BIM161" s="365"/>
      <c r="BIN161" s="365"/>
      <c r="BIO161" s="365"/>
      <c r="BIP161" s="365"/>
      <c r="BIQ161" s="365"/>
      <c r="BIR161" s="365"/>
      <c r="BIS161" s="365"/>
      <c r="BIT161" s="365"/>
      <c r="BIU161" s="365"/>
      <c r="BIV161" s="365"/>
      <c r="BIW161" s="365"/>
      <c r="BIX161" s="365"/>
      <c r="BIY161" s="365"/>
      <c r="BIZ161" s="365"/>
      <c r="BJA161" s="365"/>
      <c r="BJB161" s="365"/>
      <c r="BJC161" s="365"/>
      <c r="BJD161" s="365"/>
      <c r="BJE161" s="365"/>
      <c r="BJF161" s="365"/>
      <c r="BJG161" s="365"/>
      <c r="BJH161" s="365"/>
      <c r="BJI161" s="365"/>
      <c r="BJJ161" s="365"/>
      <c r="BJK161" s="365"/>
      <c r="BJL161" s="365"/>
      <c r="BJM161" s="365"/>
      <c r="BJN161" s="365"/>
      <c r="BJO161" s="365"/>
      <c r="BJP161" s="365"/>
      <c r="BJQ161" s="365"/>
      <c r="BJR161" s="365"/>
      <c r="BJS161" s="365"/>
      <c r="BJT161" s="365"/>
      <c r="BJU161" s="365"/>
      <c r="BJV161" s="365"/>
      <c r="BJW161" s="365"/>
      <c r="BJX161" s="365"/>
      <c r="BJY161" s="365"/>
      <c r="BJZ161" s="365"/>
      <c r="BKA161" s="365"/>
      <c r="BKB161" s="365"/>
      <c r="BKC161" s="365"/>
      <c r="BKD161" s="365"/>
      <c r="BKE161" s="365"/>
      <c r="BKF161" s="365"/>
      <c r="BKG161" s="365"/>
      <c r="BKH161" s="365"/>
      <c r="BKI161" s="365"/>
      <c r="BKJ161" s="365"/>
      <c r="BKK161" s="365"/>
      <c r="BKL161" s="365"/>
      <c r="BKM161" s="365"/>
      <c r="BKN161" s="365"/>
      <c r="BKO161" s="365"/>
      <c r="BKP161" s="365"/>
      <c r="BKQ161" s="365"/>
      <c r="BKR161" s="365"/>
      <c r="BKS161" s="365"/>
      <c r="BKT161" s="365"/>
      <c r="BKU161" s="365"/>
      <c r="BKV161" s="365"/>
      <c r="BKW161" s="365"/>
      <c r="BKX161" s="365"/>
      <c r="BKY161" s="365"/>
      <c r="BKZ161" s="365"/>
      <c r="BLA161" s="365"/>
      <c r="BLB161" s="365"/>
      <c r="BLC161" s="365"/>
      <c r="BLD161" s="365"/>
      <c r="BLE161" s="365"/>
      <c r="BLF161" s="365"/>
      <c r="BLG161" s="365"/>
      <c r="BLH161" s="365"/>
      <c r="BLI161" s="365"/>
      <c r="BLJ161" s="365"/>
      <c r="BLK161" s="365"/>
      <c r="BLL161" s="365"/>
      <c r="BLM161" s="365"/>
      <c r="BLN161" s="365"/>
      <c r="BLO161" s="365"/>
      <c r="BLP161" s="365"/>
      <c r="BLQ161" s="365"/>
      <c r="BLR161" s="365"/>
      <c r="BLS161" s="365"/>
      <c r="BLT161" s="365"/>
      <c r="BLU161" s="365"/>
      <c r="BLV161" s="365"/>
      <c r="BLW161" s="365"/>
      <c r="BLX161" s="365"/>
      <c r="BLY161" s="365"/>
      <c r="BLZ161" s="365"/>
      <c r="BMA161" s="365"/>
      <c r="BMB161" s="365"/>
      <c r="BMC161" s="365"/>
      <c r="BMD161" s="365"/>
      <c r="BME161" s="365"/>
      <c r="BMF161" s="365"/>
      <c r="BMG161" s="365"/>
      <c r="BMH161" s="365"/>
      <c r="BMI161" s="365"/>
      <c r="BMJ161" s="365"/>
      <c r="BMK161" s="365"/>
      <c r="BML161" s="365"/>
      <c r="BMM161" s="365"/>
      <c r="BMN161" s="365"/>
      <c r="BMO161" s="365"/>
      <c r="BMP161" s="365"/>
      <c r="BMQ161" s="365"/>
      <c r="BMR161" s="365"/>
      <c r="BMS161" s="365"/>
      <c r="BMT161" s="365"/>
      <c r="BMU161" s="365"/>
      <c r="BMV161" s="365"/>
      <c r="BMW161" s="365"/>
      <c r="BMX161" s="365"/>
      <c r="BMY161" s="365"/>
      <c r="BMZ161" s="365"/>
      <c r="BNA161" s="365"/>
      <c r="BNB161" s="365"/>
      <c r="BNC161" s="365"/>
      <c r="BND161" s="365"/>
      <c r="BNE161" s="365"/>
      <c r="BNF161" s="365"/>
      <c r="BNG161" s="365"/>
      <c r="BNH161" s="365"/>
      <c r="BNI161" s="365"/>
      <c r="BNJ161" s="365"/>
      <c r="BNK161" s="365"/>
      <c r="BNL161" s="365"/>
      <c r="BNM161" s="365"/>
      <c r="BNN161" s="365"/>
      <c r="BNO161" s="365"/>
      <c r="BNP161" s="365"/>
      <c r="BNQ161" s="365"/>
      <c r="BNR161" s="365"/>
      <c r="BNS161" s="365"/>
      <c r="BNT161" s="365"/>
      <c r="BNU161" s="365"/>
      <c r="BNV161" s="365"/>
      <c r="BNW161" s="365"/>
      <c r="BNX161" s="365"/>
      <c r="BNY161" s="365"/>
      <c r="BNZ161" s="365"/>
      <c r="BOA161" s="365"/>
      <c r="BOB161" s="365"/>
      <c r="BOC161" s="365"/>
      <c r="BOD161" s="365"/>
      <c r="BOE161" s="365"/>
      <c r="BOF161" s="365"/>
      <c r="BOG161" s="365"/>
      <c r="BOH161" s="365"/>
      <c r="BOI161" s="365"/>
      <c r="BOJ161" s="365"/>
      <c r="BOK161" s="365"/>
      <c r="BOL161" s="365"/>
      <c r="BOM161" s="365"/>
      <c r="BON161" s="365"/>
      <c r="BOO161" s="365"/>
      <c r="BOP161" s="365"/>
      <c r="BOQ161" s="365"/>
      <c r="BOR161" s="365"/>
      <c r="BOS161" s="365"/>
      <c r="BOT161" s="365"/>
      <c r="BOU161" s="365"/>
      <c r="BOV161" s="365"/>
      <c r="BOW161" s="365"/>
      <c r="BOX161" s="365"/>
      <c r="BOY161" s="365"/>
      <c r="BOZ161" s="365"/>
      <c r="BPA161" s="365"/>
      <c r="BPB161" s="365"/>
      <c r="BPC161" s="365"/>
      <c r="BPD161" s="365"/>
      <c r="BPE161" s="365"/>
      <c r="BPF161" s="365"/>
      <c r="BPG161" s="365"/>
      <c r="BPH161" s="365"/>
      <c r="BPI161" s="365"/>
      <c r="BPJ161" s="365"/>
      <c r="BPK161" s="365"/>
      <c r="BPL161" s="365"/>
      <c r="BPM161" s="365"/>
      <c r="BPN161" s="365"/>
      <c r="BPO161" s="365"/>
      <c r="BPP161" s="365"/>
      <c r="BPQ161" s="365"/>
      <c r="BPR161" s="365"/>
      <c r="BPS161" s="365"/>
      <c r="BPT161" s="365"/>
      <c r="BPU161" s="365"/>
      <c r="BPV161" s="365"/>
      <c r="BPW161" s="365"/>
      <c r="BPX161" s="365"/>
      <c r="BPY161" s="365"/>
      <c r="BPZ161" s="365"/>
      <c r="BQA161" s="365"/>
      <c r="BQB161" s="365"/>
      <c r="BQC161" s="365"/>
      <c r="BQD161" s="365"/>
      <c r="BQE161" s="365"/>
      <c r="BQF161" s="365"/>
      <c r="BQG161" s="365"/>
      <c r="BQH161" s="365"/>
      <c r="BQI161" s="365"/>
      <c r="BQJ161" s="365"/>
      <c r="BQK161" s="365"/>
      <c r="BQL161" s="365"/>
      <c r="BQM161" s="365"/>
      <c r="BQN161" s="365"/>
      <c r="BQO161" s="365"/>
      <c r="BQP161" s="365"/>
      <c r="BQQ161" s="365"/>
      <c r="BQR161" s="365"/>
      <c r="BQS161" s="365"/>
      <c r="BQT161" s="365"/>
      <c r="BQU161" s="365"/>
      <c r="BQV161" s="365"/>
      <c r="BQW161" s="365"/>
      <c r="BQX161" s="365"/>
      <c r="BQY161" s="365"/>
      <c r="BQZ161" s="365"/>
      <c r="BRA161" s="365"/>
      <c r="BRB161" s="365"/>
      <c r="BRC161" s="365"/>
      <c r="BRD161" s="365"/>
      <c r="BRE161" s="365"/>
      <c r="BRF161" s="365"/>
      <c r="BRG161" s="365"/>
      <c r="BRH161" s="365"/>
      <c r="BRI161" s="365"/>
      <c r="BRJ161" s="365"/>
      <c r="BRK161" s="365"/>
      <c r="BRL161" s="365"/>
      <c r="BRM161" s="365"/>
      <c r="BRN161" s="365"/>
      <c r="BRO161" s="365"/>
      <c r="BRP161" s="365"/>
      <c r="BRQ161" s="365"/>
      <c r="BRR161" s="365"/>
      <c r="BRS161" s="365"/>
      <c r="BRT161" s="365"/>
      <c r="BRU161" s="365"/>
      <c r="BRV161" s="365"/>
      <c r="BRW161" s="365"/>
      <c r="BRX161" s="365"/>
      <c r="BRY161" s="365"/>
      <c r="BRZ161" s="365"/>
      <c r="BSA161" s="365"/>
      <c r="BSB161" s="365"/>
      <c r="BSC161" s="365"/>
      <c r="BSD161" s="365"/>
      <c r="BSE161" s="365"/>
      <c r="BSF161" s="365"/>
      <c r="BSG161" s="365"/>
      <c r="BSH161" s="365"/>
      <c r="BSI161" s="365"/>
      <c r="BSJ161" s="365"/>
      <c r="BSK161" s="365"/>
      <c r="BSL161" s="365"/>
      <c r="BSM161" s="365"/>
      <c r="BSN161" s="365"/>
      <c r="BSO161" s="365"/>
      <c r="BSP161" s="365"/>
      <c r="BSQ161" s="365"/>
      <c r="BSR161" s="365"/>
      <c r="BSS161" s="365"/>
      <c r="BST161" s="365"/>
      <c r="BSU161" s="365"/>
      <c r="BSV161" s="365"/>
      <c r="BSW161" s="365"/>
      <c r="BSX161" s="365"/>
      <c r="BSY161" s="365"/>
      <c r="BSZ161" s="365"/>
      <c r="BTA161" s="365"/>
      <c r="BTB161" s="365"/>
      <c r="BTC161" s="365"/>
      <c r="BTD161" s="365"/>
      <c r="BTE161" s="365"/>
      <c r="BTF161" s="365"/>
      <c r="BTG161" s="365"/>
      <c r="BTH161" s="365"/>
      <c r="BTI161" s="365"/>
      <c r="BTJ161" s="365"/>
      <c r="BTK161" s="365"/>
      <c r="BTL161" s="365"/>
      <c r="BTM161" s="365"/>
      <c r="BTN161" s="365"/>
      <c r="BTO161" s="365"/>
      <c r="BTP161" s="365"/>
      <c r="BTQ161" s="365"/>
      <c r="BTR161" s="365"/>
      <c r="BTS161" s="365"/>
      <c r="BTT161" s="365"/>
      <c r="BTU161" s="365"/>
      <c r="BTV161" s="365"/>
      <c r="BTW161" s="365"/>
      <c r="BTX161" s="365"/>
      <c r="BTY161" s="365"/>
      <c r="BTZ161" s="365"/>
      <c r="BUA161" s="365"/>
      <c r="BUB161" s="365"/>
      <c r="BUC161" s="365"/>
      <c r="BUD161" s="365"/>
      <c r="BUE161" s="365"/>
      <c r="BUF161" s="365"/>
      <c r="BUG161" s="365"/>
      <c r="BUH161" s="365"/>
      <c r="BUI161" s="365"/>
      <c r="BUJ161" s="365"/>
      <c r="BUK161" s="365"/>
      <c r="BUL161" s="365"/>
      <c r="BUM161" s="365"/>
      <c r="BUN161" s="365"/>
      <c r="BUO161" s="365"/>
      <c r="BUP161" s="365"/>
      <c r="BUQ161" s="365"/>
      <c r="BUR161" s="365"/>
      <c r="BUS161" s="365"/>
      <c r="BUT161" s="365"/>
      <c r="BUU161" s="365"/>
      <c r="BUV161" s="365"/>
      <c r="BUW161" s="365"/>
      <c r="BUX161" s="365"/>
      <c r="BUY161" s="365"/>
      <c r="BUZ161" s="365"/>
      <c r="BVA161" s="365"/>
      <c r="BVB161" s="365"/>
      <c r="BVC161" s="365"/>
      <c r="BVD161" s="365"/>
      <c r="BVE161" s="365"/>
      <c r="BVF161" s="365"/>
      <c r="BVG161" s="365"/>
      <c r="BVH161" s="365"/>
      <c r="BVI161" s="365"/>
      <c r="BVJ161" s="365"/>
      <c r="BVK161" s="365"/>
      <c r="BVL161" s="365"/>
      <c r="BVM161" s="365"/>
      <c r="BVN161" s="365"/>
      <c r="BVO161" s="365"/>
      <c r="BVP161" s="365"/>
      <c r="BVQ161" s="365"/>
      <c r="BVR161" s="365"/>
      <c r="BVS161" s="365"/>
      <c r="BVT161" s="365"/>
      <c r="BVU161" s="365"/>
      <c r="BVV161" s="365"/>
      <c r="BVW161" s="365"/>
      <c r="BVX161" s="365"/>
      <c r="BVY161" s="365"/>
      <c r="BVZ161" s="365"/>
      <c r="BWA161" s="365"/>
      <c r="BWB161" s="365"/>
      <c r="BWC161" s="365"/>
      <c r="BWD161" s="365"/>
      <c r="BWE161" s="365"/>
      <c r="BWF161" s="365"/>
      <c r="BWG161" s="365"/>
      <c r="BWH161" s="365"/>
      <c r="BWI161" s="365"/>
      <c r="BWJ161" s="365"/>
      <c r="BWK161" s="365"/>
      <c r="BWL161" s="365"/>
      <c r="BWM161" s="365"/>
      <c r="BWN161" s="365"/>
      <c r="BWO161" s="365"/>
      <c r="BWP161" s="365"/>
      <c r="BWQ161" s="365"/>
      <c r="BWR161" s="365"/>
      <c r="BWS161" s="365"/>
      <c r="BWT161" s="365"/>
      <c r="BWU161" s="365"/>
      <c r="BWV161" s="365"/>
      <c r="BWW161" s="365"/>
      <c r="BWX161" s="365"/>
      <c r="BWY161" s="365"/>
      <c r="BWZ161" s="365"/>
      <c r="BXA161" s="365"/>
      <c r="BXB161" s="365"/>
      <c r="BXC161" s="365"/>
      <c r="BXD161" s="365"/>
      <c r="BXE161" s="365"/>
      <c r="BXF161" s="365"/>
      <c r="BXG161" s="365"/>
      <c r="BXH161" s="365"/>
      <c r="BXI161" s="365"/>
      <c r="BXJ161" s="365"/>
      <c r="BXK161" s="365"/>
      <c r="BXL161" s="365"/>
      <c r="BXM161" s="365"/>
      <c r="BXN161" s="365"/>
      <c r="BXO161" s="365"/>
      <c r="BXP161" s="365"/>
      <c r="BXQ161" s="365"/>
      <c r="BXR161" s="365"/>
      <c r="BXS161" s="365"/>
      <c r="BXT161" s="365"/>
      <c r="BXU161" s="365"/>
      <c r="BXV161" s="365"/>
      <c r="BXW161" s="365"/>
      <c r="BXX161" s="365"/>
      <c r="BXY161" s="365"/>
      <c r="BXZ161" s="365"/>
      <c r="BYA161" s="365"/>
      <c r="BYB161" s="365"/>
      <c r="BYC161" s="365"/>
      <c r="BYD161" s="365"/>
      <c r="BYE161" s="365"/>
      <c r="BYF161" s="365"/>
      <c r="BYG161" s="365"/>
      <c r="BYH161" s="365"/>
      <c r="BYI161" s="365"/>
      <c r="BYJ161" s="365"/>
      <c r="BYK161" s="365"/>
      <c r="BYL161" s="365"/>
      <c r="BYM161" s="365"/>
      <c r="BYN161" s="365"/>
      <c r="BYO161" s="365"/>
      <c r="BYP161" s="365"/>
      <c r="BYQ161" s="365"/>
      <c r="BYR161" s="365"/>
      <c r="BYS161" s="365"/>
      <c r="BYT161" s="365"/>
      <c r="BYU161" s="365"/>
      <c r="BYV161" s="365"/>
      <c r="BYW161" s="365"/>
      <c r="BYX161" s="365"/>
      <c r="BYY161" s="365"/>
      <c r="BYZ161" s="365"/>
      <c r="BZA161" s="365"/>
      <c r="BZB161" s="365"/>
      <c r="BZC161" s="365"/>
      <c r="BZD161" s="365"/>
      <c r="BZE161" s="365"/>
      <c r="BZF161" s="365"/>
      <c r="BZG161" s="365"/>
      <c r="BZH161" s="365"/>
      <c r="BZI161" s="365"/>
      <c r="BZJ161" s="365"/>
      <c r="BZK161" s="365"/>
      <c r="BZL161" s="365"/>
      <c r="BZM161" s="365"/>
      <c r="BZN161" s="365"/>
      <c r="BZO161" s="365"/>
      <c r="BZP161" s="365"/>
      <c r="BZQ161" s="365"/>
      <c r="BZR161" s="365"/>
      <c r="BZS161" s="365"/>
      <c r="BZT161" s="365"/>
      <c r="BZU161" s="365"/>
      <c r="BZV161" s="365"/>
      <c r="BZW161" s="365"/>
      <c r="BZX161" s="365"/>
      <c r="BZY161" s="365"/>
      <c r="BZZ161" s="365"/>
      <c r="CAA161" s="365"/>
      <c r="CAB161" s="365"/>
      <c r="CAC161" s="365"/>
      <c r="CAD161" s="365"/>
      <c r="CAE161" s="365"/>
      <c r="CAF161" s="365"/>
      <c r="CAG161" s="365"/>
      <c r="CAH161" s="365"/>
      <c r="CAI161" s="365"/>
      <c r="CAJ161" s="365"/>
      <c r="CAK161" s="365"/>
      <c r="CAL161" s="365"/>
      <c r="CAM161" s="365"/>
      <c r="CAN161" s="365"/>
      <c r="CAO161" s="365"/>
      <c r="CAP161" s="365"/>
      <c r="CAQ161" s="365"/>
      <c r="CAR161" s="365"/>
      <c r="CAS161" s="365"/>
      <c r="CAT161" s="365"/>
      <c r="CAU161" s="365"/>
      <c r="CAV161" s="365"/>
      <c r="CAW161" s="365"/>
      <c r="CAX161" s="365"/>
      <c r="CAY161" s="365"/>
      <c r="CAZ161" s="365"/>
      <c r="CBA161" s="365"/>
      <c r="CBB161" s="365"/>
      <c r="CBC161" s="365"/>
      <c r="CBD161" s="365"/>
      <c r="CBE161" s="365"/>
      <c r="CBF161" s="365"/>
      <c r="CBG161" s="365"/>
      <c r="CBH161" s="365"/>
      <c r="CBI161" s="365"/>
      <c r="CBJ161" s="365"/>
      <c r="CBK161" s="365"/>
      <c r="CBL161" s="365"/>
      <c r="CBM161" s="365"/>
      <c r="CBN161" s="365"/>
      <c r="CBO161" s="365"/>
      <c r="CBP161" s="365"/>
      <c r="CBQ161" s="365"/>
      <c r="CBR161" s="365"/>
      <c r="CBS161" s="365"/>
      <c r="CBT161" s="365"/>
      <c r="CBU161" s="365"/>
      <c r="CBV161" s="365"/>
      <c r="CBW161" s="365"/>
      <c r="CBX161" s="365"/>
      <c r="CBY161" s="365"/>
      <c r="CBZ161" s="365"/>
      <c r="CCA161" s="365"/>
      <c r="CCB161" s="365"/>
      <c r="CCC161" s="365"/>
      <c r="CCD161" s="365"/>
      <c r="CCE161" s="365"/>
      <c r="CCF161" s="365"/>
      <c r="CCG161" s="365"/>
      <c r="CCH161" s="365"/>
      <c r="CCI161" s="365"/>
      <c r="CCJ161" s="365"/>
      <c r="CCK161" s="365"/>
      <c r="CCL161" s="365"/>
      <c r="CCM161" s="365"/>
      <c r="CCN161" s="365"/>
      <c r="CCO161" s="365"/>
      <c r="CCP161" s="365"/>
      <c r="CCQ161" s="365"/>
      <c r="CCR161" s="365"/>
      <c r="CCS161" s="365"/>
      <c r="CCT161" s="365"/>
      <c r="CCU161" s="365"/>
      <c r="CCV161" s="365"/>
      <c r="CCW161" s="365"/>
      <c r="CCX161" s="365"/>
      <c r="CCY161" s="365"/>
      <c r="CCZ161" s="365"/>
      <c r="CDA161" s="365"/>
      <c r="CDB161" s="365"/>
      <c r="CDC161" s="365"/>
      <c r="CDD161" s="365"/>
      <c r="CDE161" s="365"/>
      <c r="CDF161" s="365"/>
      <c r="CDG161" s="365"/>
      <c r="CDH161" s="365"/>
      <c r="CDI161" s="365"/>
      <c r="CDJ161" s="365"/>
      <c r="CDK161" s="365"/>
      <c r="CDL161" s="365"/>
      <c r="CDM161" s="365"/>
      <c r="CDN161" s="365"/>
      <c r="CDO161" s="365"/>
      <c r="CDP161" s="365"/>
      <c r="CDQ161" s="365"/>
      <c r="CDR161" s="365"/>
      <c r="CDS161" s="365"/>
      <c r="CDT161" s="365"/>
      <c r="CDU161" s="365"/>
      <c r="CDV161" s="365"/>
      <c r="CDW161" s="365"/>
      <c r="CDX161" s="365"/>
      <c r="CDY161" s="365"/>
      <c r="CDZ161" s="365"/>
      <c r="CEA161" s="365"/>
      <c r="CEB161" s="365"/>
      <c r="CEC161" s="365"/>
      <c r="CED161" s="365"/>
      <c r="CEE161" s="365"/>
      <c r="CEF161" s="365"/>
      <c r="CEG161" s="365"/>
      <c r="CEH161" s="365"/>
      <c r="CEI161" s="365"/>
      <c r="CEJ161" s="365"/>
      <c r="CEK161" s="365"/>
      <c r="CEL161" s="365"/>
      <c r="CEM161" s="365"/>
      <c r="CEN161" s="365"/>
      <c r="CEO161" s="365"/>
      <c r="CEP161" s="365"/>
      <c r="CEQ161" s="365"/>
      <c r="CER161" s="365"/>
      <c r="CES161" s="365"/>
      <c r="CET161" s="365"/>
      <c r="CEU161" s="365"/>
      <c r="CEV161" s="365"/>
      <c r="CEW161" s="365"/>
      <c r="CEX161" s="365"/>
      <c r="CEY161" s="365"/>
      <c r="CEZ161" s="365"/>
      <c r="CFA161" s="365"/>
      <c r="CFB161" s="365"/>
      <c r="CFC161" s="365"/>
      <c r="CFD161" s="365"/>
      <c r="CFE161" s="365"/>
      <c r="CFF161" s="365"/>
      <c r="CFG161" s="365"/>
      <c r="CFH161" s="365"/>
      <c r="CFI161" s="365"/>
      <c r="CFJ161" s="365"/>
      <c r="CFK161" s="365"/>
      <c r="CFL161" s="365"/>
      <c r="CFM161" s="365"/>
      <c r="CFN161" s="365"/>
      <c r="CFO161" s="365"/>
      <c r="CFP161" s="365"/>
      <c r="CFQ161" s="365"/>
      <c r="CFR161" s="365"/>
      <c r="CFS161" s="365"/>
      <c r="CFT161" s="365"/>
      <c r="CFU161" s="365"/>
      <c r="CFV161" s="365"/>
      <c r="CFW161" s="365"/>
      <c r="CFX161" s="365"/>
      <c r="CFY161" s="365"/>
      <c r="CFZ161" s="365"/>
      <c r="CGA161" s="365"/>
      <c r="CGB161" s="365"/>
      <c r="CGC161" s="365"/>
      <c r="CGD161" s="365"/>
      <c r="CGE161" s="365"/>
      <c r="CGF161" s="365"/>
      <c r="CGG161" s="365"/>
      <c r="CGH161" s="365"/>
      <c r="CGI161" s="365"/>
      <c r="CGJ161" s="365"/>
      <c r="CGK161" s="365"/>
      <c r="CGL161" s="365"/>
      <c r="CGM161" s="365"/>
      <c r="CGN161" s="365"/>
      <c r="CGO161" s="365"/>
      <c r="CGP161" s="365"/>
      <c r="CGQ161" s="365"/>
      <c r="CGR161" s="365"/>
      <c r="CGS161" s="365"/>
      <c r="CGT161" s="365"/>
      <c r="CGU161" s="365"/>
      <c r="CGV161" s="365"/>
      <c r="CGW161" s="365"/>
      <c r="CGX161" s="365"/>
      <c r="CGY161" s="365"/>
      <c r="CGZ161" s="365"/>
      <c r="CHA161" s="365"/>
      <c r="CHB161" s="365"/>
      <c r="CHC161" s="365"/>
      <c r="CHD161" s="365"/>
      <c r="CHE161" s="365"/>
      <c r="CHF161" s="365"/>
      <c r="CHG161" s="365"/>
      <c r="CHH161" s="365"/>
      <c r="CHI161" s="365"/>
      <c r="CHJ161" s="365"/>
      <c r="CHK161" s="365"/>
      <c r="CHL161" s="365"/>
      <c r="CHM161" s="365"/>
      <c r="CHN161" s="365"/>
      <c r="CHO161" s="365"/>
      <c r="CHP161" s="365"/>
      <c r="CHQ161" s="365"/>
      <c r="CHR161" s="365"/>
      <c r="CHS161" s="365"/>
      <c r="CHT161" s="365"/>
      <c r="CHU161" s="365"/>
      <c r="CHV161" s="365"/>
      <c r="CHW161" s="365"/>
      <c r="CHX161" s="365"/>
      <c r="CHY161" s="365"/>
      <c r="CHZ161" s="365"/>
      <c r="CIA161" s="365"/>
      <c r="CIB161" s="365"/>
      <c r="CIC161" s="365"/>
      <c r="CID161" s="365"/>
      <c r="CIE161" s="365"/>
      <c r="CIF161" s="365"/>
      <c r="CIG161" s="365"/>
      <c r="CIH161" s="365"/>
      <c r="CII161" s="365"/>
      <c r="CIJ161" s="365"/>
      <c r="CIK161" s="365"/>
      <c r="CIL161" s="365"/>
      <c r="CIM161" s="365"/>
      <c r="CIN161" s="365"/>
      <c r="CIO161" s="365"/>
      <c r="CIP161" s="365"/>
      <c r="CIQ161" s="365"/>
      <c r="CIR161" s="365"/>
      <c r="CIS161" s="365"/>
      <c r="CIT161" s="365"/>
      <c r="CIU161" s="365"/>
      <c r="CIV161" s="365"/>
      <c r="CIW161" s="365"/>
      <c r="CIX161" s="365"/>
      <c r="CIY161" s="365"/>
      <c r="CIZ161" s="365"/>
      <c r="CJA161" s="365"/>
      <c r="CJB161" s="365"/>
      <c r="CJC161" s="365"/>
      <c r="CJD161" s="365"/>
      <c r="CJE161" s="365"/>
      <c r="CJF161" s="365"/>
      <c r="CJG161" s="365"/>
      <c r="CJH161" s="365"/>
      <c r="CJI161" s="365"/>
      <c r="CJJ161" s="365"/>
      <c r="CJK161" s="365"/>
      <c r="CJL161" s="365"/>
      <c r="CJM161" s="365"/>
      <c r="CJN161" s="365"/>
      <c r="CJO161" s="365"/>
      <c r="CJP161" s="365"/>
      <c r="CJQ161" s="365"/>
      <c r="CJR161" s="365"/>
      <c r="CJS161" s="365"/>
      <c r="CJT161" s="365"/>
      <c r="CJU161" s="365"/>
      <c r="CJV161" s="365"/>
      <c r="CJW161" s="365"/>
      <c r="CJX161" s="365"/>
      <c r="CJY161" s="365"/>
      <c r="CJZ161" s="365"/>
      <c r="CKA161" s="365"/>
      <c r="CKB161" s="365"/>
      <c r="CKC161" s="365"/>
      <c r="CKD161" s="365"/>
      <c r="CKE161" s="365"/>
      <c r="CKF161" s="365"/>
      <c r="CKG161" s="365"/>
      <c r="CKH161" s="365"/>
      <c r="CKI161" s="365"/>
      <c r="CKJ161" s="365"/>
      <c r="CKK161" s="365"/>
      <c r="CKL161" s="365"/>
      <c r="CKM161" s="365"/>
      <c r="CKN161" s="365"/>
      <c r="CKO161" s="365"/>
      <c r="CKP161" s="365"/>
      <c r="CKQ161" s="365"/>
      <c r="CKR161" s="365"/>
      <c r="CKS161" s="365"/>
      <c r="CKT161" s="365"/>
      <c r="CKU161" s="365"/>
      <c r="CKV161" s="365"/>
      <c r="CKW161" s="365"/>
      <c r="CKX161" s="365"/>
      <c r="CKY161" s="365"/>
      <c r="CKZ161" s="365"/>
      <c r="CLA161" s="365"/>
      <c r="CLB161" s="365"/>
      <c r="CLC161" s="365"/>
      <c r="CLD161" s="365"/>
      <c r="CLE161" s="365"/>
      <c r="CLF161" s="365"/>
      <c r="CLG161" s="365"/>
      <c r="CLH161" s="365"/>
      <c r="CLI161" s="365"/>
      <c r="CLJ161" s="365"/>
      <c r="CLK161" s="365"/>
      <c r="CLL161" s="365"/>
      <c r="CLM161" s="365"/>
      <c r="CLN161" s="365"/>
      <c r="CLO161" s="365"/>
      <c r="CLP161" s="365"/>
      <c r="CLQ161" s="365"/>
      <c r="CLR161" s="365"/>
      <c r="CLS161" s="365"/>
      <c r="CLT161" s="365"/>
      <c r="CLU161" s="365"/>
      <c r="CLV161" s="365"/>
      <c r="CLW161" s="365"/>
      <c r="CLX161" s="365"/>
      <c r="CLY161" s="365"/>
      <c r="CLZ161" s="365"/>
      <c r="CMA161" s="365"/>
      <c r="CMB161" s="365"/>
      <c r="CMC161" s="365"/>
      <c r="CMD161" s="365"/>
      <c r="CME161" s="365"/>
      <c r="CMF161" s="365"/>
      <c r="CMG161" s="365"/>
      <c r="CMH161" s="365"/>
      <c r="CMI161" s="365"/>
      <c r="CMJ161" s="365"/>
      <c r="CMK161" s="365"/>
      <c r="CML161" s="365"/>
      <c r="CMM161" s="365"/>
      <c r="CMN161" s="365"/>
      <c r="CMO161" s="365"/>
      <c r="CMP161" s="365"/>
      <c r="CMQ161" s="365"/>
      <c r="CMR161" s="365"/>
      <c r="CMS161" s="365"/>
      <c r="CMT161" s="365"/>
      <c r="CMU161" s="365"/>
      <c r="CMV161" s="365"/>
      <c r="CMW161" s="365"/>
      <c r="CMX161" s="365"/>
      <c r="CMY161" s="365"/>
      <c r="CMZ161" s="365"/>
      <c r="CNA161" s="365"/>
      <c r="CNB161" s="365"/>
      <c r="CNC161" s="365"/>
      <c r="CND161" s="365"/>
      <c r="CNE161" s="365"/>
      <c r="CNF161" s="365"/>
      <c r="CNG161" s="365"/>
      <c r="CNH161" s="365"/>
      <c r="CNI161" s="365"/>
      <c r="CNJ161" s="365"/>
      <c r="CNK161" s="365"/>
      <c r="CNL161" s="365"/>
      <c r="CNM161" s="365"/>
      <c r="CNN161" s="365"/>
      <c r="CNO161" s="365"/>
      <c r="CNP161" s="365"/>
      <c r="CNQ161" s="365"/>
      <c r="CNR161" s="365"/>
      <c r="CNS161" s="365"/>
      <c r="CNT161" s="365"/>
      <c r="CNU161" s="365"/>
      <c r="CNV161" s="365"/>
      <c r="CNW161" s="365"/>
      <c r="CNX161" s="365"/>
      <c r="CNY161" s="365"/>
      <c r="CNZ161" s="365"/>
      <c r="COA161" s="365"/>
      <c r="COB161" s="365"/>
      <c r="COC161" s="365"/>
      <c r="COD161" s="365"/>
      <c r="COE161" s="365"/>
      <c r="COF161" s="365"/>
      <c r="COG161" s="365"/>
      <c r="COH161" s="365"/>
      <c r="COI161" s="365"/>
      <c r="COJ161" s="365"/>
      <c r="COK161" s="365"/>
      <c r="COL161" s="365"/>
      <c r="COM161" s="365"/>
      <c r="CON161" s="365"/>
      <c r="COO161" s="365"/>
      <c r="COP161" s="365"/>
      <c r="COQ161" s="365"/>
      <c r="COR161" s="365"/>
      <c r="COS161" s="365"/>
      <c r="COT161" s="365"/>
      <c r="COU161" s="365"/>
      <c r="COV161" s="365"/>
      <c r="COW161" s="365"/>
      <c r="COX161" s="365"/>
      <c r="COY161" s="365"/>
      <c r="COZ161" s="365"/>
      <c r="CPA161" s="365"/>
      <c r="CPB161" s="365"/>
      <c r="CPC161" s="365"/>
      <c r="CPD161" s="365"/>
      <c r="CPE161" s="365"/>
      <c r="CPF161" s="365"/>
      <c r="CPG161" s="365"/>
      <c r="CPH161" s="365"/>
      <c r="CPI161" s="365"/>
      <c r="CPJ161" s="365"/>
      <c r="CPK161" s="365"/>
      <c r="CPL161" s="365"/>
      <c r="CPM161" s="365"/>
      <c r="CPN161" s="365"/>
      <c r="CPO161" s="365"/>
      <c r="CPP161" s="365"/>
      <c r="CPQ161" s="365"/>
      <c r="CPR161" s="365"/>
      <c r="CPS161" s="365"/>
      <c r="CPT161" s="365"/>
      <c r="CPU161" s="365"/>
      <c r="CPV161" s="365"/>
      <c r="CPW161" s="365"/>
      <c r="CPX161" s="365"/>
      <c r="CPY161" s="365"/>
      <c r="CPZ161" s="365"/>
      <c r="CQA161" s="365"/>
      <c r="CQB161" s="365"/>
      <c r="CQC161" s="365"/>
      <c r="CQD161" s="365"/>
      <c r="CQE161" s="365"/>
      <c r="CQF161" s="365"/>
      <c r="CQG161" s="365"/>
      <c r="CQH161" s="365"/>
      <c r="CQI161" s="365"/>
      <c r="CQJ161" s="365"/>
      <c r="CQK161" s="365"/>
      <c r="CQL161" s="365"/>
      <c r="CQM161" s="365"/>
      <c r="CQN161" s="365"/>
      <c r="CQO161" s="365"/>
      <c r="CQP161" s="365"/>
      <c r="CQQ161" s="365"/>
      <c r="CQR161" s="365"/>
      <c r="CQS161" s="365"/>
      <c r="CQT161" s="365"/>
      <c r="CQU161" s="365"/>
      <c r="CQV161" s="365"/>
      <c r="CQW161" s="365"/>
      <c r="CQX161" s="365"/>
      <c r="CQY161" s="365"/>
      <c r="CQZ161" s="365"/>
      <c r="CRA161" s="365"/>
      <c r="CRB161" s="365"/>
      <c r="CRC161" s="365"/>
      <c r="CRD161" s="365"/>
      <c r="CRE161" s="365"/>
      <c r="CRF161" s="365"/>
      <c r="CRG161" s="365"/>
      <c r="CRH161" s="365"/>
      <c r="CRI161" s="365"/>
      <c r="CRJ161" s="365"/>
      <c r="CRK161" s="365"/>
      <c r="CRL161" s="365"/>
      <c r="CRM161" s="365"/>
      <c r="CRN161" s="365"/>
      <c r="CRO161" s="365"/>
      <c r="CRP161" s="365"/>
      <c r="CRQ161" s="365"/>
      <c r="CRR161" s="365"/>
      <c r="CRS161" s="365"/>
      <c r="CRT161" s="365"/>
      <c r="CRU161" s="365"/>
      <c r="CRV161" s="365"/>
      <c r="CRW161" s="365"/>
      <c r="CRX161" s="365"/>
      <c r="CRY161" s="365"/>
      <c r="CRZ161" s="365"/>
      <c r="CSA161" s="365"/>
      <c r="CSB161" s="365"/>
      <c r="CSC161" s="365"/>
      <c r="CSD161" s="365"/>
      <c r="CSE161" s="365"/>
      <c r="CSF161" s="365"/>
      <c r="CSG161" s="365"/>
      <c r="CSH161" s="365"/>
      <c r="CSI161" s="365"/>
      <c r="CSJ161" s="365"/>
      <c r="CSK161" s="365"/>
      <c r="CSL161" s="365"/>
      <c r="CSM161" s="365"/>
      <c r="CSN161" s="365"/>
      <c r="CSO161" s="365"/>
      <c r="CSP161" s="365"/>
      <c r="CSQ161" s="365"/>
      <c r="CSR161" s="365"/>
      <c r="CSS161" s="365"/>
      <c r="CST161" s="365"/>
      <c r="CSU161" s="365"/>
      <c r="CSV161" s="365"/>
      <c r="CSW161" s="365"/>
      <c r="CSX161" s="365"/>
      <c r="CSY161" s="365"/>
      <c r="CSZ161" s="365"/>
      <c r="CTA161" s="365"/>
      <c r="CTB161" s="365"/>
      <c r="CTC161" s="365"/>
      <c r="CTD161" s="365"/>
      <c r="CTE161" s="365"/>
      <c r="CTF161" s="365"/>
      <c r="CTG161" s="365"/>
      <c r="CTH161" s="365"/>
      <c r="CTI161" s="365"/>
      <c r="CTJ161" s="365"/>
      <c r="CTK161" s="365"/>
      <c r="CTL161" s="365"/>
      <c r="CTM161" s="365"/>
      <c r="CTN161" s="365"/>
      <c r="CTO161" s="365"/>
      <c r="CTP161" s="365"/>
      <c r="CTQ161" s="365"/>
      <c r="CTR161" s="365"/>
      <c r="CTS161" s="365"/>
      <c r="CTT161" s="365"/>
      <c r="CTU161" s="365"/>
      <c r="CTV161" s="365"/>
      <c r="CTW161" s="365"/>
      <c r="CTX161" s="365"/>
      <c r="CTY161" s="365"/>
      <c r="CTZ161" s="365"/>
      <c r="CUA161" s="365"/>
      <c r="CUB161" s="365"/>
      <c r="CUC161" s="365"/>
      <c r="CUD161" s="365"/>
      <c r="CUE161" s="365"/>
      <c r="CUF161" s="365"/>
      <c r="CUG161" s="365"/>
      <c r="CUH161" s="365"/>
      <c r="CUI161" s="365"/>
      <c r="CUJ161" s="365"/>
      <c r="CUK161" s="365"/>
      <c r="CUL161" s="365"/>
      <c r="CUM161" s="365"/>
      <c r="CUN161" s="365"/>
      <c r="CUO161" s="365"/>
      <c r="CUP161" s="365"/>
      <c r="CUQ161" s="365"/>
      <c r="CUR161" s="365"/>
      <c r="CUS161" s="365"/>
      <c r="CUT161" s="365"/>
      <c r="CUU161" s="365"/>
      <c r="CUV161" s="365"/>
      <c r="CUW161" s="365"/>
      <c r="CUX161" s="365"/>
      <c r="CUY161" s="365"/>
      <c r="CUZ161" s="365"/>
      <c r="CVA161" s="365"/>
      <c r="CVB161" s="365"/>
      <c r="CVC161" s="365"/>
      <c r="CVD161" s="365"/>
      <c r="CVE161" s="365"/>
      <c r="CVF161" s="365"/>
      <c r="CVG161" s="365"/>
      <c r="CVH161" s="365"/>
      <c r="CVI161" s="365"/>
      <c r="CVJ161" s="365"/>
      <c r="CVK161" s="365"/>
      <c r="CVL161" s="365"/>
      <c r="CVM161" s="365"/>
      <c r="CVN161" s="365"/>
      <c r="CVO161" s="365"/>
      <c r="CVP161" s="365"/>
      <c r="CVQ161" s="365"/>
      <c r="CVR161" s="365"/>
      <c r="CVS161" s="365"/>
      <c r="CVT161" s="365"/>
      <c r="CVU161" s="365"/>
      <c r="CVV161" s="365"/>
      <c r="CVW161" s="365"/>
      <c r="CVX161" s="365"/>
      <c r="CVY161" s="365"/>
      <c r="CVZ161" s="365"/>
      <c r="CWA161" s="365"/>
      <c r="CWB161" s="365"/>
      <c r="CWC161" s="365"/>
      <c r="CWD161" s="365"/>
      <c r="CWE161" s="365"/>
      <c r="CWF161" s="365"/>
      <c r="CWG161" s="365"/>
      <c r="CWH161" s="365"/>
      <c r="CWI161" s="365"/>
      <c r="CWJ161" s="365"/>
      <c r="CWK161" s="365"/>
      <c r="CWL161" s="365"/>
      <c r="CWM161" s="365"/>
      <c r="CWN161" s="365"/>
      <c r="CWO161" s="365"/>
      <c r="CWP161" s="365"/>
      <c r="CWQ161" s="365"/>
      <c r="CWR161" s="365"/>
      <c r="CWS161" s="365"/>
      <c r="CWT161" s="365"/>
      <c r="CWU161" s="365"/>
      <c r="CWV161" s="365"/>
      <c r="CWW161" s="365"/>
      <c r="CWX161" s="365"/>
      <c r="CWY161" s="365"/>
      <c r="CWZ161" s="365"/>
      <c r="CXA161" s="365"/>
      <c r="CXB161" s="365"/>
      <c r="CXC161" s="365"/>
      <c r="CXD161" s="365"/>
      <c r="CXE161" s="365"/>
      <c r="CXF161" s="365"/>
      <c r="CXG161" s="365"/>
      <c r="CXH161" s="365"/>
      <c r="CXI161" s="365"/>
      <c r="CXJ161" s="365"/>
      <c r="CXK161" s="365"/>
      <c r="CXL161" s="365"/>
      <c r="CXM161" s="365"/>
      <c r="CXN161" s="365"/>
      <c r="CXO161" s="365"/>
      <c r="CXP161" s="365"/>
      <c r="CXQ161" s="365"/>
      <c r="CXR161" s="365"/>
      <c r="CXS161" s="365"/>
      <c r="CXT161" s="365"/>
      <c r="CXU161" s="365"/>
      <c r="CXV161" s="365"/>
      <c r="CXW161" s="365"/>
      <c r="CXX161" s="365"/>
      <c r="CXY161" s="365"/>
      <c r="CXZ161" s="365"/>
      <c r="CYA161" s="365"/>
      <c r="CYB161" s="365"/>
      <c r="CYC161" s="365"/>
      <c r="CYD161" s="365"/>
      <c r="CYE161" s="365"/>
      <c r="CYF161" s="365"/>
      <c r="CYG161" s="365"/>
      <c r="CYH161" s="365"/>
      <c r="CYI161" s="365"/>
      <c r="CYJ161" s="365"/>
      <c r="CYK161" s="365"/>
      <c r="CYL161" s="365"/>
      <c r="CYM161" s="365"/>
      <c r="CYN161" s="365"/>
      <c r="CYO161" s="365"/>
      <c r="CYP161" s="365"/>
      <c r="CYQ161" s="365"/>
      <c r="CYR161" s="365"/>
      <c r="CYS161" s="365"/>
      <c r="CYT161" s="365"/>
      <c r="CYU161" s="365"/>
      <c r="CYV161" s="365"/>
      <c r="CYW161" s="365"/>
      <c r="CYX161" s="365"/>
      <c r="CYY161" s="365"/>
      <c r="CYZ161" s="365"/>
      <c r="CZA161" s="365"/>
      <c r="CZB161" s="365"/>
      <c r="CZC161" s="365"/>
      <c r="CZD161" s="365"/>
      <c r="CZE161" s="365"/>
      <c r="CZF161" s="365"/>
      <c r="CZG161" s="365"/>
      <c r="CZH161" s="365"/>
      <c r="CZI161" s="365"/>
      <c r="CZJ161" s="365"/>
      <c r="CZK161" s="365"/>
      <c r="CZL161" s="365"/>
      <c r="CZM161" s="365"/>
      <c r="CZN161" s="365"/>
      <c r="CZO161" s="365"/>
      <c r="CZP161" s="365"/>
      <c r="CZQ161" s="365"/>
      <c r="CZR161" s="365"/>
      <c r="CZS161" s="365"/>
      <c r="CZT161" s="365"/>
      <c r="CZU161" s="365"/>
      <c r="CZV161" s="365"/>
      <c r="CZW161" s="365"/>
      <c r="CZX161" s="365"/>
      <c r="CZY161" s="365"/>
      <c r="CZZ161" s="365"/>
      <c r="DAA161" s="365"/>
      <c r="DAB161" s="365"/>
      <c r="DAC161" s="365"/>
      <c r="DAD161" s="365"/>
      <c r="DAE161" s="365"/>
      <c r="DAF161" s="365"/>
      <c r="DAG161" s="365"/>
      <c r="DAH161" s="365"/>
      <c r="DAI161" s="365"/>
      <c r="DAJ161" s="365"/>
      <c r="DAK161" s="365"/>
      <c r="DAL161" s="365"/>
      <c r="DAM161" s="365"/>
      <c r="DAN161" s="365"/>
      <c r="DAO161" s="365"/>
      <c r="DAP161" s="365"/>
      <c r="DAQ161" s="365"/>
      <c r="DAR161" s="365"/>
      <c r="DAS161" s="365"/>
      <c r="DAT161" s="365"/>
      <c r="DAU161" s="365"/>
      <c r="DAV161" s="365"/>
      <c r="DAW161" s="365"/>
      <c r="DAX161" s="365"/>
      <c r="DAY161" s="365"/>
      <c r="DAZ161" s="365"/>
      <c r="DBA161" s="365"/>
      <c r="DBB161" s="365"/>
      <c r="DBC161" s="365"/>
      <c r="DBD161" s="365"/>
      <c r="DBE161" s="365"/>
      <c r="DBF161" s="365"/>
      <c r="DBG161" s="365"/>
      <c r="DBH161" s="365"/>
      <c r="DBI161" s="365"/>
      <c r="DBJ161" s="365"/>
      <c r="DBK161" s="365"/>
      <c r="DBL161" s="365"/>
      <c r="DBM161" s="365"/>
      <c r="DBN161" s="365"/>
      <c r="DBO161" s="365"/>
      <c r="DBP161" s="365"/>
      <c r="DBQ161" s="365"/>
      <c r="DBR161" s="365"/>
      <c r="DBS161" s="365"/>
      <c r="DBT161" s="365"/>
      <c r="DBU161" s="365"/>
      <c r="DBV161" s="365"/>
      <c r="DBW161" s="365"/>
      <c r="DBX161" s="365"/>
      <c r="DBY161" s="365"/>
      <c r="DBZ161" s="365"/>
      <c r="DCA161" s="365"/>
      <c r="DCB161" s="365"/>
      <c r="DCC161" s="365"/>
      <c r="DCD161" s="365"/>
      <c r="DCE161" s="365"/>
      <c r="DCF161" s="365"/>
      <c r="DCG161" s="365"/>
      <c r="DCH161" s="365"/>
      <c r="DCI161" s="365"/>
      <c r="DCJ161" s="365"/>
      <c r="DCK161" s="365"/>
      <c r="DCL161" s="365"/>
      <c r="DCM161" s="365"/>
      <c r="DCN161" s="365"/>
      <c r="DCO161" s="365"/>
      <c r="DCP161" s="365"/>
      <c r="DCQ161" s="365"/>
      <c r="DCR161" s="365"/>
      <c r="DCS161" s="365"/>
      <c r="DCT161" s="365"/>
      <c r="DCU161" s="365"/>
      <c r="DCV161" s="365"/>
      <c r="DCW161" s="365"/>
      <c r="DCX161" s="365"/>
      <c r="DCY161" s="365"/>
      <c r="DCZ161" s="365"/>
      <c r="DDA161" s="365"/>
      <c r="DDB161" s="365"/>
      <c r="DDC161" s="365"/>
      <c r="DDD161" s="365"/>
      <c r="DDE161" s="365"/>
      <c r="DDF161" s="365"/>
      <c r="DDG161" s="365"/>
      <c r="DDH161" s="365"/>
      <c r="DDI161" s="365"/>
      <c r="DDJ161" s="365"/>
      <c r="DDK161" s="365"/>
      <c r="DDL161" s="365"/>
      <c r="DDM161" s="365"/>
      <c r="DDN161" s="365"/>
      <c r="DDO161" s="365"/>
      <c r="DDP161" s="365"/>
      <c r="DDQ161" s="365"/>
      <c r="DDR161" s="365"/>
      <c r="DDS161" s="365"/>
      <c r="DDT161" s="365"/>
      <c r="DDU161" s="365"/>
      <c r="DDV161" s="365"/>
      <c r="DDW161" s="365"/>
      <c r="DDX161" s="365"/>
      <c r="DDY161" s="365"/>
      <c r="DDZ161" s="365"/>
      <c r="DEA161" s="365"/>
      <c r="DEB161" s="365"/>
      <c r="DEC161" s="365"/>
      <c r="DED161" s="365"/>
      <c r="DEE161" s="365"/>
      <c r="DEF161" s="365"/>
      <c r="DEG161" s="365"/>
      <c r="DEH161" s="365"/>
      <c r="DEI161" s="365"/>
      <c r="DEJ161" s="365"/>
      <c r="DEK161" s="365"/>
      <c r="DEL161" s="365"/>
      <c r="DEM161" s="365"/>
      <c r="DEN161" s="365"/>
      <c r="DEO161" s="365"/>
      <c r="DEP161" s="365"/>
      <c r="DEQ161" s="365"/>
      <c r="DER161" s="365"/>
      <c r="DES161" s="365"/>
      <c r="DET161" s="365"/>
      <c r="DEU161" s="365"/>
      <c r="DEV161" s="365"/>
      <c r="DEW161" s="365"/>
      <c r="DEX161" s="365"/>
      <c r="DEY161" s="365"/>
      <c r="DEZ161" s="365"/>
      <c r="DFA161" s="365"/>
      <c r="DFB161" s="365"/>
      <c r="DFC161" s="365"/>
      <c r="DFD161" s="365"/>
      <c r="DFE161" s="365"/>
      <c r="DFF161" s="365"/>
      <c r="DFG161" s="365"/>
      <c r="DFH161" s="365"/>
      <c r="DFI161" s="365"/>
      <c r="DFJ161" s="365"/>
      <c r="DFK161" s="365"/>
      <c r="DFL161" s="365"/>
      <c r="DFM161" s="365"/>
      <c r="DFN161" s="365"/>
      <c r="DFO161" s="365"/>
      <c r="DFP161" s="365"/>
      <c r="DFQ161" s="365"/>
      <c r="DFR161" s="365"/>
      <c r="DFS161" s="365"/>
      <c r="DFT161" s="365"/>
      <c r="DFU161" s="365"/>
      <c r="DFV161" s="365"/>
      <c r="DFW161" s="365"/>
      <c r="DFX161" s="365"/>
      <c r="DFY161" s="365"/>
      <c r="DFZ161" s="365"/>
      <c r="DGA161" s="365"/>
      <c r="DGB161" s="365"/>
      <c r="DGC161" s="365"/>
      <c r="DGD161" s="365"/>
      <c r="DGE161" s="365"/>
      <c r="DGF161" s="365"/>
      <c r="DGG161" s="365"/>
      <c r="DGH161" s="365"/>
      <c r="DGI161" s="365"/>
      <c r="DGJ161" s="365"/>
      <c r="DGK161" s="365"/>
      <c r="DGL161" s="365"/>
      <c r="DGM161" s="365"/>
      <c r="DGN161" s="365"/>
      <c r="DGO161" s="365"/>
      <c r="DGP161" s="365"/>
      <c r="DGQ161" s="365"/>
      <c r="DGR161" s="365"/>
      <c r="DGS161" s="365"/>
      <c r="DGT161" s="365"/>
      <c r="DGU161" s="365"/>
      <c r="DGV161" s="365"/>
      <c r="DGW161" s="365"/>
      <c r="DGX161" s="365"/>
      <c r="DGY161" s="365"/>
      <c r="DGZ161" s="365"/>
      <c r="DHA161" s="365"/>
      <c r="DHB161" s="365"/>
      <c r="DHC161" s="365"/>
      <c r="DHD161" s="365"/>
      <c r="DHE161" s="365"/>
      <c r="DHF161" s="365"/>
      <c r="DHG161" s="365"/>
      <c r="DHH161" s="365"/>
      <c r="DHI161" s="365"/>
      <c r="DHJ161" s="365"/>
      <c r="DHK161" s="365"/>
      <c r="DHL161" s="365"/>
      <c r="DHM161" s="365"/>
      <c r="DHN161" s="365"/>
      <c r="DHO161" s="365"/>
      <c r="DHP161" s="365"/>
      <c r="DHQ161" s="365"/>
      <c r="DHR161" s="365"/>
      <c r="DHS161" s="365"/>
      <c r="DHT161" s="365"/>
      <c r="DHU161" s="365"/>
      <c r="DHV161" s="365"/>
      <c r="DHW161" s="365"/>
      <c r="DHX161" s="365"/>
      <c r="DHY161" s="365"/>
      <c r="DHZ161" s="365"/>
      <c r="DIA161" s="365"/>
      <c r="DIB161" s="365"/>
      <c r="DIC161" s="365"/>
      <c r="DID161" s="365"/>
      <c r="DIE161" s="365"/>
      <c r="DIF161" s="365"/>
      <c r="DIG161" s="365"/>
      <c r="DIH161" s="365"/>
      <c r="DII161" s="365"/>
      <c r="DIJ161" s="365"/>
      <c r="DIK161" s="365"/>
      <c r="DIL161" s="365"/>
      <c r="DIM161" s="365"/>
      <c r="DIN161" s="365"/>
      <c r="DIO161" s="365"/>
      <c r="DIP161" s="365"/>
      <c r="DIQ161" s="365"/>
      <c r="DIR161" s="365"/>
      <c r="DIS161" s="365"/>
      <c r="DIT161" s="365"/>
      <c r="DIU161" s="365"/>
      <c r="DIV161" s="365"/>
      <c r="DIW161" s="365"/>
      <c r="DIX161" s="365"/>
      <c r="DIY161" s="365"/>
      <c r="DIZ161" s="365"/>
      <c r="DJA161" s="365"/>
      <c r="DJB161" s="365"/>
      <c r="DJC161" s="365"/>
      <c r="DJD161" s="365"/>
      <c r="DJE161" s="365"/>
      <c r="DJF161" s="365"/>
      <c r="DJG161" s="365"/>
      <c r="DJH161" s="365"/>
      <c r="DJI161" s="365"/>
      <c r="DJJ161" s="365"/>
      <c r="DJK161" s="365"/>
      <c r="DJL161" s="365"/>
      <c r="DJM161" s="365"/>
      <c r="DJN161" s="365"/>
      <c r="DJO161" s="365"/>
      <c r="DJP161" s="365"/>
      <c r="DJQ161" s="365"/>
      <c r="DJR161" s="365"/>
      <c r="DJS161" s="365"/>
      <c r="DJT161" s="365"/>
      <c r="DJU161" s="365"/>
      <c r="DJV161" s="365"/>
      <c r="DJW161" s="365"/>
      <c r="DJX161" s="365"/>
      <c r="DJY161" s="365"/>
      <c r="DJZ161" s="365"/>
      <c r="DKA161" s="365"/>
      <c r="DKB161" s="365"/>
      <c r="DKC161" s="365"/>
      <c r="DKD161" s="365"/>
      <c r="DKE161" s="365"/>
      <c r="DKF161" s="365"/>
      <c r="DKG161" s="365"/>
      <c r="DKH161" s="365"/>
      <c r="DKI161" s="365"/>
      <c r="DKJ161" s="365"/>
      <c r="DKK161" s="365"/>
      <c r="DKL161" s="365"/>
      <c r="DKM161" s="365"/>
      <c r="DKN161" s="365"/>
      <c r="DKO161" s="365"/>
      <c r="DKP161" s="365"/>
      <c r="DKQ161" s="365"/>
      <c r="DKR161" s="365"/>
      <c r="DKS161" s="365"/>
      <c r="DKT161" s="365"/>
      <c r="DKU161" s="365"/>
      <c r="DKV161" s="365"/>
      <c r="DKW161" s="365"/>
      <c r="DKX161" s="365"/>
      <c r="DKY161" s="365"/>
      <c r="DKZ161" s="365"/>
      <c r="DLA161" s="365"/>
      <c r="DLB161" s="365"/>
      <c r="DLC161" s="365"/>
      <c r="DLD161" s="365"/>
      <c r="DLE161" s="365"/>
      <c r="DLF161" s="365"/>
      <c r="DLG161" s="365"/>
      <c r="DLH161" s="365"/>
      <c r="DLI161" s="365"/>
      <c r="DLJ161" s="365"/>
      <c r="DLK161" s="365"/>
      <c r="DLL161" s="365"/>
      <c r="DLM161" s="365"/>
      <c r="DLN161" s="365"/>
      <c r="DLO161" s="365"/>
      <c r="DLP161" s="365"/>
      <c r="DLQ161" s="365"/>
      <c r="DLR161" s="365"/>
      <c r="DLS161" s="365"/>
      <c r="DLT161" s="365"/>
      <c r="DLU161" s="365"/>
      <c r="DLV161" s="365"/>
      <c r="DLW161" s="365"/>
      <c r="DLX161" s="365"/>
      <c r="DLY161" s="365"/>
      <c r="DLZ161" s="365"/>
      <c r="DMA161" s="365"/>
      <c r="DMB161" s="365"/>
      <c r="DMC161" s="365"/>
      <c r="DMD161" s="365"/>
      <c r="DME161" s="365"/>
      <c r="DMF161" s="365"/>
      <c r="DMG161" s="365"/>
      <c r="DMH161" s="365"/>
      <c r="DMI161" s="365"/>
      <c r="DMJ161" s="365"/>
      <c r="DMK161" s="365"/>
      <c r="DML161" s="365"/>
      <c r="DMM161" s="365"/>
      <c r="DMN161" s="365"/>
      <c r="DMO161" s="365"/>
      <c r="DMP161" s="365"/>
      <c r="DMQ161" s="365"/>
      <c r="DMR161" s="365"/>
      <c r="DMS161" s="365"/>
      <c r="DMT161" s="365"/>
      <c r="DMU161" s="365"/>
      <c r="DMV161" s="365"/>
      <c r="DMW161" s="365"/>
      <c r="DMX161" s="365"/>
      <c r="DMY161" s="365"/>
      <c r="DMZ161" s="365"/>
      <c r="DNA161" s="365"/>
      <c r="DNB161" s="365"/>
      <c r="DNC161" s="365"/>
      <c r="DND161" s="365"/>
      <c r="DNE161" s="365"/>
      <c r="DNF161" s="365"/>
      <c r="DNG161" s="365"/>
      <c r="DNH161" s="365"/>
      <c r="DNI161" s="365"/>
      <c r="DNJ161" s="365"/>
      <c r="DNK161" s="365"/>
      <c r="DNL161" s="365"/>
      <c r="DNM161" s="365"/>
      <c r="DNN161" s="365"/>
      <c r="DNO161" s="365"/>
      <c r="DNP161" s="365"/>
      <c r="DNQ161" s="365"/>
      <c r="DNR161" s="365"/>
      <c r="DNS161" s="365"/>
      <c r="DNT161" s="365"/>
      <c r="DNU161" s="365"/>
      <c r="DNV161" s="365"/>
      <c r="DNW161" s="365"/>
      <c r="DNX161" s="365"/>
      <c r="DNY161" s="365"/>
      <c r="DNZ161" s="365"/>
      <c r="DOA161" s="365"/>
      <c r="DOB161" s="365"/>
      <c r="DOC161" s="365"/>
      <c r="DOD161" s="365"/>
      <c r="DOE161" s="365"/>
      <c r="DOF161" s="365"/>
      <c r="DOG161" s="365"/>
      <c r="DOH161" s="365"/>
      <c r="DOI161" s="365"/>
      <c r="DOJ161" s="365"/>
      <c r="DOK161" s="365"/>
      <c r="DOL161" s="365"/>
      <c r="DOM161" s="365"/>
      <c r="DON161" s="365"/>
      <c r="DOO161" s="365"/>
      <c r="DOP161" s="365"/>
      <c r="DOQ161" s="365"/>
      <c r="DOR161" s="365"/>
      <c r="DOS161" s="365"/>
      <c r="DOT161" s="365"/>
      <c r="DOU161" s="365"/>
      <c r="DOV161" s="365"/>
      <c r="DOW161" s="365"/>
      <c r="DOX161" s="365"/>
      <c r="DOY161" s="365"/>
      <c r="DOZ161" s="365"/>
      <c r="DPA161" s="365"/>
      <c r="DPB161" s="365"/>
      <c r="DPC161" s="365"/>
      <c r="DPD161" s="365"/>
      <c r="DPE161" s="365"/>
      <c r="DPF161" s="365"/>
      <c r="DPG161" s="365"/>
      <c r="DPH161" s="365"/>
      <c r="DPI161" s="365"/>
      <c r="DPJ161" s="365"/>
      <c r="DPK161" s="365"/>
      <c r="DPL161" s="365"/>
      <c r="DPM161" s="365"/>
      <c r="DPN161" s="365"/>
      <c r="DPO161" s="365"/>
      <c r="DPP161" s="365"/>
      <c r="DPQ161" s="365"/>
      <c r="DPR161" s="365"/>
      <c r="DPS161" s="365"/>
      <c r="DPT161" s="365"/>
      <c r="DPU161" s="365"/>
      <c r="DPV161" s="365"/>
      <c r="DPW161" s="365"/>
      <c r="DPX161" s="365"/>
      <c r="DPY161" s="365"/>
      <c r="DPZ161" s="365"/>
      <c r="DQA161" s="365"/>
      <c r="DQB161" s="365"/>
      <c r="DQC161" s="365"/>
      <c r="DQD161" s="365"/>
      <c r="DQE161" s="365"/>
      <c r="DQF161" s="365"/>
      <c r="DQG161" s="365"/>
      <c r="DQH161" s="365"/>
      <c r="DQI161" s="365"/>
      <c r="DQJ161" s="365"/>
      <c r="DQK161" s="365"/>
      <c r="DQL161" s="365"/>
      <c r="DQM161" s="365"/>
      <c r="DQN161" s="365"/>
      <c r="DQO161" s="365"/>
      <c r="DQP161" s="365"/>
      <c r="DQQ161" s="365"/>
      <c r="DQR161" s="365"/>
      <c r="DQS161" s="365"/>
      <c r="DQT161" s="365"/>
      <c r="DQU161" s="365"/>
      <c r="DQV161" s="365"/>
      <c r="DQW161" s="365"/>
      <c r="DQX161" s="365"/>
      <c r="DQY161" s="365"/>
      <c r="DQZ161" s="365"/>
      <c r="DRA161" s="365"/>
      <c r="DRB161" s="365"/>
      <c r="DRC161" s="365"/>
      <c r="DRD161" s="365"/>
      <c r="DRE161" s="365"/>
      <c r="DRF161" s="365"/>
      <c r="DRG161" s="365"/>
      <c r="DRH161" s="365"/>
      <c r="DRI161" s="365"/>
      <c r="DRJ161" s="365"/>
      <c r="DRK161" s="365"/>
      <c r="DRL161" s="365"/>
      <c r="DRM161" s="365"/>
      <c r="DRN161" s="365"/>
      <c r="DRO161" s="365"/>
      <c r="DRP161" s="365"/>
      <c r="DRQ161" s="365"/>
      <c r="DRR161" s="365"/>
      <c r="DRS161" s="365"/>
      <c r="DRT161" s="365"/>
      <c r="DRU161" s="365"/>
      <c r="DRV161" s="365"/>
      <c r="DRW161" s="365"/>
      <c r="DRX161" s="365"/>
      <c r="DRY161" s="365"/>
      <c r="DRZ161" s="365"/>
      <c r="DSA161" s="365"/>
      <c r="DSB161" s="365"/>
      <c r="DSC161" s="365"/>
      <c r="DSD161" s="365"/>
      <c r="DSE161" s="365"/>
      <c r="DSF161" s="365"/>
      <c r="DSG161" s="365"/>
      <c r="DSH161" s="365"/>
      <c r="DSI161" s="365"/>
      <c r="DSJ161" s="365"/>
      <c r="DSK161" s="365"/>
      <c r="DSL161" s="365"/>
      <c r="DSM161" s="365"/>
      <c r="DSN161" s="365"/>
      <c r="DSO161" s="365"/>
      <c r="DSP161" s="365"/>
      <c r="DSQ161" s="365"/>
      <c r="DSR161" s="365"/>
      <c r="DSS161" s="365"/>
      <c r="DST161" s="365"/>
      <c r="DSU161" s="365"/>
      <c r="DSV161" s="365"/>
      <c r="DSW161" s="365"/>
      <c r="DSX161" s="365"/>
      <c r="DSY161" s="365"/>
      <c r="DSZ161" s="365"/>
      <c r="DTA161" s="365"/>
      <c r="DTB161" s="365"/>
      <c r="DTC161" s="365"/>
      <c r="DTD161" s="365"/>
      <c r="DTE161" s="365"/>
      <c r="DTF161" s="365"/>
      <c r="DTG161" s="365"/>
      <c r="DTH161" s="365"/>
      <c r="DTI161" s="365"/>
      <c r="DTJ161" s="365"/>
      <c r="DTK161" s="365"/>
      <c r="DTL161" s="365"/>
      <c r="DTM161" s="365"/>
      <c r="DTN161" s="365"/>
      <c r="DTO161" s="365"/>
      <c r="DTP161" s="365"/>
      <c r="DTQ161" s="365"/>
      <c r="DTR161" s="365"/>
      <c r="DTS161" s="365"/>
      <c r="DTT161" s="365"/>
      <c r="DTU161" s="365"/>
      <c r="DTV161" s="365"/>
      <c r="DTW161" s="365"/>
      <c r="DTX161" s="365"/>
      <c r="DTY161" s="365"/>
      <c r="DTZ161" s="365"/>
      <c r="DUA161" s="365"/>
      <c r="DUB161" s="365"/>
      <c r="DUC161" s="365"/>
      <c r="DUD161" s="365"/>
      <c r="DUE161" s="365"/>
      <c r="DUF161" s="365"/>
      <c r="DUG161" s="365"/>
      <c r="DUH161" s="365"/>
      <c r="DUI161" s="365"/>
      <c r="DUJ161" s="365"/>
      <c r="DUK161" s="365"/>
      <c r="DUL161" s="365"/>
      <c r="DUM161" s="365"/>
      <c r="DUN161" s="365"/>
      <c r="DUO161" s="365"/>
      <c r="DUP161" s="365"/>
      <c r="DUQ161" s="365"/>
      <c r="DUR161" s="365"/>
      <c r="DUS161" s="365"/>
      <c r="DUT161" s="365"/>
      <c r="DUU161" s="365"/>
      <c r="DUV161" s="365"/>
      <c r="DUW161" s="365"/>
      <c r="DUX161" s="365"/>
      <c r="DUY161" s="365"/>
      <c r="DUZ161" s="365"/>
      <c r="DVA161" s="365"/>
      <c r="DVB161" s="365"/>
      <c r="DVC161" s="365"/>
      <c r="DVD161" s="365"/>
      <c r="DVE161" s="365"/>
      <c r="DVF161" s="365"/>
      <c r="DVG161" s="365"/>
      <c r="DVH161" s="365"/>
      <c r="DVI161" s="365"/>
      <c r="DVJ161" s="365"/>
      <c r="DVK161" s="365"/>
      <c r="DVL161" s="365"/>
      <c r="DVM161" s="365"/>
      <c r="DVN161" s="365"/>
      <c r="DVO161" s="365"/>
      <c r="DVP161" s="365"/>
      <c r="DVQ161" s="365"/>
      <c r="DVR161" s="365"/>
      <c r="DVS161" s="365"/>
      <c r="DVT161" s="365"/>
      <c r="DVU161" s="365"/>
      <c r="DVV161" s="365"/>
      <c r="DVW161" s="365"/>
      <c r="DVX161" s="365"/>
      <c r="DVY161" s="365"/>
      <c r="DVZ161" s="365"/>
      <c r="DWA161" s="365"/>
      <c r="DWB161" s="365"/>
      <c r="DWC161" s="365"/>
      <c r="DWD161" s="365"/>
      <c r="DWE161" s="365"/>
      <c r="DWF161" s="365"/>
      <c r="DWG161" s="365"/>
      <c r="DWH161" s="365"/>
      <c r="DWI161" s="365"/>
      <c r="DWJ161" s="365"/>
      <c r="DWK161" s="365"/>
      <c r="DWL161" s="365"/>
      <c r="DWM161" s="365"/>
      <c r="DWN161" s="365"/>
      <c r="DWO161" s="365"/>
      <c r="DWP161" s="365"/>
      <c r="DWQ161" s="365"/>
      <c r="DWR161" s="365"/>
      <c r="DWS161" s="365"/>
      <c r="DWT161" s="365"/>
      <c r="DWU161" s="365"/>
      <c r="DWV161" s="365"/>
      <c r="DWW161" s="365"/>
      <c r="DWX161" s="365"/>
      <c r="DWY161" s="365"/>
      <c r="DWZ161" s="365"/>
      <c r="DXA161" s="365"/>
      <c r="DXB161" s="365"/>
      <c r="DXC161" s="365"/>
      <c r="DXD161" s="365"/>
      <c r="DXE161" s="365"/>
      <c r="DXF161" s="365"/>
      <c r="DXG161" s="365"/>
      <c r="DXH161" s="365"/>
      <c r="DXI161" s="365"/>
      <c r="DXJ161" s="365"/>
      <c r="DXK161" s="365"/>
      <c r="DXL161" s="365"/>
      <c r="DXM161" s="365"/>
      <c r="DXN161" s="365"/>
      <c r="DXO161" s="365"/>
      <c r="DXP161" s="365"/>
      <c r="DXQ161" s="365"/>
      <c r="DXR161" s="365"/>
      <c r="DXS161" s="365"/>
      <c r="DXT161" s="365"/>
      <c r="DXU161" s="365"/>
      <c r="DXV161" s="365"/>
      <c r="DXW161" s="365"/>
      <c r="DXX161" s="365"/>
      <c r="DXY161" s="365"/>
      <c r="DXZ161" s="365"/>
      <c r="DYA161" s="365"/>
      <c r="DYB161" s="365"/>
      <c r="DYC161" s="365"/>
      <c r="DYD161" s="365"/>
      <c r="DYE161" s="365"/>
      <c r="DYF161" s="365"/>
      <c r="DYG161" s="365"/>
      <c r="DYH161" s="365"/>
      <c r="DYI161" s="365"/>
      <c r="DYJ161" s="365"/>
      <c r="DYK161" s="365"/>
      <c r="DYL161" s="365"/>
      <c r="DYM161" s="365"/>
      <c r="DYN161" s="365"/>
      <c r="DYO161" s="365"/>
      <c r="DYP161" s="365"/>
      <c r="DYQ161" s="365"/>
      <c r="DYR161" s="365"/>
      <c r="DYS161" s="365"/>
      <c r="DYT161" s="365"/>
      <c r="DYU161" s="365"/>
      <c r="DYV161" s="365"/>
      <c r="DYW161" s="365"/>
      <c r="DYX161" s="365"/>
      <c r="DYY161" s="365"/>
      <c r="DYZ161" s="365"/>
      <c r="DZA161" s="365"/>
      <c r="DZB161" s="365"/>
      <c r="DZC161" s="365"/>
      <c r="DZD161" s="365"/>
      <c r="DZE161" s="365"/>
      <c r="DZF161" s="365"/>
      <c r="DZG161" s="365"/>
      <c r="DZH161" s="365"/>
      <c r="DZI161" s="365"/>
      <c r="DZJ161" s="365"/>
      <c r="DZK161" s="365"/>
      <c r="DZL161" s="365"/>
      <c r="DZM161" s="365"/>
      <c r="DZN161" s="365"/>
      <c r="DZO161" s="365"/>
      <c r="DZP161" s="365"/>
      <c r="DZQ161" s="365"/>
      <c r="DZR161" s="365"/>
      <c r="DZS161" s="365"/>
      <c r="DZT161" s="365"/>
      <c r="DZU161" s="365"/>
      <c r="DZV161" s="365"/>
      <c r="DZW161" s="365"/>
      <c r="DZX161" s="365"/>
      <c r="DZY161" s="365"/>
      <c r="DZZ161" s="365"/>
      <c r="EAA161" s="365"/>
      <c r="EAB161" s="365"/>
      <c r="EAC161" s="365"/>
      <c r="EAD161" s="365"/>
      <c r="EAE161" s="365"/>
      <c r="EAF161" s="365"/>
      <c r="EAG161" s="365"/>
      <c r="EAH161" s="365"/>
      <c r="EAI161" s="365"/>
      <c r="EAJ161" s="365"/>
      <c r="EAK161" s="365"/>
      <c r="EAL161" s="365"/>
      <c r="EAM161" s="365"/>
      <c r="EAN161" s="365"/>
      <c r="EAO161" s="365"/>
      <c r="EAP161" s="365"/>
      <c r="EAQ161" s="365"/>
      <c r="EAR161" s="365"/>
      <c r="EAS161" s="365"/>
      <c r="EAT161" s="365"/>
      <c r="EAU161" s="365"/>
      <c r="EAV161" s="365"/>
      <c r="EAW161" s="365"/>
      <c r="EAX161" s="365"/>
      <c r="EAY161" s="365"/>
      <c r="EAZ161" s="365"/>
      <c r="EBA161" s="365"/>
      <c r="EBB161" s="365"/>
      <c r="EBC161" s="365"/>
      <c r="EBD161" s="365"/>
      <c r="EBE161" s="365"/>
      <c r="EBF161" s="365"/>
      <c r="EBG161" s="365"/>
      <c r="EBH161" s="365"/>
      <c r="EBI161" s="365"/>
      <c r="EBJ161" s="365"/>
      <c r="EBK161" s="365"/>
      <c r="EBL161" s="365"/>
      <c r="EBM161" s="365"/>
      <c r="EBN161" s="365"/>
      <c r="EBO161" s="365"/>
      <c r="EBP161" s="365"/>
      <c r="EBQ161" s="365"/>
      <c r="EBR161" s="365"/>
      <c r="EBS161" s="365"/>
      <c r="EBT161" s="365"/>
      <c r="EBU161" s="365"/>
      <c r="EBV161" s="365"/>
      <c r="EBW161" s="365"/>
      <c r="EBX161" s="365"/>
      <c r="EBY161" s="365"/>
      <c r="EBZ161" s="365"/>
      <c r="ECA161" s="365"/>
      <c r="ECB161" s="365"/>
      <c r="ECC161" s="365"/>
      <c r="ECD161" s="365"/>
      <c r="ECE161" s="365"/>
      <c r="ECF161" s="365"/>
      <c r="ECG161" s="365"/>
      <c r="ECH161" s="365"/>
      <c r="ECI161" s="365"/>
      <c r="ECJ161" s="365"/>
      <c r="ECK161" s="365"/>
      <c r="ECL161" s="365"/>
      <c r="ECM161" s="365"/>
      <c r="ECN161" s="365"/>
      <c r="ECO161" s="365"/>
      <c r="ECP161" s="365"/>
      <c r="ECQ161" s="365"/>
      <c r="ECR161" s="365"/>
      <c r="ECS161" s="365"/>
      <c r="ECT161" s="365"/>
      <c r="ECU161" s="365"/>
      <c r="ECV161" s="365"/>
      <c r="ECW161" s="365"/>
      <c r="ECX161" s="365"/>
      <c r="ECY161" s="365"/>
      <c r="ECZ161" s="365"/>
      <c r="EDA161" s="365"/>
      <c r="EDB161" s="365"/>
      <c r="EDC161" s="365"/>
      <c r="EDD161" s="365"/>
      <c r="EDE161" s="365"/>
      <c r="EDF161" s="365"/>
      <c r="EDG161" s="365"/>
      <c r="EDH161" s="365"/>
      <c r="EDI161" s="365"/>
      <c r="EDJ161" s="365"/>
      <c r="EDK161" s="365"/>
      <c r="EDL161" s="365"/>
      <c r="EDM161" s="365"/>
      <c r="EDN161" s="365"/>
      <c r="EDO161" s="365"/>
      <c r="EDP161" s="365"/>
      <c r="EDQ161" s="365"/>
      <c r="EDR161" s="365"/>
      <c r="EDS161" s="365"/>
      <c r="EDT161" s="365"/>
      <c r="EDU161" s="365"/>
      <c r="EDV161" s="365"/>
      <c r="EDW161" s="365"/>
      <c r="EDX161" s="365"/>
      <c r="EDY161" s="365"/>
      <c r="EDZ161" s="365"/>
      <c r="EEA161" s="365"/>
      <c r="EEB161" s="365"/>
      <c r="EEC161" s="365"/>
      <c r="EED161" s="365"/>
      <c r="EEE161" s="365"/>
      <c r="EEF161" s="365"/>
      <c r="EEG161" s="365"/>
      <c r="EEH161" s="365"/>
      <c r="EEI161" s="365"/>
      <c r="EEJ161" s="365"/>
      <c r="EEK161" s="365"/>
      <c r="EEL161" s="365"/>
      <c r="EEM161" s="365"/>
      <c r="EEN161" s="365"/>
      <c r="EEO161" s="365"/>
      <c r="EEP161" s="365"/>
      <c r="EEQ161" s="365"/>
      <c r="EER161" s="365"/>
      <c r="EES161" s="365"/>
      <c r="EET161" s="365"/>
      <c r="EEU161" s="365"/>
      <c r="EEV161" s="365"/>
      <c r="EEW161" s="365"/>
      <c r="EEX161" s="365"/>
      <c r="EEY161" s="365"/>
      <c r="EEZ161" s="365"/>
      <c r="EFA161" s="365"/>
      <c r="EFB161" s="365"/>
      <c r="EFC161" s="365"/>
      <c r="EFD161" s="365"/>
      <c r="EFE161" s="365"/>
      <c r="EFF161" s="365"/>
      <c r="EFG161" s="365"/>
      <c r="EFH161" s="365"/>
      <c r="EFI161" s="365"/>
      <c r="EFJ161" s="365"/>
      <c r="EFK161" s="365"/>
      <c r="EFL161" s="365"/>
      <c r="EFM161" s="365"/>
      <c r="EFN161" s="365"/>
      <c r="EFO161" s="365"/>
      <c r="EFP161" s="365"/>
      <c r="EFQ161" s="365"/>
      <c r="EFR161" s="365"/>
      <c r="EFS161" s="365"/>
      <c r="EFT161" s="365"/>
      <c r="EFU161" s="365"/>
      <c r="EFV161" s="365"/>
      <c r="EFW161" s="365"/>
      <c r="EFX161" s="365"/>
      <c r="EFY161" s="365"/>
      <c r="EFZ161" s="365"/>
      <c r="EGA161" s="365"/>
      <c r="EGB161" s="365"/>
      <c r="EGC161" s="365"/>
      <c r="EGD161" s="365"/>
      <c r="EGE161" s="365"/>
      <c r="EGF161" s="365"/>
      <c r="EGG161" s="365"/>
      <c r="EGH161" s="365"/>
      <c r="EGI161" s="365"/>
      <c r="EGJ161" s="365"/>
      <c r="EGK161" s="365"/>
      <c r="EGL161" s="365"/>
      <c r="EGM161" s="365"/>
      <c r="EGN161" s="365"/>
      <c r="EGO161" s="365"/>
      <c r="EGP161" s="365"/>
      <c r="EGQ161" s="365"/>
      <c r="EGR161" s="365"/>
      <c r="EGS161" s="365"/>
      <c r="EGT161" s="365"/>
      <c r="EGU161" s="365"/>
      <c r="EGV161" s="365"/>
      <c r="EGW161" s="365"/>
      <c r="EGX161" s="365"/>
      <c r="EGY161" s="365"/>
      <c r="EGZ161" s="365"/>
      <c r="EHA161" s="365"/>
      <c r="EHB161" s="365"/>
      <c r="EHC161" s="365"/>
      <c r="EHD161" s="365"/>
      <c r="EHE161" s="365"/>
      <c r="EHF161" s="365"/>
      <c r="EHG161" s="365"/>
      <c r="EHH161" s="365"/>
      <c r="EHI161" s="365"/>
      <c r="EHJ161" s="365"/>
      <c r="EHK161" s="365"/>
      <c r="EHL161" s="365"/>
      <c r="EHM161" s="365"/>
      <c r="EHN161" s="365"/>
      <c r="EHO161" s="365"/>
      <c r="EHP161" s="365"/>
      <c r="EHQ161" s="365"/>
      <c r="EHR161" s="365"/>
      <c r="EHS161" s="365"/>
      <c r="EHT161" s="365"/>
      <c r="EHU161" s="365"/>
      <c r="EHV161" s="365"/>
      <c r="EHW161" s="365"/>
      <c r="EHX161" s="365"/>
      <c r="EHY161" s="365"/>
      <c r="EHZ161" s="365"/>
      <c r="EIA161" s="365"/>
      <c r="EIB161" s="365"/>
      <c r="EIC161" s="365"/>
      <c r="EID161" s="365"/>
      <c r="EIE161" s="365"/>
      <c r="EIF161" s="365"/>
      <c r="EIG161" s="365"/>
      <c r="EIH161" s="365"/>
      <c r="EII161" s="365"/>
      <c r="EIJ161" s="365"/>
      <c r="EIK161" s="365"/>
      <c r="EIL161" s="365"/>
      <c r="EIM161" s="365"/>
      <c r="EIN161" s="365"/>
      <c r="EIO161" s="365"/>
      <c r="EIP161" s="365"/>
      <c r="EIQ161" s="365"/>
      <c r="EIR161" s="365"/>
      <c r="EIS161" s="365"/>
      <c r="EIT161" s="365"/>
      <c r="EIU161" s="365"/>
      <c r="EIV161" s="365"/>
      <c r="EIW161" s="365"/>
      <c r="EIX161" s="365"/>
      <c r="EIY161" s="365"/>
      <c r="EIZ161" s="365"/>
      <c r="EJA161" s="365"/>
      <c r="EJB161" s="365"/>
      <c r="EJC161" s="365"/>
      <c r="EJD161" s="365"/>
      <c r="EJE161" s="365"/>
      <c r="EJF161" s="365"/>
      <c r="EJG161" s="365"/>
      <c r="EJH161" s="365"/>
      <c r="EJI161" s="365"/>
      <c r="EJJ161" s="365"/>
      <c r="EJK161" s="365"/>
      <c r="EJL161" s="365"/>
      <c r="EJM161" s="365"/>
      <c r="EJN161" s="365"/>
      <c r="EJO161" s="365"/>
      <c r="EJP161" s="365"/>
      <c r="EJQ161" s="365"/>
      <c r="EJR161" s="365"/>
      <c r="EJS161" s="365"/>
      <c r="EJT161" s="365"/>
      <c r="EJU161" s="365"/>
      <c r="EJV161" s="365"/>
      <c r="EJW161" s="365"/>
      <c r="EJX161" s="365"/>
      <c r="EJY161" s="365"/>
      <c r="EJZ161" s="365"/>
      <c r="EKA161" s="365"/>
      <c r="EKB161" s="365"/>
      <c r="EKC161" s="365"/>
      <c r="EKD161" s="365"/>
      <c r="EKE161" s="365"/>
      <c r="EKF161" s="365"/>
      <c r="EKG161" s="365"/>
      <c r="EKH161" s="365"/>
      <c r="EKI161" s="365"/>
      <c r="EKJ161" s="365"/>
      <c r="EKK161" s="365"/>
      <c r="EKL161" s="365"/>
      <c r="EKM161" s="365"/>
      <c r="EKN161" s="365"/>
      <c r="EKO161" s="365"/>
      <c r="EKP161" s="365"/>
      <c r="EKQ161" s="365"/>
      <c r="EKR161" s="365"/>
      <c r="EKS161" s="365"/>
      <c r="EKT161" s="365"/>
      <c r="EKU161" s="365"/>
      <c r="EKV161" s="365"/>
      <c r="EKW161" s="365"/>
      <c r="EKX161" s="365"/>
      <c r="EKY161" s="365"/>
      <c r="EKZ161" s="365"/>
      <c r="ELA161" s="365"/>
      <c r="ELB161" s="365"/>
      <c r="ELC161" s="365"/>
      <c r="ELD161" s="365"/>
      <c r="ELE161" s="365"/>
      <c r="ELF161" s="365"/>
      <c r="ELG161" s="365"/>
      <c r="ELH161" s="365"/>
      <c r="ELI161" s="365"/>
      <c r="ELJ161" s="365"/>
      <c r="ELK161" s="365"/>
      <c r="ELL161" s="365"/>
      <c r="ELM161" s="365"/>
      <c r="ELN161" s="365"/>
      <c r="ELO161" s="365"/>
      <c r="ELP161" s="365"/>
      <c r="ELQ161" s="365"/>
      <c r="ELR161" s="365"/>
      <c r="ELS161" s="365"/>
      <c r="ELT161" s="365"/>
      <c r="ELU161" s="365"/>
      <c r="ELV161" s="365"/>
      <c r="ELW161" s="365"/>
      <c r="ELX161" s="365"/>
      <c r="ELY161" s="365"/>
      <c r="ELZ161" s="365"/>
      <c r="EMA161" s="365"/>
      <c r="EMB161" s="365"/>
      <c r="EMC161" s="365"/>
      <c r="EMD161" s="365"/>
      <c r="EME161" s="365"/>
      <c r="EMF161" s="365"/>
      <c r="EMG161" s="365"/>
      <c r="EMH161" s="365"/>
      <c r="EMI161" s="365"/>
      <c r="EMJ161" s="365"/>
      <c r="EMK161" s="365"/>
      <c r="EML161" s="365"/>
      <c r="EMM161" s="365"/>
      <c r="EMN161" s="365"/>
      <c r="EMO161" s="365"/>
      <c r="EMP161" s="365"/>
      <c r="EMQ161" s="365"/>
      <c r="EMR161" s="365"/>
      <c r="EMS161" s="365"/>
      <c r="EMT161" s="365"/>
      <c r="EMU161" s="365"/>
      <c r="EMV161" s="365"/>
      <c r="EMW161" s="365"/>
      <c r="EMX161" s="365"/>
      <c r="EMY161" s="365"/>
      <c r="EMZ161" s="365"/>
      <c r="ENA161" s="365"/>
      <c r="ENB161" s="365"/>
      <c r="ENC161" s="365"/>
      <c r="END161" s="365"/>
      <c r="ENE161" s="365"/>
      <c r="ENF161" s="365"/>
      <c r="ENG161" s="365"/>
      <c r="ENH161" s="365"/>
      <c r="ENI161" s="365"/>
      <c r="ENJ161" s="365"/>
      <c r="ENK161" s="365"/>
      <c r="ENL161" s="365"/>
      <c r="ENM161" s="365"/>
      <c r="ENN161" s="365"/>
      <c r="ENO161" s="365"/>
      <c r="ENP161" s="365"/>
      <c r="ENQ161" s="365"/>
      <c r="ENR161" s="365"/>
      <c r="ENS161" s="365"/>
      <c r="ENT161" s="365"/>
      <c r="ENU161" s="365"/>
      <c r="ENV161" s="365"/>
      <c r="ENW161" s="365"/>
      <c r="ENX161" s="365"/>
      <c r="ENY161" s="365"/>
      <c r="ENZ161" s="365"/>
      <c r="EOA161" s="365"/>
      <c r="EOB161" s="365"/>
      <c r="EOC161" s="365"/>
      <c r="EOD161" s="365"/>
      <c r="EOE161" s="365"/>
      <c r="EOF161" s="365"/>
      <c r="EOG161" s="365"/>
      <c r="EOH161" s="365"/>
      <c r="EOI161" s="365"/>
      <c r="EOJ161" s="365"/>
      <c r="EOK161" s="365"/>
      <c r="EOL161" s="365"/>
      <c r="EOM161" s="365"/>
      <c r="EON161" s="365"/>
      <c r="EOO161" s="365"/>
      <c r="EOP161" s="365"/>
      <c r="EOQ161" s="365"/>
      <c r="EOR161" s="365"/>
      <c r="EOS161" s="365"/>
      <c r="EOT161" s="365"/>
      <c r="EOU161" s="365"/>
      <c r="EOV161" s="365"/>
      <c r="EOW161" s="365"/>
      <c r="EOX161" s="365"/>
      <c r="EOY161" s="365"/>
      <c r="EOZ161" s="365"/>
      <c r="EPA161" s="365"/>
      <c r="EPB161" s="365"/>
      <c r="EPC161" s="365"/>
      <c r="EPD161" s="365"/>
      <c r="EPE161" s="365"/>
      <c r="EPF161" s="365"/>
      <c r="EPG161" s="365"/>
      <c r="EPH161" s="365"/>
      <c r="EPI161" s="365"/>
      <c r="EPJ161" s="365"/>
      <c r="EPK161" s="365"/>
      <c r="EPL161" s="365"/>
      <c r="EPM161" s="365"/>
      <c r="EPN161" s="365"/>
      <c r="EPO161" s="365"/>
      <c r="EPP161" s="365"/>
      <c r="EPQ161" s="365"/>
      <c r="EPR161" s="365"/>
      <c r="EPS161" s="365"/>
      <c r="EPT161" s="365"/>
      <c r="EPU161" s="365"/>
      <c r="EPV161" s="365"/>
      <c r="EPW161" s="365"/>
      <c r="EPX161" s="365"/>
      <c r="EPY161" s="365"/>
      <c r="EPZ161" s="365"/>
      <c r="EQA161" s="365"/>
      <c r="EQB161" s="365"/>
      <c r="EQC161" s="365"/>
      <c r="EQD161" s="365"/>
      <c r="EQE161" s="365"/>
      <c r="EQF161" s="365"/>
      <c r="EQG161" s="365"/>
      <c r="EQH161" s="365"/>
      <c r="EQI161" s="365"/>
      <c r="EQJ161" s="365"/>
      <c r="EQK161" s="365"/>
      <c r="EQL161" s="365"/>
      <c r="EQM161" s="365"/>
      <c r="EQN161" s="365"/>
      <c r="EQO161" s="365"/>
      <c r="EQP161" s="365"/>
      <c r="EQQ161" s="365"/>
      <c r="EQR161" s="365"/>
      <c r="EQS161" s="365"/>
      <c r="EQT161" s="365"/>
      <c r="EQU161" s="365"/>
      <c r="EQV161" s="365"/>
      <c r="EQW161" s="365"/>
      <c r="EQX161" s="365"/>
      <c r="EQY161" s="365"/>
      <c r="EQZ161" s="365"/>
      <c r="ERA161" s="365"/>
      <c r="ERB161" s="365"/>
      <c r="ERC161" s="365"/>
      <c r="ERD161" s="365"/>
      <c r="ERE161" s="365"/>
      <c r="ERF161" s="365"/>
      <c r="ERG161" s="365"/>
      <c r="ERH161" s="365"/>
      <c r="ERI161" s="365"/>
      <c r="ERJ161" s="365"/>
      <c r="ERK161" s="365"/>
      <c r="ERL161" s="365"/>
      <c r="ERM161" s="365"/>
      <c r="ERN161" s="365"/>
      <c r="ERO161" s="365"/>
      <c r="ERP161" s="365"/>
      <c r="ERQ161" s="365"/>
      <c r="ERR161" s="365"/>
      <c r="ERS161" s="365"/>
      <c r="ERT161" s="365"/>
      <c r="ERU161" s="365"/>
      <c r="ERV161" s="365"/>
      <c r="ERW161" s="365"/>
      <c r="ERX161" s="365"/>
      <c r="ERY161" s="365"/>
      <c r="ERZ161" s="365"/>
      <c r="ESA161" s="365"/>
      <c r="ESB161" s="365"/>
      <c r="ESC161" s="365"/>
      <c r="ESD161" s="365"/>
      <c r="ESE161" s="365"/>
      <c r="ESF161" s="365"/>
      <c r="ESG161" s="365"/>
      <c r="ESH161" s="365"/>
      <c r="ESI161" s="365"/>
      <c r="ESJ161" s="365"/>
      <c r="ESK161" s="365"/>
      <c r="ESL161" s="365"/>
      <c r="ESM161" s="365"/>
      <c r="ESN161" s="365"/>
      <c r="ESO161" s="365"/>
      <c r="ESP161" s="365"/>
      <c r="ESQ161" s="365"/>
      <c r="ESR161" s="365"/>
      <c r="ESS161" s="365"/>
      <c r="EST161" s="365"/>
      <c r="ESU161" s="365"/>
      <c r="ESV161" s="365"/>
      <c r="ESW161" s="365"/>
      <c r="ESX161" s="365"/>
      <c r="ESY161" s="365"/>
      <c r="ESZ161" s="365"/>
      <c r="ETA161" s="365"/>
      <c r="ETB161" s="365"/>
      <c r="ETC161" s="365"/>
      <c r="ETD161" s="365"/>
      <c r="ETE161" s="365"/>
      <c r="ETF161" s="365"/>
      <c r="ETG161" s="365"/>
      <c r="ETH161" s="365"/>
      <c r="ETI161" s="365"/>
      <c r="ETJ161" s="365"/>
      <c r="ETK161" s="365"/>
      <c r="ETL161" s="365"/>
      <c r="ETM161" s="365"/>
      <c r="ETN161" s="365"/>
      <c r="ETO161" s="365"/>
      <c r="ETP161" s="365"/>
      <c r="ETQ161" s="365"/>
      <c r="ETR161" s="365"/>
      <c r="ETS161" s="365"/>
      <c r="ETT161" s="365"/>
      <c r="ETU161" s="365"/>
      <c r="ETV161" s="365"/>
      <c r="ETW161" s="365"/>
      <c r="ETX161" s="365"/>
      <c r="ETY161" s="365"/>
      <c r="ETZ161" s="365"/>
      <c r="EUA161" s="365"/>
      <c r="EUB161" s="365"/>
      <c r="EUC161" s="365"/>
      <c r="EUD161" s="365"/>
      <c r="EUE161" s="365"/>
      <c r="EUF161" s="365"/>
      <c r="EUG161" s="365"/>
      <c r="EUH161" s="365"/>
      <c r="EUI161" s="365"/>
      <c r="EUJ161" s="365"/>
      <c r="EUK161" s="365"/>
      <c r="EUL161" s="365"/>
      <c r="EUM161" s="365"/>
      <c r="EUN161" s="365"/>
      <c r="EUO161" s="365"/>
      <c r="EUP161" s="365"/>
      <c r="EUQ161" s="365"/>
      <c r="EUR161" s="365"/>
      <c r="EUS161" s="365"/>
      <c r="EUT161" s="365"/>
      <c r="EUU161" s="365"/>
      <c r="EUV161" s="365"/>
      <c r="EUW161" s="365"/>
      <c r="EUX161" s="365"/>
      <c r="EUY161" s="365"/>
      <c r="EUZ161" s="365"/>
      <c r="EVA161" s="365"/>
      <c r="EVB161" s="365"/>
      <c r="EVC161" s="365"/>
      <c r="EVD161" s="365"/>
      <c r="EVE161" s="365"/>
      <c r="EVF161" s="365"/>
      <c r="EVG161" s="365"/>
      <c r="EVH161" s="365"/>
      <c r="EVI161" s="365"/>
      <c r="EVJ161" s="365"/>
      <c r="EVK161" s="365"/>
      <c r="EVL161" s="365"/>
      <c r="EVM161" s="365"/>
      <c r="EVN161" s="365"/>
      <c r="EVO161" s="365"/>
      <c r="EVP161" s="365"/>
      <c r="EVQ161" s="365"/>
      <c r="EVR161" s="365"/>
      <c r="EVS161" s="365"/>
      <c r="EVT161" s="365"/>
      <c r="EVU161" s="365"/>
      <c r="EVV161" s="365"/>
      <c r="EVW161" s="365"/>
      <c r="EVX161" s="365"/>
      <c r="EVY161" s="365"/>
      <c r="EVZ161" s="365"/>
      <c r="EWA161" s="365"/>
      <c r="EWB161" s="365"/>
      <c r="EWC161" s="365"/>
      <c r="EWD161" s="365"/>
      <c r="EWE161" s="365"/>
      <c r="EWF161" s="365"/>
      <c r="EWG161" s="365"/>
      <c r="EWH161" s="365"/>
      <c r="EWI161" s="365"/>
      <c r="EWJ161" s="365"/>
      <c r="EWK161" s="365"/>
      <c r="EWL161" s="365"/>
      <c r="EWM161" s="365"/>
      <c r="EWN161" s="365"/>
      <c r="EWO161" s="365"/>
      <c r="EWP161" s="365"/>
      <c r="EWQ161" s="365"/>
      <c r="EWR161" s="365"/>
      <c r="EWS161" s="365"/>
      <c r="EWT161" s="365"/>
      <c r="EWU161" s="365"/>
      <c r="EWV161" s="365"/>
      <c r="EWW161" s="365"/>
      <c r="EWX161" s="365"/>
      <c r="EWY161" s="365"/>
      <c r="EWZ161" s="365"/>
      <c r="EXA161" s="365"/>
      <c r="EXB161" s="365"/>
      <c r="EXC161" s="365"/>
      <c r="EXD161" s="365"/>
      <c r="EXE161" s="365"/>
      <c r="EXF161" s="365"/>
      <c r="EXG161" s="365"/>
      <c r="EXH161" s="365"/>
      <c r="EXI161" s="365"/>
      <c r="EXJ161" s="365"/>
      <c r="EXK161" s="365"/>
      <c r="EXL161" s="365"/>
      <c r="EXM161" s="365"/>
      <c r="EXN161" s="365"/>
      <c r="EXO161" s="365"/>
      <c r="EXP161" s="365"/>
      <c r="EXQ161" s="365"/>
      <c r="EXR161" s="365"/>
      <c r="EXS161" s="365"/>
      <c r="EXT161" s="365"/>
      <c r="EXU161" s="365"/>
      <c r="EXV161" s="365"/>
      <c r="EXW161" s="365"/>
      <c r="EXX161" s="365"/>
      <c r="EXY161" s="365"/>
      <c r="EXZ161" s="365"/>
      <c r="EYA161" s="365"/>
      <c r="EYB161" s="365"/>
      <c r="EYC161" s="365"/>
      <c r="EYD161" s="365"/>
      <c r="EYE161" s="365"/>
      <c r="EYF161" s="365"/>
      <c r="EYG161" s="365"/>
      <c r="EYH161" s="365"/>
      <c r="EYI161" s="365"/>
      <c r="EYJ161" s="365"/>
      <c r="EYK161" s="365"/>
      <c r="EYL161" s="365"/>
      <c r="EYM161" s="365"/>
      <c r="EYN161" s="365"/>
      <c r="EYO161" s="365"/>
      <c r="EYP161" s="365"/>
      <c r="EYQ161" s="365"/>
      <c r="EYR161" s="365"/>
      <c r="EYS161" s="365"/>
      <c r="EYT161" s="365"/>
      <c r="EYU161" s="365"/>
      <c r="EYV161" s="365"/>
      <c r="EYW161" s="365"/>
      <c r="EYX161" s="365"/>
      <c r="EYY161" s="365"/>
      <c r="EYZ161" s="365"/>
      <c r="EZA161" s="365"/>
      <c r="EZB161" s="365"/>
      <c r="EZC161" s="365"/>
      <c r="EZD161" s="365"/>
      <c r="EZE161" s="365"/>
      <c r="EZF161" s="365"/>
      <c r="EZG161" s="365"/>
      <c r="EZH161" s="365"/>
      <c r="EZI161" s="365"/>
      <c r="EZJ161" s="365"/>
      <c r="EZK161" s="365"/>
      <c r="EZL161" s="365"/>
      <c r="EZM161" s="365"/>
      <c r="EZN161" s="365"/>
      <c r="EZO161" s="365"/>
      <c r="EZP161" s="365"/>
      <c r="EZQ161" s="365"/>
      <c r="EZR161" s="365"/>
      <c r="EZS161" s="365"/>
      <c r="EZT161" s="365"/>
      <c r="EZU161" s="365"/>
      <c r="EZV161" s="365"/>
      <c r="EZW161" s="365"/>
      <c r="EZX161" s="365"/>
      <c r="EZY161" s="365"/>
      <c r="EZZ161" s="365"/>
      <c r="FAA161" s="365"/>
      <c r="FAB161" s="365"/>
      <c r="FAC161" s="365"/>
      <c r="FAD161" s="365"/>
      <c r="FAE161" s="365"/>
      <c r="FAF161" s="365"/>
      <c r="FAG161" s="365"/>
      <c r="FAH161" s="365"/>
      <c r="FAI161" s="365"/>
      <c r="FAJ161" s="365"/>
      <c r="FAK161" s="365"/>
      <c r="FAL161" s="365"/>
      <c r="FAM161" s="365"/>
      <c r="FAN161" s="365"/>
      <c r="FAO161" s="365"/>
      <c r="FAP161" s="365"/>
      <c r="FAQ161" s="365"/>
      <c r="FAR161" s="365"/>
      <c r="FAS161" s="365"/>
      <c r="FAT161" s="365"/>
      <c r="FAU161" s="365"/>
      <c r="FAV161" s="365"/>
      <c r="FAW161" s="365"/>
      <c r="FAX161" s="365"/>
      <c r="FAY161" s="365"/>
      <c r="FAZ161" s="365"/>
      <c r="FBA161" s="365"/>
      <c r="FBB161" s="365"/>
      <c r="FBC161" s="365"/>
      <c r="FBD161" s="365"/>
      <c r="FBE161" s="365"/>
      <c r="FBF161" s="365"/>
      <c r="FBG161" s="365"/>
      <c r="FBH161" s="365"/>
      <c r="FBI161" s="365"/>
      <c r="FBJ161" s="365"/>
      <c r="FBK161" s="365"/>
      <c r="FBL161" s="365"/>
      <c r="FBM161" s="365"/>
      <c r="FBN161" s="365"/>
      <c r="FBO161" s="365"/>
      <c r="FBP161" s="365"/>
      <c r="FBQ161" s="365"/>
      <c r="FBR161" s="365"/>
      <c r="FBS161" s="365"/>
      <c r="FBT161" s="365"/>
      <c r="FBU161" s="365"/>
      <c r="FBV161" s="365"/>
      <c r="FBW161" s="365"/>
      <c r="FBX161" s="365"/>
      <c r="FBY161" s="365"/>
      <c r="FBZ161" s="365"/>
      <c r="FCA161" s="365"/>
      <c r="FCB161" s="365"/>
      <c r="FCC161" s="365"/>
      <c r="FCD161" s="365"/>
      <c r="FCE161" s="365"/>
      <c r="FCF161" s="365"/>
      <c r="FCG161" s="365"/>
      <c r="FCH161" s="365"/>
      <c r="FCI161" s="365"/>
      <c r="FCJ161" s="365"/>
      <c r="FCK161" s="365"/>
      <c r="FCL161" s="365"/>
      <c r="FCM161" s="365"/>
      <c r="FCN161" s="365"/>
      <c r="FCO161" s="365"/>
      <c r="FCP161" s="365"/>
      <c r="FCQ161" s="365"/>
      <c r="FCR161" s="365"/>
      <c r="FCS161" s="365"/>
      <c r="FCT161" s="365"/>
      <c r="FCU161" s="365"/>
      <c r="FCV161" s="365"/>
      <c r="FCW161" s="365"/>
      <c r="FCX161" s="365"/>
      <c r="FCY161" s="365"/>
      <c r="FCZ161" s="365"/>
      <c r="FDA161" s="365"/>
      <c r="FDB161" s="365"/>
      <c r="FDC161" s="365"/>
      <c r="FDD161" s="365"/>
      <c r="FDE161" s="365"/>
      <c r="FDF161" s="365"/>
      <c r="FDG161" s="365"/>
      <c r="FDH161" s="365"/>
      <c r="FDI161" s="365"/>
      <c r="FDJ161" s="365"/>
      <c r="FDK161" s="365"/>
      <c r="FDL161" s="365"/>
      <c r="FDM161" s="365"/>
      <c r="FDN161" s="365"/>
      <c r="FDO161" s="365"/>
      <c r="FDP161" s="365"/>
      <c r="FDQ161" s="365"/>
      <c r="FDR161" s="365"/>
      <c r="FDS161" s="365"/>
      <c r="FDT161" s="365"/>
      <c r="FDU161" s="365"/>
      <c r="FDV161" s="365"/>
      <c r="FDW161" s="365"/>
      <c r="FDX161" s="365"/>
      <c r="FDY161" s="365"/>
      <c r="FDZ161" s="365"/>
      <c r="FEA161" s="365"/>
      <c r="FEB161" s="365"/>
      <c r="FEC161" s="365"/>
      <c r="FED161" s="365"/>
      <c r="FEE161" s="365"/>
      <c r="FEF161" s="365"/>
      <c r="FEG161" s="365"/>
      <c r="FEH161" s="365"/>
      <c r="FEI161" s="365"/>
      <c r="FEJ161" s="365"/>
      <c r="FEK161" s="365"/>
      <c r="FEL161" s="365"/>
      <c r="FEM161" s="365"/>
      <c r="FEN161" s="365"/>
      <c r="FEO161" s="365"/>
      <c r="FEP161" s="365"/>
      <c r="FEQ161" s="365"/>
      <c r="FER161" s="365"/>
      <c r="FES161" s="365"/>
      <c r="FET161" s="365"/>
      <c r="FEU161" s="365"/>
      <c r="FEV161" s="365"/>
      <c r="FEW161" s="365"/>
      <c r="FEX161" s="365"/>
      <c r="FEY161" s="365"/>
      <c r="FEZ161" s="365"/>
      <c r="FFA161" s="365"/>
      <c r="FFB161" s="365"/>
      <c r="FFC161" s="365"/>
      <c r="FFD161" s="365"/>
      <c r="FFE161" s="365"/>
      <c r="FFF161" s="365"/>
      <c r="FFG161" s="365"/>
      <c r="FFH161" s="365"/>
      <c r="FFI161" s="365"/>
      <c r="FFJ161" s="365"/>
      <c r="FFK161" s="365"/>
      <c r="FFL161" s="365"/>
      <c r="FFM161" s="365"/>
      <c r="FFN161" s="365"/>
      <c r="FFO161" s="365"/>
      <c r="FFP161" s="365"/>
      <c r="FFQ161" s="365"/>
      <c r="FFR161" s="365"/>
      <c r="FFS161" s="365"/>
      <c r="FFT161" s="365"/>
      <c r="FFU161" s="365"/>
      <c r="FFV161" s="365"/>
      <c r="FFW161" s="365"/>
      <c r="FFX161" s="365"/>
      <c r="FFY161" s="365"/>
      <c r="FFZ161" s="365"/>
      <c r="FGA161" s="365"/>
      <c r="FGB161" s="365"/>
      <c r="FGC161" s="365"/>
      <c r="FGD161" s="365"/>
      <c r="FGE161" s="365"/>
      <c r="FGF161" s="365"/>
      <c r="FGG161" s="365"/>
      <c r="FGH161" s="365"/>
      <c r="FGI161" s="365"/>
      <c r="FGJ161" s="365"/>
      <c r="FGK161" s="365"/>
      <c r="FGL161" s="365"/>
      <c r="FGM161" s="365"/>
      <c r="FGN161" s="365"/>
      <c r="FGO161" s="365"/>
      <c r="FGP161" s="365"/>
      <c r="FGQ161" s="365"/>
      <c r="FGR161" s="365"/>
      <c r="FGS161" s="365"/>
      <c r="FGT161" s="365"/>
      <c r="FGU161" s="365"/>
      <c r="FGV161" s="365"/>
      <c r="FGW161" s="365"/>
      <c r="FGX161" s="365"/>
      <c r="FGY161" s="365"/>
      <c r="FGZ161" s="365"/>
      <c r="FHA161" s="365"/>
      <c r="FHB161" s="365"/>
      <c r="FHC161" s="365"/>
      <c r="FHD161" s="365"/>
      <c r="FHE161" s="365"/>
      <c r="FHF161" s="365"/>
      <c r="FHG161" s="365"/>
      <c r="FHH161" s="365"/>
      <c r="FHI161" s="365"/>
      <c r="FHJ161" s="365"/>
      <c r="FHK161" s="365"/>
      <c r="FHL161" s="365"/>
      <c r="FHM161" s="365"/>
      <c r="FHN161" s="365"/>
      <c r="FHO161" s="365"/>
      <c r="FHP161" s="365"/>
      <c r="FHQ161" s="365"/>
      <c r="FHR161" s="365"/>
      <c r="FHS161" s="365"/>
      <c r="FHT161" s="365"/>
      <c r="FHU161" s="365"/>
      <c r="FHV161" s="365"/>
      <c r="FHW161" s="365"/>
      <c r="FHX161" s="365"/>
      <c r="FHY161" s="365"/>
      <c r="FHZ161" s="365"/>
      <c r="FIA161" s="365"/>
      <c r="FIB161" s="365"/>
      <c r="FIC161" s="365"/>
      <c r="FID161" s="365"/>
      <c r="FIE161" s="365"/>
      <c r="FIF161" s="365"/>
      <c r="FIG161" s="365"/>
      <c r="FIH161" s="365"/>
      <c r="FII161" s="365"/>
      <c r="FIJ161" s="365"/>
      <c r="FIK161" s="365"/>
      <c r="FIL161" s="365"/>
      <c r="FIM161" s="365"/>
      <c r="FIN161" s="365"/>
      <c r="FIO161" s="365"/>
      <c r="FIP161" s="365"/>
      <c r="FIQ161" s="365"/>
      <c r="FIR161" s="365"/>
      <c r="FIS161" s="365"/>
      <c r="FIT161" s="365"/>
      <c r="FIU161" s="365"/>
      <c r="FIV161" s="365"/>
      <c r="FIW161" s="365"/>
      <c r="FIX161" s="365"/>
      <c r="FIY161" s="365"/>
      <c r="FIZ161" s="365"/>
      <c r="FJA161" s="365"/>
      <c r="FJB161" s="365"/>
      <c r="FJC161" s="365"/>
      <c r="FJD161" s="365"/>
      <c r="FJE161" s="365"/>
      <c r="FJF161" s="365"/>
      <c r="FJG161" s="365"/>
      <c r="FJH161" s="365"/>
      <c r="FJI161" s="365"/>
      <c r="FJJ161" s="365"/>
      <c r="FJK161" s="365"/>
      <c r="FJL161" s="365"/>
      <c r="FJM161" s="365"/>
      <c r="FJN161" s="365"/>
      <c r="FJO161" s="365"/>
      <c r="FJP161" s="365"/>
      <c r="FJQ161" s="365"/>
      <c r="FJR161" s="365"/>
      <c r="FJS161" s="365"/>
      <c r="FJT161" s="365"/>
      <c r="FJU161" s="365"/>
      <c r="FJV161" s="365"/>
      <c r="FJW161" s="365"/>
      <c r="FJX161" s="365"/>
      <c r="FJY161" s="365"/>
      <c r="FJZ161" s="365"/>
      <c r="FKA161" s="365"/>
      <c r="FKB161" s="365"/>
      <c r="FKC161" s="365"/>
      <c r="FKD161" s="365"/>
      <c r="FKE161" s="365"/>
      <c r="FKF161" s="365"/>
      <c r="FKG161" s="365"/>
      <c r="FKH161" s="365"/>
      <c r="FKI161" s="365"/>
      <c r="FKJ161" s="365"/>
      <c r="FKK161" s="365"/>
      <c r="FKL161" s="365"/>
      <c r="FKM161" s="365"/>
      <c r="FKN161" s="365"/>
      <c r="FKO161" s="365"/>
      <c r="FKP161" s="365"/>
      <c r="FKQ161" s="365"/>
      <c r="FKR161" s="365"/>
      <c r="FKS161" s="365"/>
      <c r="FKT161" s="365"/>
      <c r="FKU161" s="365"/>
      <c r="FKV161" s="365"/>
      <c r="FKW161" s="365"/>
      <c r="FKX161" s="365"/>
      <c r="FKY161" s="365"/>
      <c r="FKZ161" s="365"/>
      <c r="FLA161" s="365"/>
      <c r="FLB161" s="365"/>
      <c r="FLC161" s="365"/>
      <c r="FLD161" s="365"/>
      <c r="FLE161" s="365"/>
      <c r="FLF161" s="365"/>
      <c r="FLG161" s="365"/>
      <c r="FLH161" s="365"/>
      <c r="FLI161" s="365"/>
      <c r="FLJ161" s="365"/>
      <c r="FLK161" s="365"/>
      <c r="FLL161" s="365"/>
      <c r="FLM161" s="365"/>
      <c r="FLN161" s="365"/>
      <c r="FLO161" s="365"/>
      <c r="FLP161" s="365"/>
      <c r="FLQ161" s="365"/>
      <c r="FLR161" s="365"/>
      <c r="FLS161" s="365"/>
      <c r="FLT161" s="365"/>
      <c r="FLU161" s="365"/>
      <c r="FLV161" s="365"/>
      <c r="FLW161" s="365"/>
      <c r="FLX161" s="365"/>
      <c r="FLY161" s="365"/>
      <c r="FLZ161" s="365"/>
      <c r="FMA161" s="365"/>
      <c r="FMB161" s="365"/>
      <c r="FMC161" s="365"/>
      <c r="FMD161" s="365"/>
      <c r="FME161" s="365"/>
      <c r="FMF161" s="365"/>
      <c r="FMG161" s="365"/>
      <c r="FMH161" s="365"/>
      <c r="FMI161" s="365"/>
      <c r="FMJ161" s="365"/>
      <c r="FMK161" s="365"/>
      <c r="FML161" s="365"/>
      <c r="FMM161" s="365"/>
      <c r="FMN161" s="365"/>
      <c r="FMO161" s="365"/>
      <c r="FMP161" s="365"/>
      <c r="FMQ161" s="365"/>
      <c r="FMR161" s="365"/>
      <c r="FMS161" s="365"/>
      <c r="FMT161" s="365"/>
      <c r="FMU161" s="365"/>
      <c r="FMV161" s="365"/>
      <c r="FMW161" s="365"/>
      <c r="FMX161" s="365"/>
      <c r="FMY161" s="365"/>
      <c r="FMZ161" s="365"/>
      <c r="FNA161" s="365"/>
      <c r="FNB161" s="365"/>
      <c r="FNC161" s="365"/>
      <c r="FND161" s="365"/>
      <c r="FNE161" s="365"/>
      <c r="FNF161" s="365"/>
      <c r="FNG161" s="365"/>
      <c r="FNH161" s="365"/>
      <c r="FNI161" s="365"/>
      <c r="FNJ161" s="365"/>
      <c r="FNK161" s="365"/>
      <c r="FNL161" s="365"/>
      <c r="FNM161" s="365"/>
      <c r="FNN161" s="365"/>
      <c r="FNO161" s="365"/>
      <c r="FNP161" s="365"/>
      <c r="FNQ161" s="365"/>
      <c r="FNR161" s="365"/>
      <c r="FNS161" s="365"/>
      <c r="FNT161" s="365"/>
      <c r="FNU161" s="365"/>
      <c r="FNV161" s="365"/>
      <c r="FNW161" s="365"/>
      <c r="FNX161" s="365"/>
      <c r="FNY161" s="365"/>
      <c r="FNZ161" s="365"/>
      <c r="FOA161" s="365"/>
      <c r="FOB161" s="365"/>
      <c r="FOC161" s="365"/>
      <c r="FOD161" s="365"/>
      <c r="FOE161" s="365"/>
      <c r="FOF161" s="365"/>
      <c r="FOG161" s="365"/>
      <c r="FOH161" s="365"/>
      <c r="FOI161" s="365"/>
      <c r="FOJ161" s="365"/>
      <c r="FOK161" s="365"/>
      <c r="FOL161" s="365"/>
      <c r="FOM161" s="365"/>
      <c r="FON161" s="365"/>
      <c r="FOO161" s="365"/>
      <c r="FOP161" s="365"/>
      <c r="FOQ161" s="365"/>
      <c r="FOR161" s="365"/>
      <c r="FOS161" s="365"/>
      <c r="FOT161" s="365"/>
      <c r="FOU161" s="365"/>
      <c r="FOV161" s="365"/>
      <c r="FOW161" s="365"/>
      <c r="FOX161" s="365"/>
      <c r="FOY161" s="365"/>
      <c r="FOZ161" s="365"/>
      <c r="FPA161" s="365"/>
      <c r="FPB161" s="365"/>
      <c r="FPC161" s="365"/>
      <c r="FPD161" s="365"/>
      <c r="FPE161" s="365"/>
      <c r="FPF161" s="365"/>
      <c r="FPG161" s="365"/>
      <c r="FPH161" s="365"/>
      <c r="FPI161" s="365"/>
      <c r="FPJ161" s="365"/>
      <c r="FPK161" s="365"/>
      <c r="FPL161" s="365"/>
      <c r="FPM161" s="365"/>
      <c r="FPN161" s="365"/>
      <c r="FPO161" s="365"/>
      <c r="FPP161" s="365"/>
      <c r="FPQ161" s="365"/>
      <c r="FPR161" s="365"/>
      <c r="FPS161" s="365"/>
      <c r="FPT161" s="365"/>
      <c r="FPU161" s="365"/>
      <c r="FPV161" s="365"/>
      <c r="FPW161" s="365"/>
      <c r="FPX161" s="365"/>
      <c r="FPY161" s="365"/>
      <c r="FPZ161" s="365"/>
      <c r="FQA161" s="365"/>
      <c r="FQB161" s="365"/>
      <c r="FQC161" s="365"/>
      <c r="FQD161" s="365"/>
      <c r="FQE161" s="365"/>
      <c r="FQF161" s="365"/>
      <c r="FQG161" s="365"/>
      <c r="FQH161" s="365"/>
      <c r="FQI161" s="365"/>
      <c r="FQJ161" s="365"/>
      <c r="FQK161" s="365"/>
      <c r="FQL161" s="365"/>
      <c r="FQM161" s="365"/>
      <c r="FQN161" s="365"/>
      <c r="FQO161" s="365"/>
      <c r="FQP161" s="365"/>
      <c r="FQQ161" s="365"/>
      <c r="FQR161" s="365"/>
      <c r="FQS161" s="365"/>
      <c r="FQT161" s="365"/>
      <c r="FQU161" s="365"/>
      <c r="FQV161" s="365"/>
      <c r="FQW161" s="365"/>
      <c r="FQX161" s="365"/>
      <c r="FQY161" s="365"/>
      <c r="FQZ161" s="365"/>
      <c r="FRA161" s="365"/>
      <c r="FRB161" s="365"/>
      <c r="FRC161" s="365"/>
      <c r="FRD161" s="365"/>
      <c r="FRE161" s="365"/>
      <c r="FRF161" s="365"/>
      <c r="FRG161" s="365"/>
      <c r="FRH161" s="365"/>
      <c r="FRI161" s="365"/>
      <c r="FRJ161" s="365"/>
      <c r="FRK161" s="365"/>
      <c r="FRL161" s="365"/>
      <c r="FRM161" s="365"/>
      <c r="FRN161" s="365"/>
      <c r="FRO161" s="365"/>
      <c r="FRP161" s="365"/>
      <c r="FRQ161" s="365"/>
      <c r="FRR161" s="365"/>
      <c r="FRS161" s="365"/>
      <c r="FRT161" s="365"/>
      <c r="FRU161" s="365"/>
      <c r="FRV161" s="365"/>
      <c r="FRW161" s="365"/>
      <c r="FRX161" s="365"/>
      <c r="FRY161" s="365"/>
      <c r="FRZ161" s="365"/>
      <c r="FSA161" s="365"/>
      <c r="FSB161" s="365"/>
      <c r="FSC161" s="365"/>
      <c r="FSD161" s="365"/>
      <c r="FSE161" s="365"/>
      <c r="FSF161" s="365"/>
      <c r="FSG161" s="365"/>
      <c r="FSH161" s="365"/>
      <c r="FSI161" s="365"/>
      <c r="FSJ161" s="365"/>
      <c r="FSK161" s="365"/>
      <c r="FSL161" s="365"/>
      <c r="FSM161" s="365"/>
      <c r="FSN161" s="365"/>
      <c r="FSO161" s="365"/>
      <c r="FSP161" s="365"/>
      <c r="FSQ161" s="365"/>
      <c r="FSR161" s="365"/>
      <c r="FSS161" s="365"/>
      <c r="FST161" s="365"/>
      <c r="FSU161" s="365"/>
      <c r="FSV161" s="365"/>
      <c r="FSW161" s="365"/>
      <c r="FSX161" s="365"/>
      <c r="FSY161" s="365"/>
      <c r="FSZ161" s="365"/>
      <c r="FTA161" s="365"/>
      <c r="FTB161" s="365"/>
      <c r="FTC161" s="365"/>
      <c r="FTD161" s="365"/>
      <c r="FTE161" s="365"/>
      <c r="FTF161" s="365"/>
      <c r="FTG161" s="365"/>
      <c r="FTH161" s="365"/>
      <c r="FTI161" s="365"/>
      <c r="FTJ161" s="365"/>
      <c r="FTK161" s="365"/>
      <c r="FTL161" s="365"/>
      <c r="FTM161" s="365"/>
      <c r="FTN161" s="365"/>
      <c r="FTO161" s="365"/>
      <c r="FTP161" s="365"/>
      <c r="FTQ161" s="365"/>
      <c r="FTR161" s="365"/>
      <c r="FTS161" s="365"/>
      <c r="FTT161" s="365"/>
      <c r="FTU161" s="365"/>
      <c r="FTV161" s="365"/>
      <c r="FTW161" s="365"/>
      <c r="FTX161" s="365"/>
      <c r="FTY161" s="365"/>
      <c r="FTZ161" s="365"/>
      <c r="FUA161" s="365"/>
      <c r="FUB161" s="365"/>
      <c r="FUC161" s="365"/>
      <c r="FUD161" s="365"/>
      <c r="FUE161" s="365"/>
      <c r="FUF161" s="365"/>
      <c r="FUG161" s="365"/>
      <c r="FUH161" s="365"/>
      <c r="FUI161" s="365"/>
      <c r="FUJ161" s="365"/>
      <c r="FUK161" s="365"/>
      <c r="FUL161" s="365"/>
      <c r="FUM161" s="365"/>
      <c r="FUN161" s="365"/>
      <c r="FUO161" s="365"/>
      <c r="FUP161" s="365"/>
      <c r="FUQ161" s="365"/>
      <c r="FUR161" s="365"/>
      <c r="FUS161" s="365"/>
      <c r="FUT161" s="365"/>
      <c r="FUU161" s="365"/>
      <c r="FUV161" s="365"/>
      <c r="FUW161" s="365"/>
      <c r="FUX161" s="365"/>
      <c r="FUY161" s="365"/>
      <c r="FUZ161" s="365"/>
      <c r="FVA161" s="365"/>
      <c r="FVB161" s="365"/>
      <c r="FVC161" s="365"/>
      <c r="FVD161" s="365"/>
      <c r="FVE161" s="365"/>
      <c r="FVF161" s="365"/>
      <c r="FVG161" s="365"/>
      <c r="FVH161" s="365"/>
      <c r="FVI161" s="365"/>
      <c r="FVJ161" s="365"/>
      <c r="FVK161" s="365"/>
      <c r="FVL161" s="365"/>
      <c r="FVM161" s="365"/>
      <c r="FVN161" s="365"/>
      <c r="FVO161" s="365"/>
      <c r="FVP161" s="365"/>
      <c r="FVQ161" s="365"/>
      <c r="FVR161" s="365"/>
      <c r="FVS161" s="365"/>
      <c r="FVT161" s="365"/>
      <c r="FVU161" s="365"/>
      <c r="FVV161" s="365"/>
      <c r="FVW161" s="365"/>
      <c r="FVX161" s="365"/>
      <c r="FVY161" s="365"/>
      <c r="FVZ161" s="365"/>
      <c r="FWA161" s="365"/>
      <c r="FWB161" s="365"/>
      <c r="FWC161" s="365"/>
      <c r="FWD161" s="365"/>
      <c r="FWE161" s="365"/>
      <c r="FWF161" s="365"/>
      <c r="FWG161" s="365"/>
      <c r="FWH161" s="365"/>
      <c r="FWI161" s="365"/>
      <c r="FWJ161" s="365"/>
      <c r="FWK161" s="365"/>
      <c r="FWL161" s="365"/>
      <c r="FWM161" s="365"/>
      <c r="FWN161" s="365"/>
      <c r="FWO161" s="365"/>
      <c r="FWP161" s="365"/>
      <c r="FWQ161" s="365"/>
      <c r="FWR161" s="365"/>
      <c r="FWS161" s="365"/>
      <c r="FWT161" s="365"/>
      <c r="FWU161" s="365"/>
      <c r="FWV161" s="365"/>
      <c r="FWW161" s="365"/>
      <c r="FWX161" s="365"/>
      <c r="FWY161" s="365"/>
      <c r="FWZ161" s="365"/>
      <c r="FXA161" s="365"/>
      <c r="FXB161" s="365"/>
      <c r="FXC161" s="365"/>
      <c r="FXD161" s="365"/>
      <c r="FXE161" s="365"/>
      <c r="FXF161" s="365"/>
      <c r="FXG161" s="365"/>
      <c r="FXH161" s="365"/>
      <c r="FXI161" s="365"/>
      <c r="FXJ161" s="365"/>
      <c r="FXK161" s="365"/>
      <c r="FXL161" s="365"/>
      <c r="FXM161" s="365"/>
      <c r="FXN161" s="365"/>
      <c r="FXO161" s="365"/>
      <c r="FXP161" s="365"/>
      <c r="FXQ161" s="365"/>
      <c r="FXR161" s="365"/>
      <c r="FXS161" s="365"/>
      <c r="FXT161" s="365"/>
      <c r="FXU161" s="365"/>
      <c r="FXV161" s="365"/>
      <c r="FXW161" s="365"/>
      <c r="FXX161" s="365"/>
      <c r="FXY161" s="365"/>
      <c r="FXZ161" s="365"/>
      <c r="FYA161" s="365"/>
      <c r="FYB161" s="365"/>
      <c r="FYC161" s="365"/>
      <c r="FYD161" s="365"/>
      <c r="FYE161" s="365"/>
      <c r="FYF161" s="365"/>
      <c r="FYG161" s="365"/>
      <c r="FYH161" s="365"/>
      <c r="FYI161" s="365"/>
      <c r="FYJ161" s="365"/>
      <c r="FYK161" s="365"/>
      <c r="FYL161" s="365"/>
      <c r="FYM161" s="365"/>
      <c r="FYN161" s="365"/>
      <c r="FYO161" s="365"/>
      <c r="FYP161" s="365"/>
      <c r="FYQ161" s="365"/>
      <c r="FYR161" s="365"/>
      <c r="FYS161" s="365"/>
      <c r="FYT161" s="365"/>
      <c r="FYU161" s="365"/>
      <c r="FYV161" s="365"/>
      <c r="FYW161" s="365"/>
      <c r="FYX161" s="365"/>
      <c r="FYY161" s="365"/>
      <c r="FYZ161" s="365"/>
      <c r="FZA161" s="365"/>
      <c r="FZB161" s="365"/>
      <c r="FZC161" s="365"/>
      <c r="FZD161" s="365"/>
      <c r="FZE161" s="365"/>
      <c r="FZF161" s="365"/>
      <c r="FZG161" s="365"/>
      <c r="FZH161" s="365"/>
      <c r="FZI161" s="365"/>
      <c r="FZJ161" s="365"/>
      <c r="FZK161" s="365"/>
      <c r="FZL161" s="365"/>
      <c r="FZM161" s="365"/>
      <c r="FZN161" s="365"/>
      <c r="FZO161" s="365"/>
      <c r="FZP161" s="365"/>
      <c r="FZQ161" s="365"/>
      <c r="FZR161" s="365"/>
      <c r="FZS161" s="365"/>
      <c r="FZT161" s="365"/>
      <c r="FZU161" s="365"/>
      <c r="FZV161" s="365"/>
      <c r="FZW161" s="365"/>
      <c r="FZX161" s="365"/>
      <c r="FZY161" s="365"/>
      <c r="FZZ161" s="365"/>
      <c r="GAA161" s="365"/>
      <c r="GAB161" s="365"/>
      <c r="GAC161" s="365"/>
      <c r="GAD161" s="365"/>
      <c r="GAE161" s="365"/>
      <c r="GAF161" s="365"/>
      <c r="GAG161" s="365"/>
      <c r="GAH161" s="365"/>
      <c r="GAI161" s="365"/>
      <c r="GAJ161" s="365"/>
      <c r="GAK161" s="365"/>
      <c r="GAL161" s="365"/>
      <c r="GAM161" s="365"/>
      <c r="GAN161" s="365"/>
      <c r="GAO161" s="365"/>
      <c r="GAP161" s="365"/>
      <c r="GAQ161" s="365"/>
      <c r="GAR161" s="365"/>
      <c r="GAS161" s="365"/>
      <c r="GAT161" s="365"/>
      <c r="GAU161" s="365"/>
      <c r="GAV161" s="365"/>
      <c r="GAW161" s="365"/>
      <c r="GAX161" s="365"/>
      <c r="GAY161" s="365"/>
      <c r="GAZ161" s="365"/>
      <c r="GBA161" s="365"/>
      <c r="GBB161" s="365"/>
      <c r="GBC161" s="365"/>
      <c r="GBD161" s="365"/>
      <c r="GBE161" s="365"/>
      <c r="GBF161" s="365"/>
      <c r="GBG161" s="365"/>
      <c r="GBH161" s="365"/>
      <c r="GBI161" s="365"/>
      <c r="GBJ161" s="365"/>
      <c r="GBK161" s="365"/>
      <c r="GBL161" s="365"/>
      <c r="GBM161" s="365"/>
      <c r="GBN161" s="365"/>
      <c r="GBO161" s="365"/>
      <c r="GBP161" s="365"/>
      <c r="GBQ161" s="365"/>
      <c r="GBR161" s="365"/>
      <c r="GBS161" s="365"/>
      <c r="GBT161" s="365"/>
      <c r="GBU161" s="365"/>
      <c r="GBV161" s="365"/>
      <c r="GBW161" s="365"/>
      <c r="GBX161" s="365"/>
      <c r="GBY161" s="365"/>
      <c r="GBZ161" s="365"/>
      <c r="GCA161" s="365"/>
      <c r="GCB161" s="365"/>
      <c r="GCC161" s="365"/>
      <c r="GCD161" s="365"/>
      <c r="GCE161" s="365"/>
      <c r="GCF161" s="365"/>
      <c r="GCG161" s="365"/>
      <c r="GCH161" s="365"/>
      <c r="GCI161" s="365"/>
      <c r="GCJ161" s="365"/>
      <c r="GCK161" s="365"/>
      <c r="GCL161" s="365"/>
      <c r="GCM161" s="365"/>
      <c r="GCN161" s="365"/>
      <c r="GCO161" s="365"/>
      <c r="GCP161" s="365"/>
      <c r="GCQ161" s="365"/>
      <c r="GCR161" s="365"/>
      <c r="GCS161" s="365"/>
      <c r="GCT161" s="365"/>
      <c r="GCU161" s="365"/>
      <c r="GCV161" s="365"/>
      <c r="GCW161" s="365"/>
      <c r="GCX161" s="365"/>
      <c r="GCY161" s="365"/>
      <c r="GCZ161" s="365"/>
      <c r="GDA161" s="365"/>
      <c r="GDB161" s="365"/>
      <c r="GDC161" s="365"/>
      <c r="GDD161" s="365"/>
      <c r="GDE161" s="365"/>
      <c r="GDF161" s="365"/>
      <c r="GDG161" s="365"/>
      <c r="GDH161" s="365"/>
      <c r="GDI161" s="365"/>
      <c r="GDJ161" s="365"/>
      <c r="GDK161" s="365"/>
      <c r="GDL161" s="365"/>
      <c r="GDM161" s="365"/>
      <c r="GDN161" s="365"/>
      <c r="GDO161" s="365"/>
      <c r="GDP161" s="365"/>
      <c r="GDQ161" s="365"/>
      <c r="GDR161" s="365"/>
      <c r="GDS161" s="365"/>
      <c r="GDT161" s="365"/>
      <c r="GDU161" s="365"/>
      <c r="GDV161" s="365"/>
      <c r="GDW161" s="365"/>
      <c r="GDX161" s="365"/>
      <c r="GDY161" s="365"/>
      <c r="GDZ161" s="365"/>
      <c r="GEA161" s="365"/>
      <c r="GEB161" s="365"/>
      <c r="GEC161" s="365"/>
      <c r="GED161" s="365"/>
      <c r="GEE161" s="365"/>
      <c r="GEF161" s="365"/>
      <c r="GEG161" s="365"/>
      <c r="GEH161" s="365"/>
      <c r="GEI161" s="365"/>
      <c r="GEJ161" s="365"/>
      <c r="GEK161" s="365"/>
      <c r="GEL161" s="365"/>
      <c r="GEM161" s="365"/>
      <c r="GEN161" s="365"/>
      <c r="GEO161" s="365"/>
      <c r="GEP161" s="365"/>
      <c r="GEQ161" s="365"/>
      <c r="GER161" s="365"/>
      <c r="GES161" s="365"/>
      <c r="GET161" s="365"/>
      <c r="GEU161" s="365"/>
      <c r="GEV161" s="365"/>
      <c r="GEW161" s="365"/>
      <c r="GEX161" s="365"/>
      <c r="GEY161" s="365"/>
      <c r="GEZ161" s="365"/>
      <c r="GFA161" s="365"/>
      <c r="GFB161" s="365"/>
      <c r="GFC161" s="365"/>
      <c r="GFD161" s="365"/>
      <c r="GFE161" s="365"/>
      <c r="GFF161" s="365"/>
      <c r="GFG161" s="365"/>
      <c r="GFH161" s="365"/>
      <c r="GFI161" s="365"/>
      <c r="GFJ161" s="365"/>
      <c r="GFK161" s="365"/>
      <c r="GFL161" s="365"/>
      <c r="GFM161" s="365"/>
      <c r="GFN161" s="365"/>
      <c r="GFO161" s="365"/>
      <c r="GFP161" s="365"/>
      <c r="GFQ161" s="365"/>
      <c r="GFR161" s="365"/>
      <c r="GFS161" s="365"/>
      <c r="GFT161" s="365"/>
      <c r="GFU161" s="365"/>
      <c r="GFV161" s="365"/>
      <c r="GFW161" s="365"/>
      <c r="GFX161" s="365"/>
      <c r="GFY161" s="365"/>
      <c r="GFZ161" s="365"/>
      <c r="GGA161" s="365"/>
      <c r="GGB161" s="365"/>
      <c r="GGC161" s="365"/>
      <c r="GGD161" s="365"/>
      <c r="GGE161" s="365"/>
      <c r="GGF161" s="365"/>
      <c r="GGG161" s="365"/>
      <c r="GGH161" s="365"/>
      <c r="GGI161" s="365"/>
      <c r="GGJ161" s="365"/>
      <c r="GGK161" s="365"/>
      <c r="GGL161" s="365"/>
      <c r="GGM161" s="365"/>
      <c r="GGN161" s="365"/>
      <c r="GGO161" s="365"/>
      <c r="GGP161" s="365"/>
      <c r="GGQ161" s="365"/>
      <c r="GGR161" s="365"/>
      <c r="GGS161" s="365"/>
      <c r="GGT161" s="365"/>
      <c r="GGU161" s="365"/>
      <c r="GGV161" s="365"/>
      <c r="GGW161" s="365"/>
      <c r="GGX161" s="365"/>
      <c r="GGY161" s="365"/>
      <c r="GGZ161" s="365"/>
      <c r="GHA161" s="365"/>
      <c r="GHB161" s="365"/>
      <c r="GHC161" s="365"/>
      <c r="GHD161" s="365"/>
      <c r="GHE161" s="365"/>
      <c r="GHF161" s="365"/>
      <c r="GHG161" s="365"/>
      <c r="GHH161" s="365"/>
      <c r="GHI161" s="365"/>
      <c r="GHJ161" s="365"/>
      <c r="GHK161" s="365"/>
      <c r="GHL161" s="365"/>
      <c r="GHM161" s="365"/>
      <c r="GHN161" s="365"/>
      <c r="GHO161" s="365"/>
      <c r="GHP161" s="365"/>
      <c r="GHQ161" s="365"/>
      <c r="GHR161" s="365"/>
      <c r="GHS161" s="365"/>
      <c r="GHT161" s="365"/>
      <c r="GHU161" s="365"/>
      <c r="GHV161" s="365"/>
      <c r="GHW161" s="365"/>
      <c r="GHX161" s="365"/>
      <c r="GHY161" s="365"/>
      <c r="GHZ161" s="365"/>
      <c r="GIA161" s="365"/>
      <c r="GIB161" s="365"/>
      <c r="GIC161" s="365"/>
      <c r="GID161" s="365"/>
      <c r="GIE161" s="365"/>
      <c r="GIF161" s="365"/>
      <c r="GIG161" s="365"/>
      <c r="GIH161" s="365"/>
      <c r="GII161" s="365"/>
      <c r="GIJ161" s="365"/>
      <c r="GIK161" s="365"/>
      <c r="GIL161" s="365"/>
      <c r="GIM161" s="365"/>
      <c r="GIN161" s="365"/>
      <c r="GIO161" s="365"/>
      <c r="GIP161" s="365"/>
      <c r="GIQ161" s="365"/>
      <c r="GIR161" s="365"/>
      <c r="GIS161" s="365"/>
      <c r="GIT161" s="365"/>
      <c r="GIU161" s="365"/>
      <c r="GIV161" s="365"/>
      <c r="GIW161" s="365"/>
      <c r="GIX161" s="365"/>
      <c r="GIY161" s="365"/>
      <c r="GIZ161" s="365"/>
      <c r="GJA161" s="365"/>
      <c r="GJB161" s="365"/>
      <c r="GJC161" s="365"/>
      <c r="GJD161" s="365"/>
      <c r="GJE161" s="365"/>
      <c r="GJF161" s="365"/>
      <c r="GJG161" s="365"/>
      <c r="GJH161" s="365"/>
      <c r="GJI161" s="365"/>
      <c r="GJJ161" s="365"/>
      <c r="GJK161" s="365"/>
      <c r="GJL161" s="365"/>
      <c r="GJM161" s="365"/>
      <c r="GJN161" s="365"/>
      <c r="GJO161" s="365"/>
      <c r="GJP161" s="365"/>
      <c r="GJQ161" s="365"/>
      <c r="GJR161" s="365"/>
      <c r="GJS161" s="365"/>
      <c r="GJT161" s="365"/>
      <c r="GJU161" s="365"/>
      <c r="GJV161" s="365"/>
      <c r="GJW161" s="365"/>
      <c r="GJX161" s="365"/>
      <c r="GJY161" s="365"/>
      <c r="GJZ161" s="365"/>
      <c r="GKA161" s="365"/>
      <c r="GKB161" s="365"/>
      <c r="GKC161" s="365"/>
      <c r="GKD161" s="365"/>
      <c r="GKE161" s="365"/>
      <c r="GKF161" s="365"/>
      <c r="GKG161" s="365"/>
      <c r="GKH161" s="365"/>
      <c r="GKI161" s="365"/>
      <c r="GKJ161" s="365"/>
      <c r="GKK161" s="365"/>
      <c r="GKL161" s="365"/>
      <c r="GKM161" s="365"/>
      <c r="GKN161" s="365"/>
      <c r="GKO161" s="365"/>
      <c r="GKP161" s="365"/>
      <c r="GKQ161" s="365"/>
      <c r="GKR161" s="365"/>
      <c r="GKS161" s="365"/>
      <c r="GKT161" s="365"/>
      <c r="GKU161" s="365"/>
      <c r="GKV161" s="365"/>
      <c r="GKW161" s="365"/>
      <c r="GKX161" s="365"/>
      <c r="GKY161" s="365"/>
      <c r="GKZ161" s="365"/>
      <c r="GLA161" s="365"/>
      <c r="GLB161" s="365"/>
      <c r="GLC161" s="365"/>
      <c r="GLD161" s="365"/>
      <c r="GLE161" s="365"/>
      <c r="GLF161" s="365"/>
      <c r="GLG161" s="365"/>
      <c r="GLH161" s="365"/>
      <c r="GLI161" s="365"/>
      <c r="GLJ161" s="365"/>
      <c r="GLK161" s="365"/>
      <c r="GLL161" s="365"/>
      <c r="GLM161" s="365"/>
      <c r="GLN161" s="365"/>
      <c r="GLO161" s="365"/>
      <c r="GLP161" s="365"/>
      <c r="GLQ161" s="365"/>
      <c r="GLR161" s="365"/>
      <c r="GLS161" s="365"/>
      <c r="GLT161" s="365"/>
      <c r="GLU161" s="365"/>
      <c r="GLV161" s="365"/>
      <c r="GLW161" s="365"/>
      <c r="GLX161" s="365"/>
      <c r="GLY161" s="365"/>
      <c r="GLZ161" s="365"/>
      <c r="GMA161" s="365"/>
      <c r="GMB161" s="365"/>
      <c r="GMC161" s="365"/>
      <c r="GMD161" s="365"/>
      <c r="GME161" s="365"/>
      <c r="GMF161" s="365"/>
      <c r="GMG161" s="365"/>
      <c r="GMH161" s="365"/>
      <c r="GMI161" s="365"/>
      <c r="GMJ161" s="365"/>
      <c r="GMK161" s="365"/>
      <c r="GML161" s="365"/>
      <c r="GMM161" s="365"/>
      <c r="GMN161" s="365"/>
      <c r="GMO161" s="365"/>
      <c r="GMP161" s="365"/>
      <c r="GMQ161" s="365"/>
      <c r="GMR161" s="365"/>
      <c r="GMS161" s="365"/>
      <c r="GMT161" s="365"/>
      <c r="GMU161" s="365"/>
      <c r="GMV161" s="365"/>
      <c r="GMW161" s="365"/>
      <c r="GMX161" s="365"/>
      <c r="GMY161" s="365"/>
      <c r="GMZ161" s="365"/>
      <c r="GNA161" s="365"/>
      <c r="GNB161" s="365"/>
      <c r="GNC161" s="365"/>
      <c r="GND161" s="365"/>
      <c r="GNE161" s="365"/>
      <c r="GNF161" s="365"/>
      <c r="GNG161" s="365"/>
      <c r="GNH161" s="365"/>
      <c r="GNI161" s="365"/>
      <c r="GNJ161" s="365"/>
      <c r="GNK161" s="365"/>
      <c r="GNL161" s="365"/>
      <c r="GNM161" s="365"/>
      <c r="GNN161" s="365"/>
      <c r="GNO161" s="365"/>
      <c r="GNP161" s="365"/>
      <c r="GNQ161" s="365"/>
      <c r="GNR161" s="365"/>
      <c r="GNS161" s="365"/>
      <c r="GNT161" s="365"/>
      <c r="GNU161" s="365"/>
      <c r="GNV161" s="365"/>
      <c r="GNW161" s="365"/>
      <c r="GNX161" s="365"/>
      <c r="GNY161" s="365"/>
      <c r="GNZ161" s="365"/>
      <c r="GOA161" s="365"/>
      <c r="GOB161" s="365"/>
      <c r="GOC161" s="365"/>
      <c r="GOD161" s="365"/>
      <c r="GOE161" s="365"/>
      <c r="GOF161" s="365"/>
      <c r="GOG161" s="365"/>
      <c r="GOH161" s="365"/>
      <c r="GOI161" s="365"/>
      <c r="GOJ161" s="365"/>
      <c r="GOK161" s="365"/>
      <c r="GOL161" s="365"/>
      <c r="GOM161" s="365"/>
      <c r="GON161" s="365"/>
      <c r="GOO161" s="365"/>
      <c r="GOP161" s="365"/>
      <c r="GOQ161" s="365"/>
      <c r="GOR161" s="365"/>
      <c r="GOS161" s="365"/>
      <c r="GOT161" s="365"/>
      <c r="GOU161" s="365"/>
      <c r="GOV161" s="365"/>
      <c r="GOW161" s="365"/>
      <c r="GOX161" s="365"/>
      <c r="GOY161" s="365"/>
      <c r="GOZ161" s="365"/>
      <c r="GPA161" s="365"/>
      <c r="GPB161" s="365"/>
      <c r="GPC161" s="365"/>
      <c r="GPD161" s="365"/>
      <c r="GPE161" s="365"/>
      <c r="GPF161" s="365"/>
      <c r="GPG161" s="365"/>
      <c r="GPH161" s="365"/>
      <c r="GPI161" s="365"/>
      <c r="GPJ161" s="365"/>
      <c r="GPK161" s="365"/>
      <c r="GPL161" s="365"/>
      <c r="GPM161" s="365"/>
      <c r="GPN161" s="365"/>
      <c r="GPO161" s="365"/>
      <c r="GPP161" s="365"/>
      <c r="GPQ161" s="365"/>
      <c r="GPR161" s="365"/>
      <c r="GPS161" s="365"/>
      <c r="GPT161" s="365"/>
      <c r="GPU161" s="365"/>
      <c r="GPV161" s="365"/>
      <c r="GPW161" s="365"/>
      <c r="GPX161" s="365"/>
      <c r="GPY161" s="365"/>
      <c r="GPZ161" s="365"/>
      <c r="GQA161" s="365"/>
      <c r="GQB161" s="365"/>
      <c r="GQC161" s="365"/>
      <c r="GQD161" s="365"/>
      <c r="GQE161" s="365"/>
      <c r="GQF161" s="365"/>
      <c r="GQG161" s="365"/>
      <c r="GQH161" s="365"/>
      <c r="GQI161" s="365"/>
      <c r="GQJ161" s="365"/>
      <c r="GQK161" s="365"/>
      <c r="GQL161" s="365"/>
      <c r="GQM161" s="365"/>
      <c r="GQN161" s="365"/>
      <c r="GQO161" s="365"/>
      <c r="GQP161" s="365"/>
      <c r="GQQ161" s="365"/>
      <c r="GQR161" s="365"/>
      <c r="GQS161" s="365"/>
      <c r="GQT161" s="365"/>
      <c r="GQU161" s="365"/>
      <c r="GQV161" s="365"/>
      <c r="GQW161" s="365"/>
      <c r="GQX161" s="365"/>
      <c r="GQY161" s="365"/>
      <c r="GQZ161" s="365"/>
      <c r="GRA161" s="365"/>
      <c r="GRB161" s="365"/>
      <c r="GRC161" s="365"/>
      <c r="GRD161" s="365"/>
      <c r="GRE161" s="365"/>
      <c r="GRF161" s="365"/>
      <c r="GRG161" s="365"/>
      <c r="GRH161" s="365"/>
      <c r="GRI161" s="365"/>
      <c r="GRJ161" s="365"/>
      <c r="GRK161" s="365"/>
      <c r="GRL161" s="365"/>
      <c r="GRM161" s="365"/>
      <c r="GRN161" s="365"/>
      <c r="GRO161" s="365"/>
      <c r="GRP161" s="365"/>
      <c r="GRQ161" s="365"/>
      <c r="GRR161" s="365"/>
      <c r="GRS161" s="365"/>
      <c r="GRT161" s="365"/>
      <c r="GRU161" s="365"/>
      <c r="GRV161" s="365"/>
      <c r="GRW161" s="365"/>
      <c r="GRX161" s="365"/>
      <c r="GRY161" s="365"/>
      <c r="GRZ161" s="365"/>
      <c r="GSA161" s="365"/>
      <c r="GSB161" s="365"/>
      <c r="GSC161" s="365"/>
      <c r="GSD161" s="365"/>
      <c r="GSE161" s="365"/>
      <c r="GSF161" s="365"/>
      <c r="GSG161" s="365"/>
      <c r="GSH161" s="365"/>
      <c r="GSI161" s="365"/>
      <c r="GSJ161" s="365"/>
      <c r="GSK161" s="365"/>
      <c r="GSL161" s="365"/>
      <c r="GSM161" s="365"/>
      <c r="GSN161" s="365"/>
      <c r="GSO161" s="365"/>
      <c r="GSP161" s="365"/>
      <c r="GSQ161" s="365"/>
      <c r="GSR161" s="365"/>
      <c r="GSS161" s="365"/>
      <c r="GST161" s="365"/>
      <c r="GSU161" s="365"/>
      <c r="GSV161" s="365"/>
      <c r="GSW161" s="365"/>
      <c r="GSX161" s="365"/>
      <c r="GSY161" s="365"/>
      <c r="GSZ161" s="365"/>
      <c r="GTA161" s="365"/>
      <c r="GTB161" s="365"/>
      <c r="GTC161" s="365"/>
      <c r="GTD161" s="365"/>
      <c r="GTE161" s="365"/>
      <c r="GTF161" s="365"/>
      <c r="GTG161" s="365"/>
      <c r="GTH161" s="365"/>
      <c r="GTI161" s="365"/>
      <c r="GTJ161" s="365"/>
      <c r="GTK161" s="365"/>
      <c r="GTL161" s="365"/>
      <c r="GTM161" s="365"/>
      <c r="GTN161" s="365"/>
      <c r="GTO161" s="365"/>
      <c r="GTP161" s="365"/>
      <c r="GTQ161" s="365"/>
      <c r="GTR161" s="365"/>
      <c r="GTS161" s="365"/>
      <c r="GTT161" s="365"/>
      <c r="GTU161" s="365"/>
      <c r="GTV161" s="365"/>
      <c r="GTW161" s="365"/>
      <c r="GTX161" s="365"/>
      <c r="GTY161" s="365"/>
      <c r="GTZ161" s="365"/>
      <c r="GUA161" s="365"/>
      <c r="GUB161" s="365"/>
      <c r="GUC161" s="365"/>
      <c r="GUD161" s="365"/>
      <c r="GUE161" s="365"/>
      <c r="GUF161" s="365"/>
      <c r="GUG161" s="365"/>
      <c r="GUH161" s="365"/>
      <c r="GUI161" s="365"/>
      <c r="GUJ161" s="365"/>
      <c r="GUK161" s="365"/>
      <c r="GUL161" s="365"/>
      <c r="GUM161" s="365"/>
      <c r="GUN161" s="365"/>
      <c r="GUO161" s="365"/>
      <c r="GUP161" s="365"/>
      <c r="GUQ161" s="365"/>
      <c r="GUR161" s="365"/>
      <c r="GUS161" s="365"/>
      <c r="GUT161" s="365"/>
      <c r="GUU161" s="365"/>
      <c r="GUV161" s="365"/>
      <c r="GUW161" s="365"/>
      <c r="GUX161" s="365"/>
      <c r="GUY161" s="365"/>
      <c r="GUZ161" s="365"/>
      <c r="GVA161" s="365"/>
      <c r="GVB161" s="365"/>
      <c r="GVC161" s="365"/>
      <c r="GVD161" s="365"/>
      <c r="GVE161" s="365"/>
      <c r="GVF161" s="365"/>
      <c r="GVG161" s="365"/>
      <c r="GVH161" s="365"/>
      <c r="GVI161" s="365"/>
      <c r="GVJ161" s="365"/>
      <c r="GVK161" s="365"/>
      <c r="GVL161" s="365"/>
      <c r="GVM161" s="365"/>
      <c r="GVN161" s="365"/>
      <c r="GVO161" s="365"/>
      <c r="GVP161" s="365"/>
      <c r="GVQ161" s="365"/>
      <c r="GVR161" s="365"/>
      <c r="GVS161" s="365"/>
      <c r="GVT161" s="365"/>
      <c r="GVU161" s="365"/>
      <c r="GVV161" s="365"/>
      <c r="GVW161" s="365"/>
      <c r="GVX161" s="365"/>
      <c r="GVY161" s="365"/>
      <c r="GVZ161" s="365"/>
      <c r="GWA161" s="365"/>
      <c r="GWB161" s="365"/>
      <c r="GWC161" s="365"/>
      <c r="GWD161" s="365"/>
      <c r="GWE161" s="365"/>
      <c r="GWF161" s="365"/>
      <c r="GWG161" s="365"/>
      <c r="GWH161" s="365"/>
      <c r="GWI161" s="365"/>
      <c r="GWJ161" s="365"/>
      <c r="GWK161" s="365"/>
      <c r="GWL161" s="365"/>
      <c r="GWM161" s="365"/>
      <c r="GWN161" s="365"/>
      <c r="GWO161" s="365"/>
      <c r="GWP161" s="365"/>
      <c r="GWQ161" s="365"/>
      <c r="GWR161" s="365"/>
      <c r="GWS161" s="365"/>
      <c r="GWT161" s="365"/>
      <c r="GWU161" s="365"/>
      <c r="GWV161" s="365"/>
      <c r="GWW161" s="365"/>
      <c r="GWX161" s="365"/>
      <c r="GWY161" s="365"/>
      <c r="GWZ161" s="365"/>
      <c r="GXA161" s="365"/>
      <c r="GXB161" s="365"/>
      <c r="GXC161" s="365"/>
      <c r="GXD161" s="365"/>
      <c r="GXE161" s="365"/>
      <c r="GXF161" s="365"/>
      <c r="GXG161" s="365"/>
      <c r="GXH161" s="365"/>
      <c r="GXI161" s="365"/>
      <c r="GXJ161" s="365"/>
      <c r="GXK161" s="365"/>
      <c r="GXL161" s="365"/>
      <c r="GXM161" s="365"/>
      <c r="GXN161" s="365"/>
      <c r="GXO161" s="365"/>
      <c r="GXP161" s="365"/>
      <c r="GXQ161" s="365"/>
      <c r="GXR161" s="365"/>
      <c r="GXS161" s="365"/>
      <c r="GXT161" s="365"/>
      <c r="GXU161" s="365"/>
      <c r="GXV161" s="365"/>
      <c r="GXW161" s="365"/>
      <c r="GXX161" s="365"/>
      <c r="GXY161" s="365"/>
      <c r="GXZ161" s="365"/>
      <c r="GYA161" s="365"/>
      <c r="GYB161" s="365"/>
      <c r="GYC161" s="365"/>
      <c r="GYD161" s="365"/>
      <c r="GYE161" s="365"/>
      <c r="GYF161" s="365"/>
      <c r="GYG161" s="365"/>
      <c r="GYH161" s="365"/>
      <c r="GYI161" s="365"/>
      <c r="GYJ161" s="365"/>
      <c r="GYK161" s="365"/>
      <c r="GYL161" s="365"/>
      <c r="GYM161" s="365"/>
      <c r="GYN161" s="365"/>
      <c r="GYO161" s="365"/>
      <c r="GYP161" s="365"/>
      <c r="GYQ161" s="365"/>
      <c r="GYR161" s="365"/>
      <c r="GYS161" s="365"/>
      <c r="GYT161" s="365"/>
      <c r="GYU161" s="365"/>
      <c r="GYV161" s="365"/>
      <c r="GYW161" s="365"/>
      <c r="GYX161" s="365"/>
      <c r="GYY161" s="365"/>
      <c r="GYZ161" s="365"/>
      <c r="GZA161" s="365"/>
      <c r="GZB161" s="365"/>
      <c r="GZC161" s="365"/>
      <c r="GZD161" s="365"/>
      <c r="GZE161" s="365"/>
      <c r="GZF161" s="365"/>
      <c r="GZG161" s="365"/>
      <c r="GZH161" s="365"/>
      <c r="GZI161" s="365"/>
      <c r="GZJ161" s="365"/>
      <c r="GZK161" s="365"/>
      <c r="GZL161" s="365"/>
      <c r="GZM161" s="365"/>
      <c r="GZN161" s="365"/>
      <c r="GZO161" s="365"/>
      <c r="GZP161" s="365"/>
      <c r="GZQ161" s="365"/>
      <c r="GZR161" s="365"/>
      <c r="GZS161" s="365"/>
      <c r="GZT161" s="365"/>
      <c r="GZU161" s="365"/>
      <c r="GZV161" s="365"/>
      <c r="GZW161" s="365"/>
      <c r="GZX161" s="365"/>
      <c r="GZY161" s="365"/>
      <c r="GZZ161" s="365"/>
      <c r="HAA161" s="365"/>
      <c r="HAB161" s="365"/>
      <c r="HAC161" s="365"/>
      <c r="HAD161" s="365"/>
      <c r="HAE161" s="365"/>
      <c r="HAF161" s="365"/>
      <c r="HAG161" s="365"/>
      <c r="HAH161" s="365"/>
      <c r="HAI161" s="365"/>
      <c r="HAJ161" s="365"/>
      <c r="HAK161" s="365"/>
      <c r="HAL161" s="365"/>
      <c r="HAM161" s="365"/>
      <c r="HAN161" s="365"/>
      <c r="HAO161" s="365"/>
      <c r="HAP161" s="365"/>
      <c r="HAQ161" s="365"/>
      <c r="HAR161" s="365"/>
      <c r="HAS161" s="365"/>
      <c r="HAT161" s="365"/>
      <c r="HAU161" s="365"/>
      <c r="HAV161" s="365"/>
      <c r="HAW161" s="365"/>
      <c r="HAX161" s="365"/>
      <c r="HAY161" s="365"/>
      <c r="HAZ161" s="365"/>
      <c r="HBA161" s="365"/>
      <c r="HBB161" s="365"/>
      <c r="HBC161" s="365"/>
      <c r="HBD161" s="365"/>
      <c r="HBE161" s="365"/>
      <c r="HBF161" s="365"/>
      <c r="HBG161" s="365"/>
      <c r="HBH161" s="365"/>
      <c r="HBI161" s="365"/>
      <c r="HBJ161" s="365"/>
      <c r="HBK161" s="365"/>
      <c r="HBL161" s="365"/>
      <c r="HBM161" s="365"/>
      <c r="HBN161" s="365"/>
      <c r="HBO161" s="365"/>
      <c r="HBP161" s="365"/>
      <c r="HBQ161" s="365"/>
      <c r="HBR161" s="365"/>
      <c r="HBS161" s="365"/>
      <c r="HBT161" s="365"/>
      <c r="HBU161" s="365"/>
      <c r="HBV161" s="365"/>
      <c r="HBW161" s="365"/>
      <c r="HBX161" s="365"/>
      <c r="HBY161" s="365"/>
      <c r="HBZ161" s="365"/>
      <c r="HCA161" s="365"/>
      <c r="HCB161" s="365"/>
      <c r="HCC161" s="365"/>
      <c r="HCD161" s="365"/>
      <c r="HCE161" s="365"/>
      <c r="HCF161" s="365"/>
      <c r="HCG161" s="365"/>
      <c r="HCH161" s="365"/>
      <c r="HCI161" s="365"/>
      <c r="HCJ161" s="365"/>
      <c r="HCK161" s="365"/>
      <c r="HCL161" s="365"/>
      <c r="HCM161" s="365"/>
      <c r="HCN161" s="365"/>
      <c r="HCO161" s="365"/>
      <c r="HCP161" s="365"/>
      <c r="HCQ161" s="365"/>
      <c r="HCR161" s="365"/>
      <c r="HCS161" s="365"/>
      <c r="HCT161" s="365"/>
      <c r="HCU161" s="365"/>
      <c r="HCV161" s="365"/>
      <c r="HCW161" s="365"/>
      <c r="HCX161" s="365"/>
      <c r="HCY161" s="365"/>
      <c r="HCZ161" s="365"/>
      <c r="HDA161" s="365"/>
      <c r="HDB161" s="365"/>
      <c r="HDC161" s="365"/>
      <c r="HDD161" s="365"/>
      <c r="HDE161" s="365"/>
      <c r="HDF161" s="365"/>
      <c r="HDG161" s="365"/>
      <c r="HDH161" s="365"/>
      <c r="HDI161" s="365"/>
      <c r="HDJ161" s="365"/>
      <c r="HDK161" s="365"/>
      <c r="HDL161" s="365"/>
      <c r="HDM161" s="365"/>
      <c r="HDN161" s="365"/>
      <c r="HDO161" s="365"/>
      <c r="HDP161" s="365"/>
      <c r="HDQ161" s="365"/>
      <c r="HDR161" s="365"/>
      <c r="HDS161" s="365"/>
      <c r="HDT161" s="365"/>
      <c r="HDU161" s="365"/>
      <c r="HDV161" s="365"/>
      <c r="HDW161" s="365"/>
      <c r="HDX161" s="365"/>
      <c r="HDY161" s="365"/>
      <c r="HDZ161" s="365"/>
      <c r="HEA161" s="365"/>
      <c r="HEB161" s="365"/>
      <c r="HEC161" s="365"/>
      <c r="HED161" s="365"/>
      <c r="HEE161" s="365"/>
      <c r="HEF161" s="365"/>
      <c r="HEG161" s="365"/>
      <c r="HEH161" s="365"/>
      <c r="HEI161" s="365"/>
      <c r="HEJ161" s="365"/>
      <c r="HEK161" s="365"/>
      <c r="HEL161" s="365"/>
      <c r="HEM161" s="365"/>
      <c r="HEN161" s="365"/>
      <c r="HEO161" s="365"/>
      <c r="HEP161" s="365"/>
      <c r="HEQ161" s="365"/>
      <c r="HER161" s="365"/>
      <c r="HES161" s="365"/>
      <c r="HET161" s="365"/>
      <c r="HEU161" s="365"/>
      <c r="HEV161" s="365"/>
      <c r="HEW161" s="365"/>
      <c r="HEX161" s="365"/>
      <c r="HEY161" s="365"/>
      <c r="HEZ161" s="365"/>
      <c r="HFA161" s="365"/>
      <c r="HFB161" s="365"/>
      <c r="HFC161" s="365"/>
      <c r="HFD161" s="365"/>
      <c r="HFE161" s="365"/>
      <c r="HFF161" s="365"/>
      <c r="HFG161" s="365"/>
      <c r="HFH161" s="365"/>
      <c r="HFI161" s="365"/>
      <c r="HFJ161" s="365"/>
      <c r="HFK161" s="365"/>
      <c r="HFL161" s="365"/>
      <c r="HFM161" s="365"/>
      <c r="HFN161" s="365"/>
      <c r="HFO161" s="365"/>
      <c r="HFP161" s="365"/>
      <c r="HFQ161" s="365"/>
      <c r="HFR161" s="365"/>
      <c r="HFS161" s="365"/>
      <c r="HFT161" s="365"/>
      <c r="HFU161" s="365"/>
      <c r="HFV161" s="365"/>
      <c r="HFW161" s="365"/>
      <c r="HFX161" s="365"/>
      <c r="HFY161" s="365"/>
      <c r="HFZ161" s="365"/>
      <c r="HGA161" s="365"/>
      <c r="HGB161" s="365"/>
      <c r="HGC161" s="365"/>
      <c r="HGD161" s="365"/>
      <c r="HGE161" s="365"/>
      <c r="HGF161" s="365"/>
      <c r="HGG161" s="365"/>
      <c r="HGH161" s="365"/>
      <c r="HGI161" s="365"/>
      <c r="HGJ161" s="365"/>
      <c r="HGK161" s="365"/>
      <c r="HGL161" s="365"/>
      <c r="HGM161" s="365"/>
      <c r="HGN161" s="365"/>
      <c r="HGO161" s="365"/>
      <c r="HGP161" s="365"/>
      <c r="HGQ161" s="365"/>
      <c r="HGR161" s="365"/>
      <c r="HGS161" s="365"/>
      <c r="HGT161" s="365"/>
      <c r="HGU161" s="365"/>
      <c r="HGV161" s="365"/>
      <c r="HGW161" s="365"/>
      <c r="HGX161" s="365"/>
      <c r="HGY161" s="365"/>
      <c r="HGZ161" s="365"/>
      <c r="HHA161" s="365"/>
      <c r="HHB161" s="365"/>
      <c r="HHC161" s="365"/>
      <c r="HHD161" s="365"/>
      <c r="HHE161" s="365"/>
      <c r="HHF161" s="365"/>
      <c r="HHG161" s="365"/>
      <c r="HHH161" s="365"/>
      <c r="HHI161" s="365"/>
      <c r="HHJ161" s="365"/>
      <c r="HHK161" s="365"/>
      <c r="HHL161" s="365"/>
      <c r="HHM161" s="365"/>
      <c r="HHN161" s="365"/>
      <c r="HHO161" s="365"/>
      <c r="HHP161" s="365"/>
      <c r="HHQ161" s="365"/>
      <c r="HHR161" s="365"/>
      <c r="HHS161" s="365"/>
      <c r="HHT161" s="365"/>
      <c r="HHU161" s="365"/>
      <c r="HHV161" s="365"/>
      <c r="HHW161" s="365"/>
      <c r="HHX161" s="365"/>
      <c r="HHY161" s="365"/>
      <c r="HHZ161" s="365"/>
      <c r="HIA161" s="365"/>
      <c r="HIB161" s="365"/>
      <c r="HIC161" s="365"/>
      <c r="HID161" s="365"/>
      <c r="HIE161" s="365"/>
      <c r="HIF161" s="365"/>
      <c r="HIG161" s="365"/>
      <c r="HIH161" s="365"/>
      <c r="HII161" s="365"/>
      <c r="HIJ161" s="365"/>
      <c r="HIK161" s="365"/>
      <c r="HIL161" s="365"/>
      <c r="HIM161" s="365"/>
      <c r="HIN161" s="365"/>
      <c r="HIO161" s="365"/>
      <c r="HIP161" s="365"/>
      <c r="HIQ161" s="365"/>
      <c r="HIR161" s="365"/>
      <c r="HIS161" s="365"/>
      <c r="HIT161" s="365"/>
      <c r="HIU161" s="365"/>
      <c r="HIV161" s="365"/>
      <c r="HIW161" s="365"/>
      <c r="HIX161" s="365"/>
      <c r="HIY161" s="365"/>
      <c r="HIZ161" s="365"/>
      <c r="HJA161" s="365"/>
      <c r="HJB161" s="365"/>
      <c r="HJC161" s="365"/>
      <c r="HJD161" s="365"/>
      <c r="HJE161" s="365"/>
      <c r="HJF161" s="365"/>
      <c r="HJG161" s="365"/>
      <c r="HJH161" s="365"/>
      <c r="HJI161" s="365"/>
      <c r="HJJ161" s="365"/>
      <c r="HJK161" s="365"/>
      <c r="HJL161" s="365"/>
      <c r="HJM161" s="365"/>
      <c r="HJN161" s="365"/>
      <c r="HJO161" s="365"/>
      <c r="HJP161" s="365"/>
      <c r="HJQ161" s="365"/>
      <c r="HJR161" s="365"/>
      <c r="HJS161" s="365"/>
      <c r="HJT161" s="365"/>
      <c r="HJU161" s="365"/>
      <c r="HJV161" s="365"/>
      <c r="HJW161" s="365"/>
      <c r="HJX161" s="365"/>
      <c r="HJY161" s="365"/>
      <c r="HJZ161" s="365"/>
      <c r="HKA161" s="365"/>
      <c r="HKB161" s="365"/>
      <c r="HKC161" s="365"/>
      <c r="HKD161" s="365"/>
      <c r="HKE161" s="365"/>
      <c r="HKF161" s="365"/>
      <c r="HKG161" s="365"/>
      <c r="HKH161" s="365"/>
      <c r="HKI161" s="365"/>
      <c r="HKJ161" s="365"/>
      <c r="HKK161" s="365"/>
      <c r="HKL161" s="365"/>
      <c r="HKM161" s="365"/>
      <c r="HKN161" s="365"/>
      <c r="HKO161" s="365"/>
      <c r="HKP161" s="365"/>
      <c r="HKQ161" s="365"/>
      <c r="HKR161" s="365"/>
      <c r="HKS161" s="365"/>
      <c r="HKT161" s="365"/>
      <c r="HKU161" s="365"/>
      <c r="HKV161" s="365"/>
      <c r="HKW161" s="365"/>
      <c r="HKX161" s="365"/>
      <c r="HKY161" s="365"/>
      <c r="HKZ161" s="365"/>
      <c r="HLA161" s="365"/>
      <c r="HLB161" s="365"/>
      <c r="HLC161" s="365"/>
      <c r="HLD161" s="365"/>
      <c r="HLE161" s="365"/>
      <c r="HLF161" s="365"/>
      <c r="HLG161" s="365"/>
      <c r="HLH161" s="365"/>
      <c r="HLI161" s="365"/>
      <c r="HLJ161" s="365"/>
      <c r="HLK161" s="365"/>
      <c r="HLL161" s="365"/>
      <c r="HLM161" s="365"/>
      <c r="HLN161" s="365"/>
      <c r="HLO161" s="365"/>
      <c r="HLP161" s="365"/>
      <c r="HLQ161" s="365"/>
      <c r="HLR161" s="365"/>
      <c r="HLS161" s="365"/>
      <c r="HLT161" s="365"/>
      <c r="HLU161" s="365"/>
      <c r="HLV161" s="365"/>
      <c r="HLW161" s="365"/>
      <c r="HLX161" s="365"/>
      <c r="HLY161" s="365"/>
      <c r="HLZ161" s="365"/>
      <c r="HMA161" s="365"/>
      <c r="HMB161" s="365"/>
      <c r="HMC161" s="365"/>
      <c r="HMD161" s="365"/>
      <c r="HME161" s="365"/>
      <c r="HMF161" s="365"/>
      <c r="HMG161" s="365"/>
      <c r="HMH161" s="365"/>
      <c r="HMI161" s="365"/>
      <c r="HMJ161" s="365"/>
      <c r="HMK161" s="365"/>
      <c r="HML161" s="365"/>
      <c r="HMM161" s="365"/>
      <c r="HMN161" s="365"/>
      <c r="HMO161" s="365"/>
      <c r="HMP161" s="365"/>
      <c r="HMQ161" s="365"/>
      <c r="HMR161" s="365"/>
      <c r="HMS161" s="365"/>
      <c r="HMT161" s="365"/>
      <c r="HMU161" s="365"/>
      <c r="HMV161" s="365"/>
      <c r="HMW161" s="365"/>
      <c r="HMX161" s="365"/>
      <c r="HMY161" s="365"/>
      <c r="HMZ161" s="365"/>
      <c r="HNA161" s="365"/>
      <c r="HNB161" s="365"/>
      <c r="HNC161" s="365"/>
      <c r="HND161" s="365"/>
      <c r="HNE161" s="365"/>
      <c r="HNF161" s="365"/>
      <c r="HNG161" s="365"/>
      <c r="HNH161" s="365"/>
      <c r="HNI161" s="365"/>
      <c r="HNJ161" s="365"/>
      <c r="HNK161" s="365"/>
      <c r="HNL161" s="365"/>
      <c r="HNM161" s="365"/>
      <c r="HNN161" s="365"/>
      <c r="HNO161" s="365"/>
      <c r="HNP161" s="365"/>
      <c r="HNQ161" s="365"/>
      <c r="HNR161" s="365"/>
      <c r="HNS161" s="365"/>
      <c r="HNT161" s="365"/>
      <c r="HNU161" s="365"/>
      <c r="HNV161" s="365"/>
      <c r="HNW161" s="365"/>
      <c r="HNX161" s="365"/>
      <c r="HNY161" s="365"/>
      <c r="HNZ161" s="365"/>
      <c r="HOA161" s="365"/>
      <c r="HOB161" s="365"/>
      <c r="HOC161" s="365"/>
      <c r="HOD161" s="365"/>
      <c r="HOE161" s="365"/>
      <c r="HOF161" s="365"/>
      <c r="HOG161" s="365"/>
      <c r="HOH161" s="365"/>
      <c r="HOI161" s="365"/>
      <c r="HOJ161" s="365"/>
      <c r="HOK161" s="365"/>
      <c r="HOL161" s="365"/>
      <c r="HOM161" s="365"/>
      <c r="HON161" s="365"/>
      <c r="HOO161" s="365"/>
      <c r="HOP161" s="365"/>
      <c r="HOQ161" s="365"/>
      <c r="HOR161" s="365"/>
      <c r="HOS161" s="365"/>
      <c r="HOT161" s="365"/>
      <c r="HOU161" s="365"/>
      <c r="HOV161" s="365"/>
      <c r="HOW161" s="365"/>
      <c r="HOX161" s="365"/>
      <c r="HOY161" s="365"/>
      <c r="HOZ161" s="365"/>
      <c r="HPA161" s="365"/>
      <c r="HPB161" s="365"/>
      <c r="HPC161" s="365"/>
      <c r="HPD161" s="365"/>
      <c r="HPE161" s="365"/>
      <c r="HPF161" s="365"/>
      <c r="HPG161" s="365"/>
      <c r="HPH161" s="365"/>
      <c r="HPI161" s="365"/>
      <c r="HPJ161" s="365"/>
      <c r="HPK161" s="365"/>
      <c r="HPL161" s="365"/>
      <c r="HPM161" s="365"/>
      <c r="HPN161" s="365"/>
      <c r="HPO161" s="365"/>
      <c r="HPP161" s="365"/>
      <c r="HPQ161" s="365"/>
      <c r="HPR161" s="365"/>
      <c r="HPS161" s="365"/>
      <c r="HPT161" s="365"/>
      <c r="HPU161" s="365"/>
      <c r="HPV161" s="365"/>
      <c r="HPW161" s="365"/>
      <c r="HPX161" s="365"/>
      <c r="HPY161" s="365"/>
      <c r="HPZ161" s="365"/>
      <c r="HQA161" s="365"/>
      <c r="HQB161" s="365"/>
      <c r="HQC161" s="365"/>
      <c r="HQD161" s="365"/>
      <c r="HQE161" s="365"/>
      <c r="HQF161" s="365"/>
      <c r="HQG161" s="365"/>
      <c r="HQH161" s="365"/>
      <c r="HQI161" s="365"/>
      <c r="HQJ161" s="365"/>
      <c r="HQK161" s="365"/>
      <c r="HQL161" s="365"/>
      <c r="HQM161" s="365"/>
      <c r="HQN161" s="365"/>
      <c r="HQO161" s="365"/>
      <c r="HQP161" s="365"/>
      <c r="HQQ161" s="365"/>
      <c r="HQR161" s="365"/>
      <c r="HQS161" s="365"/>
      <c r="HQT161" s="365"/>
      <c r="HQU161" s="365"/>
      <c r="HQV161" s="365"/>
      <c r="HQW161" s="365"/>
      <c r="HQX161" s="365"/>
      <c r="HQY161" s="365"/>
      <c r="HQZ161" s="365"/>
      <c r="HRA161" s="365"/>
      <c r="HRB161" s="365"/>
      <c r="HRC161" s="365"/>
      <c r="HRD161" s="365"/>
      <c r="HRE161" s="365"/>
      <c r="HRF161" s="365"/>
      <c r="HRG161" s="365"/>
      <c r="HRH161" s="365"/>
      <c r="HRI161" s="365"/>
      <c r="HRJ161" s="365"/>
      <c r="HRK161" s="365"/>
      <c r="HRL161" s="365"/>
      <c r="HRM161" s="365"/>
      <c r="HRN161" s="365"/>
      <c r="HRO161" s="365"/>
      <c r="HRP161" s="365"/>
      <c r="HRQ161" s="365"/>
      <c r="HRR161" s="365"/>
      <c r="HRS161" s="365"/>
      <c r="HRT161" s="365"/>
      <c r="HRU161" s="365"/>
      <c r="HRV161" s="365"/>
      <c r="HRW161" s="365"/>
      <c r="HRX161" s="365"/>
      <c r="HRY161" s="365"/>
      <c r="HRZ161" s="365"/>
      <c r="HSA161" s="365"/>
      <c r="HSB161" s="365"/>
      <c r="HSC161" s="365"/>
      <c r="HSD161" s="365"/>
      <c r="HSE161" s="365"/>
      <c r="HSF161" s="365"/>
      <c r="HSG161" s="365"/>
      <c r="HSH161" s="365"/>
      <c r="HSI161" s="365"/>
      <c r="HSJ161" s="365"/>
      <c r="HSK161" s="365"/>
      <c r="HSL161" s="365"/>
      <c r="HSM161" s="365"/>
      <c r="HSN161" s="365"/>
      <c r="HSO161" s="365"/>
      <c r="HSP161" s="365"/>
      <c r="HSQ161" s="365"/>
      <c r="HSR161" s="365"/>
      <c r="HSS161" s="365"/>
      <c r="HST161" s="365"/>
      <c r="HSU161" s="365"/>
      <c r="HSV161" s="365"/>
      <c r="HSW161" s="365"/>
      <c r="HSX161" s="365"/>
      <c r="HSY161" s="365"/>
      <c r="HSZ161" s="365"/>
      <c r="HTA161" s="365"/>
      <c r="HTB161" s="365"/>
      <c r="HTC161" s="365"/>
      <c r="HTD161" s="365"/>
      <c r="HTE161" s="365"/>
      <c r="HTF161" s="365"/>
      <c r="HTG161" s="365"/>
      <c r="HTH161" s="365"/>
      <c r="HTI161" s="365"/>
      <c r="HTJ161" s="365"/>
      <c r="HTK161" s="365"/>
      <c r="HTL161" s="365"/>
      <c r="HTM161" s="365"/>
      <c r="HTN161" s="365"/>
      <c r="HTO161" s="365"/>
      <c r="HTP161" s="365"/>
      <c r="HTQ161" s="365"/>
      <c r="HTR161" s="365"/>
      <c r="HTS161" s="365"/>
      <c r="HTT161" s="365"/>
      <c r="HTU161" s="365"/>
      <c r="HTV161" s="365"/>
      <c r="HTW161" s="365"/>
      <c r="HTX161" s="365"/>
      <c r="HTY161" s="365"/>
      <c r="HTZ161" s="365"/>
      <c r="HUA161" s="365"/>
      <c r="HUB161" s="365"/>
      <c r="HUC161" s="365"/>
      <c r="HUD161" s="365"/>
      <c r="HUE161" s="365"/>
      <c r="HUF161" s="365"/>
      <c r="HUG161" s="365"/>
      <c r="HUH161" s="365"/>
      <c r="HUI161" s="365"/>
      <c r="HUJ161" s="365"/>
      <c r="HUK161" s="365"/>
      <c r="HUL161" s="365"/>
      <c r="HUM161" s="365"/>
      <c r="HUN161" s="365"/>
      <c r="HUO161" s="365"/>
      <c r="HUP161" s="365"/>
      <c r="HUQ161" s="365"/>
      <c r="HUR161" s="365"/>
      <c r="HUS161" s="365"/>
      <c r="HUT161" s="365"/>
      <c r="HUU161" s="365"/>
      <c r="HUV161" s="365"/>
      <c r="HUW161" s="365"/>
      <c r="HUX161" s="365"/>
      <c r="HUY161" s="365"/>
      <c r="HUZ161" s="365"/>
      <c r="HVA161" s="365"/>
      <c r="HVB161" s="365"/>
      <c r="HVC161" s="365"/>
      <c r="HVD161" s="365"/>
      <c r="HVE161" s="365"/>
      <c r="HVF161" s="365"/>
      <c r="HVG161" s="365"/>
      <c r="HVH161" s="365"/>
      <c r="HVI161" s="365"/>
      <c r="HVJ161" s="365"/>
      <c r="HVK161" s="365"/>
      <c r="HVL161" s="365"/>
      <c r="HVM161" s="365"/>
      <c r="HVN161" s="365"/>
      <c r="HVO161" s="365"/>
      <c r="HVP161" s="365"/>
      <c r="HVQ161" s="365"/>
      <c r="HVR161" s="365"/>
      <c r="HVS161" s="365"/>
      <c r="HVT161" s="365"/>
      <c r="HVU161" s="365"/>
      <c r="HVV161" s="365"/>
      <c r="HVW161" s="365"/>
      <c r="HVX161" s="365"/>
      <c r="HVY161" s="365"/>
      <c r="HVZ161" s="365"/>
      <c r="HWA161" s="365"/>
      <c r="HWB161" s="365"/>
      <c r="HWC161" s="365"/>
      <c r="HWD161" s="365"/>
      <c r="HWE161" s="365"/>
      <c r="HWF161" s="365"/>
      <c r="HWG161" s="365"/>
      <c r="HWH161" s="365"/>
      <c r="HWI161" s="365"/>
      <c r="HWJ161" s="365"/>
      <c r="HWK161" s="365"/>
      <c r="HWL161" s="365"/>
      <c r="HWM161" s="365"/>
      <c r="HWN161" s="365"/>
      <c r="HWO161" s="365"/>
      <c r="HWP161" s="365"/>
      <c r="HWQ161" s="365"/>
      <c r="HWR161" s="365"/>
      <c r="HWS161" s="365"/>
      <c r="HWT161" s="365"/>
      <c r="HWU161" s="365"/>
      <c r="HWV161" s="365"/>
      <c r="HWW161" s="365"/>
      <c r="HWX161" s="365"/>
      <c r="HWY161" s="365"/>
      <c r="HWZ161" s="365"/>
      <c r="HXA161" s="365"/>
      <c r="HXB161" s="365"/>
      <c r="HXC161" s="365"/>
      <c r="HXD161" s="365"/>
      <c r="HXE161" s="365"/>
      <c r="HXF161" s="365"/>
      <c r="HXG161" s="365"/>
      <c r="HXH161" s="365"/>
      <c r="HXI161" s="365"/>
      <c r="HXJ161" s="365"/>
      <c r="HXK161" s="365"/>
      <c r="HXL161" s="365"/>
      <c r="HXM161" s="365"/>
      <c r="HXN161" s="365"/>
      <c r="HXO161" s="365"/>
      <c r="HXP161" s="365"/>
      <c r="HXQ161" s="365"/>
      <c r="HXR161" s="365"/>
      <c r="HXS161" s="365"/>
      <c r="HXT161" s="365"/>
      <c r="HXU161" s="365"/>
      <c r="HXV161" s="365"/>
      <c r="HXW161" s="365"/>
      <c r="HXX161" s="365"/>
      <c r="HXY161" s="365"/>
      <c r="HXZ161" s="365"/>
      <c r="HYA161" s="365"/>
      <c r="HYB161" s="365"/>
      <c r="HYC161" s="365"/>
      <c r="HYD161" s="365"/>
      <c r="HYE161" s="365"/>
      <c r="HYF161" s="365"/>
      <c r="HYG161" s="365"/>
      <c r="HYH161" s="365"/>
      <c r="HYI161" s="365"/>
      <c r="HYJ161" s="365"/>
      <c r="HYK161" s="365"/>
      <c r="HYL161" s="365"/>
      <c r="HYM161" s="365"/>
      <c r="HYN161" s="365"/>
      <c r="HYO161" s="365"/>
      <c r="HYP161" s="365"/>
      <c r="HYQ161" s="365"/>
      <c r="HYR161" s="365"/>
      <c r="HYS161" s="365"/>
      <c r="HYT161" s="365"/>
      <c r="HYU161" s="365"/>
      <c r="HYV161" s="365"/>
      <c r="HYW161" s="365"/>
      <c r="HYX161" s="365"/>
      <c r="HYY161" s="365"/>
      <c r="HYZ161" s="365"/>
      <c r="HZA161" s="365"/>
      <c r="HZB161" s="365"/>
      <c r="HZC161" s="365"/>
      <c r="HZD161" s="365"/>
      <c r="HZE161" s="365"/>
      <c r="HZF161" s="365"/>
      <c r="HZG161" s="365"/>
      <c r="HZH161" s="365"/>
      <c r="HZI161" s="365"/>
      <c r="HZJ161" s="365"/>
      <c r="HZK161" s="365"/>
      <c r="HZL161" s="365"/>
      <c r="HZM161" s="365"/>
      <c r="HZN161" s="365"/>
      <c r="HZO161" s="365"/>
      <c r="HZP161" s="365"/>
      <c r="HZQ161" s="365"/>
      <c r="HZR161" s="365"/>
      <c r="HZS161" s="365"/>
      <c r="HZT161" s="365"/>
      <c r="HZU161" s="365"/>
      <c r="HZV161" s="365"/>
      <c r="HZW161" s="365"/>
      <c r="HZX161" s="365"/>
      <c r="HZY161" s="365"/>
      <c r="HZZ161" s="365"/>
      <c r="IAA161" s="365"/>
      <c r="IAB161" s="365"/>
      <c r="IAC161" s="365"/>
      <c r="IAD161" s="365"/>
      <c r="IAE161" s="365"/>
      <c r="IAF161" s="365"/>
      <c r="IAG161" s="365"/>
      <c r="IAH161" s="365"/>
      <c r="IAI161" s="365"/>
      <c r="IAJ161" s="365"/>
      <c r="IAK161" s="365"/>
      <c r="IAL161" s="365"/>
      <c r="IAM161" s="365"/>
      <c r="IAN161" s="365"/>
      <c r="IAO161" s="365"/>
      <c r="IAP161" s="365"/>
      <c r="IAQ161" s="365"/>
      <c r="IAR161" s="365"/>
      <c r="IAS161" s="365"/>
      <c r="IAT161" s="365"/>
      <c r="IAU161" s="365"/>
      <c r="IAV161" s="365"/>
      <c r="IAW161" s="365"/>
      <c r="IAX161" s="365"/>
      <c r="IAY161" s="365"/>
      <c r="IAZ161" s="365"/>
      <c r="IBA161" s="365"/>
      <c r="IBB161" s="365"/>
      <c r="IBC161" s="365"/>
      <c r="IBD161" s="365"/>
      <c r="IBE161" s="365"/>
      <c r="IBF161" s="365"/>
      <c r="IBG161" s="365"/>
      <c r="IBH161" s="365"/>
      <c r="IBI161" s="365"/>
      <c r="IBJ161" s="365"/>
      <c r="IBK161" s="365"/>
      <c r="IBL161" s="365"/>
      <c r="IBM161" s="365"/>
      <c r="IBN161" s="365"/>
      <c r="IBO161" s="365"/>
      <c r="IBP161" s="365"/>
      <c r="IBQ161" s="365"/>
      <c r="IBR161" s="365"/>
      <c r="IBS161" s="365"/>
      <c r="IBT161" s="365"/>
      <c r="IBU161" s="365"/>
      <c r="IBV161" s="365"/>
      <c r="IBW161" s="365"/>
      <c r="IBX161" s="365"/>
      <c r="IBY161" s="365"/>
      <c r="IBZ161" s="365"/>
      <c r="ICA161" s="365"/>
      <c r="ICB161" s="365"/>
      <c r="ICC161" s="365"/>
      <c r="ICD161" s="365"/>
      <c r="ICE161" s="365"/>
      <c r="ICF161" s="365"/>
      <c r="ICG161" s="365"/>
      <c r="ICH161" s="365"/>
      <c r="ICI161" s="365"/>
      <c r="ICJ161" s="365"/>
      <c r="ICK161" s="365"/>
      <c r="ICL161" s="365"/>
      <c r="ICM161" s="365"/>
      <c r="ICN161" s="365"/>
      <c r="ICO161" s="365"/>
      <c r="ICP161" s="365"/>
      <c r="ICQ161" s="365"/>
      <c r="ICR161" s="365"/>
      <c r="ICS161" s="365"/>
      <c r="ICT161" s="365"/>
      <c r="ICU161" s="365"/>
      <c r="ICV161" s="365"/>
      <c r="ICW161" s="365"/>
      <c r="ICX161" s="365"/>
      <c r="ICY161" s="365"/>
      <c r="ICZ161" s="365"/>
      <c r="IDA161" s="365"/>
      <c r="IDB161" s="365"/>
      <c r="IDC161" s="365"/>
      <c r="IDD161" s="365"/>
      <c r="IDE161" s="365"/>
      <c r="IDF161" s="365"/>
      <c r="IDG161" s="365"/>
      <c r="IDH161" s="365"/>
      <c r="IDI161" s="365"/>
      <c r="IDJ161" s="365"/>
      <c r="IDK161" s="365"/>
      <c r="IDL161" s="365"/>
      <c r="IDM161" s="365"/>
      <c r="IDN161" s="365"/>
      <c r="IDO161" s="365"/>
      <c r="IDP161" s="365"/>
      <c r="IDQ161" s="365"/>
      <c r="IDR161" s="365"/>
      <c r="IDS161" s="365"/>
      <c r="IDT161" s="365"/>
      <c r="IDU161" s="365"/>
      <c r="IDV161" s="365"/>
      <c r="IDW161" s="365"/>
      <c r="IDX161" s="365"/>
      <c r="IDY161" s="365"/>
      <c r="IDZ161" s="365"/>
      <c r="IEA161" s="365"/>
      <c r="IEB161" s="365"/>
      <c r="IEC161" s="365"/>
      <c r="IED161" s="365"/>
      <c r="IEE161" s="365"/>
      <c r="IEF161" s="365"/>
      <c r="IEG161" s="365"/>
      <c r="IEH161" s="365"/>
      <c r="IEI161" s="365"/>
      <c r="IEJ161" s="365"/>
      <c r="IEK161" s="365"/>
      <c r="IEL161" s="365"/>
      <c r="IEM161" s="365"/>
      <c r="IEN161" s="365"/>
      <c r="IEO161" s="365"/>
      <c r="IEP161" s="365"/>
      <c r="IEQ161" s="365"/>
      <c r="IER161" s="365"/>
      <c r="IES161" s="365"/>
      <c r="IET161" s="365"/>
      <c r="IEU161" s="365"/>
      <c r="IEV161" s="365"/>
      <c r="IEW161" s="365"/>
      <c r="IEX161" s="365"/>
      <c r="IEY161" s="365"/>
      <c r="IEZ161" s="365"/>
      <c r="IFA161" s="365"/>
      <c r="IFB161" s="365"/>
      <c r="IFC161" s="365"/>
      <c r="IFD161" s="365"/>
      <c r="IFE161" s="365"/>
      <c r="IFF161" s="365"/>
      <c r="IFG161" s="365"/>
      <c r="IFH161" s="365"/>
      <c r="IFI161" s="365"/>
      <c r="IFJ161" s="365"/>
      <c r="IFK161" s="365"/>
      <c r="IFL161" s="365"/>
      <c r="IFM161" s="365"/>
      <c r="IFN161" s="365"/>
      <c r="IFO161" s="365"/>
      <c r="IFP161" s="365"/>
      <c r="IFQ161" s="365"/>
      <c r="IFR161" s="365"/>
      <c r="IFS161" s="365"/>
      <c r="IFT161" s="365"/>
      <c r="IFU161" s="365"/>
      <c r="IFV161" s="365"/>
      <c r="IFW161" s="365"/>
      <c r="IFX161" s="365"/>
      <c r="IFY161" s="365"/>
      <c r="IFZ161" s="365"/>
      <c r="IGA161" s="365"/>
      <c r="IGB161" s="365"/>
      <c r="IGC161" s="365"/>
      <c r="IGD161" s="365"/>
      <c r="IGE161" s="365"/>
      <c r="IGF161" s="365"/>
      <c r="IGG161" s="365"/>
      <c r="IGH161" s="365"/>
      <c r="IGI161" s="365"/>
      <c r="IGJ161" s="365"/>
      <c r="IGK161" s="365"/>
      <c r="IGL161" s="365"/>
      <c r="IGM161" s="365"/>
      <c r="IGN161" s="365"/>
      <c r="IGO161" s="365"/>
      <c r="IGP161" s="365"/>
      <c r="IGQ161" s="365"/>
      <c r="IGR161" s="365"/>
      <c r="IGS161" s="365"/>
      <c r="IGT161" s="365"/>
      <c r="IGU161" s="365"/>
      <c r="IGV161" s="365"/>
      <c r="IGW161" s="365"/>
      <c r="IGX161" s="365"/>
      <c r="IGY161" s="365"/>
      <c r="IGZ161" s="365"/>
      <c r="IHA161" s="365"/>
      <c r="IHB161" s="365"/>
      <c r="IHC161" s="365"/>
      <c r="IHD161" s="365"/>
      <c r="IHE161" s="365"/>
      <c r="IHF161" s="365"/>
      <c r="IHG161" s="365"/>
      <c r="IHH161" s="365"/>
      <c r="IHI161" s="365"/>
      <c r="IHJ161" s="365"/>
      <c r="IHK161" s="365"/>
      <c r="IHL161" s="365"/>
      <c r="IHM161" s="365"/>
      <c r="IHN161" s="365"/>
      <c r="IHO161" s="365"/>
      <c r="IHP161" s="365"/>
      <c r="IHQ161" s="365"/>
      <c r="IHR161" s="365"/>
      <c r="IHS161" s="365"/>
      <c r="IHT161" s="365"/>
      <c r="IHU161" s="365"/>
      <c r="IHV161" s="365"/>
      <c r="IHW161" s="365"/>
      <c r="IHX161" s="365"/>
      <c r="IHY161" s="365"/>
      <c r="IHZ161" s="365"/>
      <c r="IIA161" s="365"/>
      <c r="IIB161" s="365"/>
      <c r="IIC161" s="365"/>
      <c r="IID161" s="365"/>
      <c r="IIE161" s="365"/>
      <c r="IIF161" s="365"/>
      <c r="IIG161" s="365"/>
      <c r="IIH161" s="365"/>
      <c r="III161" s="365"/>
      <c r="IIJ161" s="365"/>
      <c r="IIK161" s="365"/>
      <c r="IIL161" s="365"/>
      <c r="IIM161" s="365"/>
      <c r="IIN161" s="365"/>
      <c r="IIO161" s="365"/>
      <c r="IIP161" s="365"/>
      <c r="IIQ161" s="365"/>
      <c r="IIR161" s="365"/>
      <c r="IIS161" s="365"/>
      <c r="IIT161" s="365"/>
      <c r="IIU161" s="365"/>
      <c r="IIV161" s="365"/>
      <c r="IIW161" s="365"/>
      <c r="IIX161" s="365"/>
      <c r="IIY161" s="365"/>
      <c r="IIZ161" s="365"/>
      <c r="IJA161" s="365"/>
      <c r="IJB161" s="365"/>
      <c r="IJC161" s="365"/>
      <c r="IJD161" s="365"/>
      <c r="IJE161" s="365"/>
      <c r="IJF161" s="365"/>
      <c r="IJG161" s="365"/>
      <c r="IJH161" s="365"/>
      <c r="IJI161" s="365"/>
      <c r="IJJ161" s="365"/>
      <c r="IJK161" s="365"/>
      <c r="IJL161" s="365"/>
      <c r="IJM161" s="365"/>
      <c r="IJN161" s="365"/>
      <c r="IJO161" s="365"/>
      <c r="IJP161" s="365"/>
      <c r="IJQ161" s="365"/>
      <c r="IJR161" s="365"/>
      <c r="IJS161" s="365"/>
      <c r="IJT161" s="365"/>
      <c r="IJU161" s="365"/>
      <c r="IJV161" s="365"/>
      <c r="IJW161" s="365"/>
      <c r="IJX161" s="365"/>
      <c r="IJY161" s="365"/>
      <c r="IJZ161" s="365"/>
      <c r="IKA161" s="365"/>
      <c r="IKB161" s="365"/>
      <c r="IKC161" s="365"/>
      <c r="IKD161" s="365"/>
      <c r="IKE161" s="365"/>
      <c r="IKF161" s="365"/>
      <c r="IKG161" s="365"/>
      <c r="IKH161" s="365"/>
      <c r="IKI161" s="365"/>
      <c r="IKJ161" s="365"/>
      <c r="IKK161" s="365"/>
      <c r="IKL161" s="365"/>
      <c r="IKM161" s="365"/>
      <c r="IKN161" s="365"/>
      <c r="IKO161" s="365"/>
      <c r="IKP161" s="365"/>
      <c r="IKQ161" s="365"/>
      <c r="IKR161" s="365"/>
      <c r="IKS161" s="365"/>
      <c r="IKT161" s="365"/>
      <c r="IKU161" s="365"/>
      <c r="IKV161" s="365"/>
      <c r="IKW161" s="365"/>
      <c r="IKX161" s="365"/>
      <c r="IKY161" s="365"/>
      <c r="IKZ161" s="365"/>
      <c r="ILA161" s="365"/>
      <c r="ILB161" s="365"/>
      <c r="ILC161" s="365"/>
      <c r="ILD161" s="365"/>
      <c r="ILE161" s="365"/>
      <c r="ILF161" s="365"/>
      <c r="ILG161" s="365"/>
      <c r="ILH161" s="365"/>
      <c r="ILI161" s="365"/>
      <c r="ILJ161" s="365"/>
      <c r="ILK161" s="365"/>
      <c r="ILL161" s="365"/>
      <c r="ILM161" s="365"/>
      <c r="ILN161" s="365"/>
      <c r="ILO161" s="365"/>
      <c r="ILP161" s="365"/>
      <c r="ILQ161" s="365"/>
      <c r="ILR161" s="365"/>
      <c r="ILS161" s="365"/>
      <c r="ILT161" s="365"/>
      <c r="ILU161" s="365"/>
      <c r="ILV161" s="365"/>
      <c r="ILW161" s="365"/>
      <c r="ILX161" s="365"/>
      <c r="ILY161" s="365"/>
      <c r="ILZ161" s="365"/>
      <c r="IMA161" s="365"/>
      <c r="IMB161" s="365"/>
      <c r="IMC161" s="365"/>
      <c r="IMD161" s="365"/>
      <c r="IME161" s="365"/>
      <c r="IMF161" s="365"/>
      <c r="IMG161" s="365"/>
      <c r="IMH161" s="365"/>
      <c r="IMI161" s="365"/>
      <c r="IMJ161" s="365"/>
      <c r="IMK161" s="365"/>
      <c r="IML161" s="365"/>
      <c r="IMM161" s="365"/>
      <c r="IMN161" s="365"/>
      <c r="IMO161" s="365"/>
      <c r="IMP161" s="365"/>
      <c r="IMQ161" s="365"/>
      <c r="IMR161" s="365"/>
      <c r="IMS161" s="365"/>
      <c r="IMT161" s="365"/>
      <c r="IMU161" s="365"/>
      <c r="IMV161" s="365"/>
      <c r="IMW161" s="365"/>
      <c r="IMX161" s="365"/>
      <c r="IMY161" s="365"/>
      <c r="IMZ161" s="365"/>
      <c r="INA161" s="365"/>
      <c r="INB161" s="365"/>
      <c r="INC161" s="365"/>
      <c r="IND161" s="365"/>
      <c r="INE161" s="365"/>
      <c r="INF161" s="365"/>
      <c r="ING161" s="365"/>
      <c r="INH161" s="365"/>
      <c r="INI161" s="365"/>
      <c r="INJ161" s="365"/>
      <c r="INK161" s="365"/>
      <c r="INL161" s="365"/>
      <c r="INM161" s="365"/>
      <c r="INN161" s="365"/>
      <c r="INO161" s="365"/>
      <c r="INP161" s="365"/>
      <c r="INQ161" s="365"/>
      <c r="INR161" s="365"/>
      <c r="INS161" s="365"/>
      <c r="INT161" s="365"/>
      <c r="INU161" s="365"/>
      <c r="INV161" s="365"/>
      <c r="INW161" s="365"/>
      <c r="INX161" s="365"/>
      <c r="INY161" s="365"/>
      <c r="INZ161" s="365"/>
      <c r="IOA161" s="365"/>
      <c r="IOB161" s="365"/>
      <c r="IOC161" s="365"/>
      <c r="IOD161" s="365"/>
      <c r="IOE161" s="365"/>
      <c r="IOF161" s="365"/>
      <c r="IOG161" s="365"/>
      <c r="IOH161" s="365"/>
      <c r="IOI161" s="365"/>
      <c r="IOJ161" s="365"/>
      <c r="IOK161" s="365"/>
      <c r="IOL161" s="365"/>
      <c r="IOM161" s="365"/>
      <c r="ION161" s="365"/>
      <c r="IOO161" s="365"/>
      <c r="IOP161" s="365"/>
      <c r="IOQ161" s="365"/>
      <c r="IOR161" s="365"/>
      <c r="IOS161" s="365"/>
      <c r="IOT161" s="365"/>
      <c r="IOU161" s="365"/>
      <c r="IOV161" s="365"/>
      <c r="IOW161" s="365"/>
      <c r="IOX161" s="365"/>
      <c r="IOY161" s="365"/>
      <c r="IOZ161" s="365"/>
      <c r="IPA161" s="365"/>
      <c r="IPB161" s="365"/>
      <c r="IPC161" s="365"/>
      <c r="IPD161" s="365"/>
      <c r="IPE161" s="365"/>
      <c r="IPF161" s="365"/>
      <c r="IPG161" s="365"/>
      <c r="IPH161" s="365"/>
      <c r="IPI161" s="365"/>
      <c r="IPJ161" s="365"/>
      <c r="IPK161" s="365"/>
      <c r="IPL161" s="365"/>
      <c r="IPM161" s="365"/>
      <c r="IPN161" s="365"/>
      <c r="IPO161" s="365"/>
      <c r="IPP161" s="365"/>
      <c r="IPQ161" s="365"/>
      <c r="IPR161" s="365"/>
      <c r="IPS161" s="365"/>
      <c r="IPT161" s="365"/>
      <c r="IPU161" s="365"/>
      <c r="IPV161" s="365"/>
      <c r="IPW161" s="365"/>
      <c r="IPX161" s="365"/>
      <c r="IPY161" s="365"/>
      <c r="IPZ161" s="365"/>
      <c r="IQA161" s="365"/>
      <c r="IQB161" s="365"/>
      <c r="IQC161" s="365"/>
      <c r="IQD161" s="365"/>
      <c r="IQE161" s="365"/>
      <c r="IQF161" s="365"/>
      <c r="IQG161" s="365"/>
      <c r="IQH161" s="365"/>
      <c r="IQI161" s="365"/>
      <c r="IQJ161" s="365"/>
      <c r="IQK161" s="365"/>
      <c r="IQL161" s="365"/>
      <c r="IQM161" s="365"/>
      <c r="IQN161" s="365"/>
      <c r="IQO161" s="365"/>
      <c r="IQP161" s="365"/>
      <c r="IQQ161" s="365"/>
      <c r="IQR161" s="365"/>
      <c r="IQS161" s="365"/>
      <c r="IQT161" s="365"/>
      <c r="IQU161" s="365"/>
      <c r="IQV161" s="365"/>
      <c r="IQW161" s="365"/>
      <c r="IQX161" s="365"/>
      <c r="IQY161" s="365"/>
      <c r="IQZ161" s="365"/>
      <c r="IRA161" s="365"/>
      <c r="IRB161" s="365"/>
      <c r="IRC161" s="365"/>
      <c r="IRD161" s="365"/>
      <c r="IRE161" s="365"/>
      <c r="IRF161" s="365"/>
      <c r="IRG161" s="365"/>
      <c r="IRH161" s="365"/>
      <c r="IRI161" s="365"/>
      <c r="IRJ161" s="365"/>
      <c r="IRK161" s="365"/>
      <c r="IRL161" s="365"/>
      <c r="IRM161" s="365"/>
      <c r="IRN161" s="365"/>
      <c r="IRO161" s="365"/>
      <c r="IRP161" s="365"/>
      <c r="IRQ161" s="365"/>
      <c r="IRR161" s="365"/>
      <c r="IRS161" s="365"/>
      <c r="IRT161" s="365"/>
      <c r="IRU161" s="365"/>
      <c r="IRV161" s="365"/>
      <c r="IRW161" s="365"/>
      <c r="IRX161" s="365"/>
      <c r="IRY161" s="365"/>
      <c r="IRZ161" s="365"/>
      <c r="ISA161" s="365"/>
      <c r="ISB161" s="365"/>
      <c r="ISC161" s="365"/>
      <c r="ISD161" s="365"/>
      <c r="ISE161" s="365"/>
      <c r="ISF161" s="365"/>
      <c r="ISG161" s="365"/>
      <c r="ISH161" s="365"/>
      <c r="ISI161" s="365"/>
      <c r="ISJ161" s="365"/>
      <c r="ISK161" s="365"/>
      <c r="ISL161" s="365"/>
      <c r="ISM161" s="365"/>
      <c r="ISN161" s="365"/>
      <c r="ISO161" s="365"/>
      <c r="ISP161" s="365"/>
      <c r="ISQ161" s="365"/>
      <c r="ISR161" s="365"/>
      <c r="ISS161" s="365"/>
      <c r="IST161" s="365"/>
      <c r="ISU161" s="365"/>
      <c r="ISV161" s="365"/>
      <c r="ISW161" s="365"/>
      <c r="ISX161" s="365"/>
      <c r="ISY161" s="365"/>
      <c r="ISZ161" s="365"/>
      <c r="ITA161" s="365"/>
      <c r="ITB161" s="365"/>
      <c r="ITC161" s="365"/>
      <c r="ITD161" s="365"/>
      <c r="ITE161" s="365"/>
      <c r="ITF161" s="365"/>
      <c r="ITG161" s="365"/>
      <c r="ITH161" s="365"/>
      <c r="ITI161" s="365"/>
      <c r="ITJ161" s="365"/>
      <c r="ITK161" s="365"/>
      <c r="ITL161" s="365"/>
      <c r="ITM161" s="365"/>
      <c r="ITN161" s="365"/>
      <c r="ITO161" s="365"/>
      <c r="ITP161" s="365"/>
      <c r="ITQ161" s="365"/>
      <c r="ITR161" s="365"/>
      <c r="ITS161" s="365"/>
      <c r="ITT161" s="365"/>
      <c r="ITU161" s="365"/>
      <c r="ITV161" s="365"/>
      <c r="ITW161" s="365"/>
      <c r="ITX161" s="365"/>
      <c r="ITY161" s="365"/>
      <c r="ITZ161" s="365"/>
      <c r="IUA161" s="365"/>
      <c r="IUB161" s="365"/>
      <c r="IUC161" s="365"/>
      <c r="IUD161" s="365"/>
      <c r="IUE161" s="365"/>
      <c r="IUF161" s="365"/>
      <c r="IUG161" s="365"/>
      <c r="IUH161" s="365"/>
      <c r="IUI161" s="365"/>
      <c r="IUJ161" s="365"/>
      <c r="IUK161" s="365"/>
      <c r="IUL161" s="365"/>
      <c r="IUM161" s="365"/>
      <c r="IUN161" s="365"/>
      <c r="IUO161" s="365"/>
      <c r="IUP161" s="365"/>
      <c r="IUQ161" s="365"/>
      <c r="IUR161" s="365"/>
      <c r="IUS161" s="365"/>
      <c r="IUT161" s="365"/>
      <c r="IUU161" s="365"/>
      <c r="IUV161" s="365"/>
      <c r="IUW161" s="365"/>
      <c r="IUX161" s="365"/>
      <c r="IUY161" s="365"/>
      <c r="IUZ161" s="365"/>
      <c r="IVA161" s="365"/>
      <c r="IVB161" s="365"/>
      <c r="IVC161" s="365"/>
      <c r="IVD161" s="365"/>
      <c r="IVE161" s="365"/>
      <c r="IVF161" s="365"/>
      <c r="IVG161" s="365"/>
      <c r="IVH161" s="365"/>
      <c r="IVI161" s="365"/>
      <c r="IVJ161" s="365"/>
      <c r="IVK161" s="365"/>
      <c r="IVL161" s="365"/>
      <c r="IVM161" s="365"/>
      <c r="IVN161" s="365"/>
      <c r="IVO161" s="365"/>
      <c r="IVP161" s="365"/>
      <c r="IVQ161" s="365"/>
      <c r="IVR161" s="365"/>
      <c r="IVS161" s="365"/>
      <c r="IVT161" s="365"/>
      <c r="IVU161" s="365"/>
      <c r="IVV161" s="365"/>
      <c r="IVW161" s="365"/>
      <c r="IVX161" s="365"/>
      <c r="IVY161" s="365"/>
      <c r="IVZ161" s="365"/>
      <c r="IWA161" s="365"/>
      <c r="IWB161" s="365"/>
      <c r="IWC161" s="365"/>
      <c r="IWD161" s="365"/>
      <c r="IWE161" s="365"/>
      <c r="IWF161" s="365"/>
      <c r="IWG161" s="365"/>
      <c r="IWH161" s="365"/>
      <c r="IWI161" s="365"/>
      <c r="IWJ161" s="365"/>
      <c r="IWK161" s="365"/>
      <c r="IWL161" s="365"/>
      <c r="IWM161" s="365"/>
      <c r="IWN161" s="365"/>
      <c r="IWO161" s="365"/>
      <c r="IWP161" s="365"/>
      <c r="IWQ161" s="365"/>
      <c r="IWR161" s="365"/>
      <c r="IWS161" s="365"/>
      <c r="IWT161" s="365"/>
      <c r="IWU161" s="365"/>
      <c r="IWV161" s="365"/>
      <c r="IWW161" s="365"/>
      <c r="IWX161" s="365"/>
      <c r="IWY161" s="365"/>
      <c r="IWZ161" s="365"/>
      <c r="IXA161" s="365"/>
      <c r="IXB161" s="365"/>
      <c r="IXC161" s="365"/>
      <c r="IXD161" s="365"/>
      <c r="IXE161" s="365"/>
      <c r="IXF161" s="365"/>
      <c r="IXG161" s="365"/>
      <c r="IXH161" s="365"/>
      <c r="IXI161" s="365"/>
      <c r="IXJ161" s="365"/>
      <c r="IXK161" s="365"/>
      <c r="IXL161" s="365"/>
      <c r="IXM161" s="365"/>
      <c r="IXN161" s="365"/>
      <c r="IXO161" s="365"/>
      <c r="IXP161" s="365"/>
      <c r="IXQ161" s="365"/>
      <c r="IXR161" s="365"/>
      <c r="IXS161" s="365"/>
      <c r="IXT161" s="365"/>
      <c r="IXU161" s="365"/>
      <c r="IXV161" s="365"/>
      <c r="IXW161" s="365"/>
      <c r="IXX161" s="365"/>
      <c r="IXY161" s="365"/>
      <c r="IXZ161" s="365"/>
      <c r="IYA161" s="365"/>
      <c r="IYB161" s="365"/>
      <c r="IYC161" s="365"/>
      <c r="IYD161" s="365"/>
      <c r="IYE161" s="365"/>
      <c r="IYF161" s="365"/>
      <c r="IYG161" s="365"/>
      <c r="IYH161" s="365"/>
      <c r="IYI161" s="365"/>
      <c r="IYJ161" s="365"/>
      <c r="IYK161" s="365"/>
      <c r="IYL161" s="365"/>
      <c r="IYM161" s="365"/>
      <c r="IYN161" s="365"/>
      <c r="IYO161" s="365"/>
      <c r="IYP161" s="365"/>
      <c r="IYQ161" s="365"/>
      <c r="IYR161" s="365"/>
      <c r="IYS161" s="365"/>
      <c r="IYT161" s="365"/>
      <c r="IYU161" s="365"/>
      <c r="IYV161" s="365"/>
      <c r="IYW161" s="365"/>
      <c r="IYX161" s="365"/>
      <c r="IYY161" s="365"/>
      <c r="IYZ161" s="365"/>
      <c r="IZA161" s="365"/>
      <c r="IZB161" s="365"/>
      <c r="IZC161" s="365"/>
      <c r="IZD161" s="365"/>
      <c r="IZE161" s="365"/>
      <c r="IZF161" s="365"/>
      <c r="IZG161" s="365"/>
      <c r="IZH161" s="365"/>
      <c r="IZI161" s="365"/>
      <c r="IZJ161" s="365"/>
      <c r="IZK161" s="365"/>
      <c r="IZL161" s="365"/>
      <c r="IZM161" s="365"/>
      <c r="IZN161" s="365"/>
      <c r="IZO161" s="365"/>
      <c r="IZP161" s="365"/>
      <c r="IZQ161" s="365"/>
      <c r="IZR161" s="365"/>
      <c r="IZS161" s="365"/>
      <c r="IZT161" s="365"/>
      <c r="IZU161" s="365"/>
      <c r="IZV161" s="365"/>
      <c r="IZW161" s="365"/>
      <c r="IZX161" s="365"/>
      <c r="IZY161" s="365"/>
      <c r="IZZ161" s="365"/>
      <c r="JAA161" s="365"/>
      <c r="JAB161" s="365"/>
      <c r="JAC161" s="365"/>
      <c r="JAD161" s="365"/>
      <c r="JAE161" s="365"/>
      <c r="JAF161" s="365"/>
      <c r="JAG161" s="365"/>
      <c r="JAH161" s="365"/>
      <c r="JAI161" s="365"/>
      <c r="JAJ161" s="365"/>
      <c r="JAK161" s="365"/>
      <c r="JAL161" s="365"/>
      <c r="JAM161" s="365"/>
      <c r="JAN161" s="365"/>
      <c r="JAO161" s="365"/>
      <c r="JAP161" s="365"/>
      <c r="JAQ161" s="365"/>
      <c r="JAR161" s="365"/>
      <c r="JAS161" s="365"/>
      <c r="JAT161" s="365"/>
      <c r="JAU161" s="365"/>
      <c r="JAV161" s="365"/>
      <c r="JAW161" s="365"/>
      <c r="JAX161" s="365"/>
      <c r="JAY161" s="365"/>
      <c r="JAZ161" s="365"/>
      <c r="JBA161" s="365"/>
      <c r="JBB161" s="365"/>
      <c r="JBC161" s="365"/>
      <c r="JBD161" s="365"/>
      <c r="JBE161" s="365"/>
      <c r="JBF161" s="365"/>
      <c r="JBG161" s="365"/>
      <c r="JBH161" s="365"/>
      <c r="JBI161" s="365"/>
      <c r="JBJ161" s="365"/>
      <c r="JBK161" s="365"/>
      <c r="JBL161" s="365"/>
      <c r="JBM161" s="365"/>
      <c r="JBN161" s="365"/>
      <c r="JBO161" s="365"/>
      <c r="JBP161" s="365"/>
      <c r="JBQ161" s="365"/>
      <c r="JBR161" s="365"/>
      <c r="JBS161" s="365"/>
      <c r="JBT161" s="365"/>
      <c r="JBU161" s="365"/>
      <c r="JBV161" s="365"/>
      <c r="JBW161" s="365"/>
      <c r="JBX161" s="365"/>
      <c r="JBY161" s="365"/>
      <c r="JBZ161" s="365"/>
      <c r="JCA161" s="365"/>
      <c r="JCB161" s="365"/>
      <c r="JCC161" s="365"/>
      <c r="JCD161" s="365"/>
      <c r="JCE161" s="365"/>
      <c r="JCF161" s="365"/>
      <c r="JCG161" s="365"/>
      <c r="JCH161" s="365"/>
      <c r="JCI161" s="365"/>
      <c r="JCJ161" s="365"/>
      <c r="JCK161" s="365"/>
      <c r="JCL161" s="365"/>
      <c r="JCM161" s="365"/>
      <c r="JCN161" s="365"/>
      <c r="JCO161" s="365"/>
      <c r="JCP161" s="365"/>
      <c r="JCQ161" s="365"/>
      <c r="JCR161" s="365"/>
      <c r="JCS161" s="365"/>
      <c r="JCT161" s="365"/>
      <c r="JCU161" s="365"/>
      <c r="JCV161" s="365"/>
      <c r="JCW161" s="365"/>
      <c r="JCX161" s="365"/>
      <c r="JCY161" s="365"/>
      <c r="JCZ161" s="365"/>
      <c r="JDA161" s="365"/>
      <c r="JDB161" s="365"/>
      <c r="JDC161" s="365"/>
      <c r="JDD161" s="365"/>
      <c r="JDE161" s="365"/>
      <c r="JDF161" s="365"/>
      <c r="JDG161" s="365"/>
      <c r="JDH161" s="365"/>
      <c r="JDI161" s="365"/>
      <c r="JDJ161" s="365"/>
      <c r="JDK161" s="365"/>
      <c r="JDL161" s="365"/>
      <c r="JDM161" s="365"/>
      <c r="JDN161" s="365"/>
      <c r="JDO161" s="365"/>
      <c r="JDP161" s="365"/>
      <c r="JDQ161" s="365"/>
      <c r="JDR161" s="365"/>
      <c r="JDS161" s="365"/>
      <c r="JDT161" s="365"/>
      <c r="JDU161" s="365"/>
      <c r="JDV161" s="365"/>
      <c r="JDW161" s="365"/>
      <c r="JDX161" s="365"/>
      <c r="JDY161" s="365"/>
      <c r="JDZ161" s="365"/>
      <c r="JEA161" s="365"/>
      <c r="JEB161" s="365"/>
      <c r="JEC161" s="365"/>
      <c r="JED161" s="365"/>
      <c r="JEE161" s="365"/>
      <c r="JEF161" s="365"/>
      <c r="JEG161" s="365"/>
      <c r="JEH161" s="365"/>
      <c r="JEI161" s="365"/>
      <c r="JEJ161" s="365"/>
      <c r="JEK161" s="365"/>
      <c r="JEL161" s="365"/>
      <c r="JEM161" s="365"/>
      <c r="JEN161" s="365"/>
      <c r="JEO161" s="365"/>
      <c r="JEP161" s="365"/>
      <c r="JEQ161" s="365"/>
      <c r="JER161" s="365"/>
      <c r="JES161" s="365"/>
      <c r="JET161" s="365"/>
      <c r="JEU161" s="365"/>
      <c r="JEV161" s="365"/>
      <c r="JEW161" s="365"/>
      <c r="JEX161" s="365"/>
      <c r="JEY161" s="365"/>
      <c r="JEZ161" s="365"/>
      <c r="JFA161" s="365"/>
      <c r="JFB161" s="365"/>
      <c r="JFC161" s="365"/>
      <c r="JFD161" s="365"/>
      <c r="JFE161" s="365"/>
      <c r="JFF161" s="365"/>
      <c r="JFG161" s="365"/>
      <c r="JFH161" s="365"/>
      <c r="JFI161" s="365"/>
      <c r="JFJ161" s="365"/>
      <c r="JFK161" s="365"/>
      <c r="JFL161" s="365"/>
      <c r="JFM161" s="365"/>
      <c r="JFN161" s="365"/>
      <c r="JFO161" s="365"/>
      <c r="JFP161" s="365"/>
      <c r="JFQ161" s="365"/>
      <c r="JFR161" s="365"/>
      <c r="JFS161" s="365"/>
      <c r="JFT161" s="365"/>
      <c r="JFU161" s="365"/>
      <c r="JFV161" s="365"/>
      <c r="JFW161" s="365"/>
      <c r="JFX161" s="365"/>
      <c r="JFY161" s="365"/>
      <c r="JFZ161" s="365"/>
      <c r="JGA161" s="365"/>
      <c r="JGB161" s="365"/>
      <c r="JGC161" s="365"/>
      <c r="JGD161" s="365"/>
      <c r="JGE161" s="365"/>
      <c r="JGF161" s="365"/>
      <c r="JGG161" s="365"/>
      <c r="JGH161" s="365"/>
      <c r="JGI161" s="365"/>
      <c r="JGJ161" s="365"/>
      <c r="JGK161" s="365"/>
      <c r="JGL161" s="365"/>
      <c r="JGM161" s="365"/>
      <c r="JGN161" s="365"/>
      <c r="JGO161" s="365"/>
      <c r="JGP161" s="365"/>
      <c r="JGQ161" s="365"/>
      <c r="JGR161" s="365"/>
      <c r="JGS161" s="365"/>
      <c r="JGT161" s="365"/>
      <c r="JGU161" s="365"/>
      <c r="JGV161" s="365"/>
      <c r="JGW161" s="365"/>
      <c r="JGX161" s="365"/>
      <c r="JGY161" s="365"/>
      <c r="JGZ161" s="365"/>
      <c r="JHA161" s="365"/>
      <c r="JHB161" s="365"/>
      <c r="JHC161" s="365"/>
      <c r="JHD161" s="365"/>
      <c r="JHE161" s="365"/>
      <c r="JHF161" s="365"/>
      <c r="JHG161" s="365"/>
      <c r="JHH161" s="365"/>
      <c r="JHI161" s="365"/>
      <c r="JHJ161" s="365"/>
      <c r="JHK161" s="365"/>
      <c r="JHL161" s="365"/>
      <c r="JHM161" s="365"/>
      <c r="JHN161" s="365"/>
      <c r="JHO161" s="365"/>
      <c r="JHP161" s="365"/>
      <c r="JHQ161" s="365"/>
      <c r="JHR161" s="365"/>
      <c r="JHS161" s="365"/>
      <c r="JHT161" s="365"/>
      <c r="JHU161" s="365"/>
      <c r="JHV161" s="365"/>
      <c r="JHW161" s="365"/>
      <c r="JHX161" s="365"/>
      <c r="JHY161" s="365"/>
      <c r="JHZ161" s="365"/>
      <c r="JIA161" s="365"/>
      <c r="JIB161" s="365"/>
      <c r="JIC161" s="365"/>
      <c r="JID161" s="365"/>
      <c r="JIE161" s="365"/>
      <c r="JIF161" s="365"/>
      <c r="JIG161" s="365"/>
      <c r="JIH161" s="365"/>
      <c r="JII161" s="365"/>
      <c r="JIJ161" s="365"/>
      <c r="JIK161" s="365"/>
      <c r="JIL161" s="365"/>
      <c r="JIM161" s="365"/>
      <c r="JIN161" s="365"/>
      <c r="JIO161" s="365"/>
      <c r="JIP161" s="365"/>
      <c r="JIQ161" s="365"/>
      <c r="JIR161" s="365"/>
      <c r="JIS161" s="365"/>
      <c r="JIT161" s="365"/>
      <c r="JIU161" s="365"/>
      <c r="JIV161" s="365"/>
      <c r="JIW161" s="365"/>
      <c r="JIX161" s="365"/>
      <c r="JIY161" s="365"/>
      <c r="JIZ161" s="365"/>
      <c r="JJA161" s="365"/>
      <c r="JJB161" s="365"/>
      <c r="JJC161" s="365"/>
      <c r="JJD161" s="365"/>
      <c r="JJE161" s="365"/>
      <c r="JJF161" s="365"/>
      <c r="JJG161" s="365"/>
      <c r="JJH161" s="365"/>
      <c r="JJI161" s="365"/>
      <c r="JJJ161" s="365"/>
      <c r="JJK161" s="365"/>
      <c r="JJL161" s="365"/>
      <c r="JJM161" s="365"/>
      <c r="JJN161" s="365"/>
      <c r="JJO161" s="365"/>
      <c r="JJP161" s="365"/>
      <c r="JJQ161" s="365"/>
      <c r="JJR161" s="365"/>
      <c r="JJS161" s="365"/>
      <c r="JJT161" s="365"/>
      <c r="JJU161" s="365"/>
      <c r="JJV161" s="365"/>
      <c r="JJW161" s="365"/>
      <c r="JJX161" s="365"/>
      <c r="JJY161" s="365"/>
      <c r="JJZ161" s="365"/>
      <c r="JKA161" s="365"/>
      <c r="JKB161" s="365"/>
      <c r="JKC161" s="365"/>
      <c r="JKD161" s="365"/>
      <c r="JKE161" s="365"/>
      <c r="JKF161" s="365"/>
      <c r="JKG161" s="365"/>
      <c r="JKH161" s="365"/>
      <c r="JKI161" s="365"/>
      <c r="JKJ161" s="365"/>
      <c r="JKK161" s="365"/>
      <c r="JKL161" s="365"/>
      <c r="JKM161" s="365"/>
      <c r="JKN161" s="365"/>
      <c r="JKO161" s="365"/>
      <c r="JKP161" s="365"/>
      <c r="JKQ161" s="365"/>
      <c r="JKR161" s="365"/>
      <c r="JKS161" s="365"/>
      <c r="JKT161" s="365"/>
      <c r="JKU161" s="365"/>
      <c r="JKV161" s="365"/>
      <c r="JKW161" s="365"/>
      <c r="JKX161" s="365"/>
      <c r="JKY161" s="365"/>
      <c r="JKZ161" s="365"/>
      <c r="JLA161" s="365"/>
      <c r="JLB161" s="365"/>
      <c r="JLC161" s="365"/>
      <c r="JLD161" s="365"/>
      <c r="JLE161" s="365"/>
      <c r="JLF161" s="365"/>
      <c r="JLG161" s="365"/>
      <c r="JLH161" s="365"/>
      <c r="JLI161" s="365"/>
      <c r="JLJ161" s="365"/>
      <c r="JLK161" s="365"/>
      <c r="JLL161" s="365"/>
      <c r="JLM161" s="365"/>
      <c r="JLN161" s="365"/>
      <c r="JLO161" s="365"/>
      <c r="JLP161" s="365"/>
      <c r="JLQ161" s="365"/>
      <c r="JLR161" s="365"/>
      <c r="JLS161" s="365"/>
      <c r="JLT161" s="365"/>
      <c r="JLU161" s="365"/>
      <c r="JLV161" s="365"/>
      <c r="JLW161" s="365"/>
      <c r="JLX161" s="365"/>
      <c r="JLY161" s="365"/>
      <c r="JLZ161" s="365"/>
      <c r="JMA161" s="365"/>
      <c r="JMB161" s="365"/>
      <c r="JMC161" s="365"/>
      <c r="JMD161" s="365"/>
      <c r="JME161" s="365"/>
      <c r="JMF161" s="365"/>
      <c r="JMG161" s="365"/>
      <c r="JMH161" s="365"/>
      <c r="JMI161" s="365"/>
      <c r="JMJ161" s="365"/>
      <c r="JMK161" s="365"/>
      <c r="JML161" s="365"/>
      <c r="JMM161" s="365"/>
      <c r="JMN161" s="365"/>
      <c r="JMO161" s="365"/>
      <c r="JMP161" s="365"/>
      <c r="JMQ161" s="365"/>
      <c r="JMR161" s="365"/>
      <c r="JMS161" s="365"/>
      <c r="JMT161" s="365"/>
      <c r="JMU161" s="365"/>
      <c r="JMV161" s="365"/>
      <c r="JMW161" s="365"/>
      <c r="JMX161" s="365"/>
      <c r="JMY161" s="365"/>
      <c r="JMZ161" s="365"/>
      <c r="JNA161" s="365"/>
      <c r="JNB161" s="365"/>
      <c r="JNC161" s="365"/>
      <c r="JND161" s="365"/>
      <c r="JNE161" s="365"/>
      <c r="JNF161" s="365"/>
      <c r="JNG161" s="365"/>
      <c r="JNH161" s="365"/>
      <c r="JNI161" s="365"/>
      <c r="JNJ161" s="365"/>
      <c r="JNK161" s="365"/>
      <c r="JNL161" s="365"/>
      <c r="JNM161" s="365"/>
      <c r="JNN161" s="365"/>
      <c r="JNO161" s="365"/>
      <c r="JNP161" s="365"/>
      <c r="JNQ161" s="365"/>
      <c r="JNR161" s="365"/>
      <c r="JNS161" s="365"/>
      <c r="JNT161" s="365"/>
      <c r="JNU161" s="365"/>
      <c r="JNV161" s="365"/>
      <c r="JNW161" s="365"/>
      <c r="JNX161" s="365"/>
      <c r="JNY161" s="365"/>
      <c r="JNZ161" s="365"/>
      <c r="JOA161" s="365"/>
      <c r="JOB161" s="365"/>
      <c r="JOC161" s="365"/>
      <c r="JOD161" s="365"/>
      <c r="JOE161" s="365"/>
      <c r="JOF161" s="365"/>
      <c r="JOG161" s="365"/>
      <c r="JOH161" s="365"/>
      <c r="JOI161" s="365"/>
      <c r="JOJ161" s="365"/>
      <c r="JOK161" s="365"/>
      <c r="JOL161" s="365"/>
      <c r="JOM161" s="365"/>
      <c r="JON161" s="365"/>
      <c r="JOO161" s="365"/>
      <c r="JOP161" s="365"/>
      <c r="JOQ161" s="365"/>
      <c r="JOR161" s="365"/>
      <c r="JOS161" s="365"/>
      <c r="JOT161" s="365"/>
      <c r="JOU161" s="365"/>
      <c r="JOV161" s="365"/>
      <c r="JOW161" s="365"/>
      <c r="JOX161" s="365"/>
      <c r="JOY161" s="365"/>
      <c r="JOZ161" s="365"/>
      <c r="JPA161" s="365"/>
      <c r="JPB161" s="365"/>
      <c r="JPC161" s="365"/>
      <c r="JPD161" s="365"/>
      <c r="JPE161" s="365"/>
      <c r="JPF161" s="365"/>
      <c r="JPG161" s="365"/>
      <c r="JPH161" s="365"/>
      <c r="JPI161" s="365"/>
      <c r="JPJ161" s="365"/>
      <c r="JPK161" s="365"/>
      <c r="JPL161" s="365"/>
      <c r="JPM161" s="365"/>
      <c r="JPN161" s="365"/>
      <c r="JPO161" s="365"/>
      <c r="JPP161" s="365"/>
      <c r="JPQ161" s="365"/>
      <c r="JPR161" s="365"/>
      <c r="JPS161" s="365"/>
      <c r="JPT161" s="365"/>
      <c r="JPU161" s="365"/>
      <c r="JPV161" s="365"/>
      <c r="JPW161" s="365"/>
      <c r="JPX161" s="365"/>
      <c r="JPY161" s="365"/>
      <c r="JPZ161" s="365"/>
      <c r="JQA161" s="365"/>
      <c r="JQB161" s="365"/>
      <c r="JQC161" s="365"/>
      <c r="JQD161" s="365"/>
      <c r="JQE161" s="365"/>
      <c r="JQF161" s="365"/>
      <c r="JQG161" s="365"/>
      <c r="JQH161" s="365"/>
      <c r="JQI161" s="365"/>
      <c r="JQJ161" s="365"/>
      <c r="JQK161" s="365"/>
      <c r="JQL161" s="365"/>
      <c r="JQM161" s="365"/>
      <c r="JQN161" s="365"/>
      <c r="JQO161" s="365"/>
      <c r="JQP161" s="365"/>
      <c r="JQQ161" s="365"/>
      <c r="JQR161" s="365"/>
      <c r="JQS161" s="365"/>
      <c r="JQT161" s="365"/>
      <c r="JQU161" s="365"/>
      <c r="JQV161" s="365"/>
      <c r="JQW161" s="365"/>
      <c r="JQX161" s="365"/>
      <c r="JQY161" s="365"/>
      <c r="JQZ161" s="365"/>
      <c r="JRA161" s="365"/>
      <c r="JRB161" s="365"/>
      <c r="JRC161" s="365"/>
      <c r="JRD161" s="365"/>
      <c r="JRE161" s="365"/>
      <c r="JRF161" s="365"/>
      <c r="JRG161" s="365"/>
      <c r="JRH161" s="365"/>
      <c r="JRI161" s="365"/>
      <c r="JRJ161" s="365"/>
      <c r="JRK161" s="365"/>
      <c r="JRL161" s="365"/>
      <c r="JRM161" s="365"/>
      <c r="JRN161" s="365"/>
      <c r="JRO161" s="365"/>
      <c r="JRP161" s="365"/>
      <c r="JRQ161" s="365"/>
      <c r="JRR161" s="365"/>
      <c r="JRS161" s="365"/>
      <c r="JRT161" s="365"/>
      <c r="JRU161" s="365"/>
      <c r="JRV161" s="365"/>
      <c r="JRW161" s="365"/>
      <c r="JRX161" s="365"/>
      <c r="JRY161" s="365"/>
      <c r="JRZ161" s="365"/>
      <c r="JSA161" s="365"/>
      <c r="JSB161" s="365"/>
      <c r="JSC161" s="365"/>
      <c r="JSD161" s="365"/>
      <c r="JSE161" s="365"/>
      <c r="JSF161" s="365"/>
      <c r="JSG161" s="365"/>
      <c r="JSH161" s="365"/>
      <c r="JSI161" s="365"/>
      <c r="JSJ161" s="365"/>
      <c r="JSK161" s="365"/>
      <c r="JSL161" s="365"/>
      <c r="JSM161" s="365"/>
      <c r="JSN161" s="365"/>
      <c r="JSO161" s="365"/>
      <c r="JSP161" s="365"/>
      <c r="JSQ161" s="365"/>
      <c r="JSR161" s="365"/>
      <c r="JSS161" s="365"/>
      <c r="JST161" s="365"/>
      <c r="JSU161" s="365"/>
      <c r="JSV161" s="365"/>
      <c r="JSW161" s="365"/>
      <c r="JSX161" s="365"/>
      <c r="JSY161" s="365"/>
      <c r="JSZ161" s="365"/>
      <c r="JTA161" s="365"/>
      <c r="JTB161" s="365"/>
      <c r="JTC161" s="365"/>
      <c r="JTD161" s="365"/>
      <c r="JTE161" s="365"/>
      <c r="JTF161" s="365"/>
      <c r="JTG161" s="365"/>
      <c r="JTH161" s="365"/>
      <c r="JTI161" s="365"/>
      <c r="JTJ161" s="365"/>
      <c r="JTK161" s="365"/>
      <c r="JTL161" s="365"/>
      <c r="JTM161" s="365"/>
      <c r="JTN161" s="365"/>
      <c r="JTO161" s="365"/>
      <c r="JTP161" s="365"/>
      <c r="JTQ161" s="365"/>
      <c r="JTR161" s="365"/>
      <c r="JTS161" s="365"/>
      <c r="JTT161" s="365"/>
      <c r="JTU161" s="365"/>
      <c r="JTV161" s="365"/>
      <c r="JTW161" s="365"/>
      <c r="JTX161" s="365"/>
      <c r="JTY161" s="365"/>
      <c r="JTZ161" s="365"/>
      <c r="JUA161" s="365"/>
      <c r="JUB161" s="365"/>
      <c r="JUC161" s="365"/>
      <c r="JUD161" s="365"/>
      <c r="JUE161" s="365"/>
      <c r="JUF161" s="365"/>
      <c r="JUG161" s="365"/>
      <c r="JUH161" s="365"/>
      <c r="JUI161" s="365"/>
      <c r="JUJ161" s="365"/>
      <c r="JUK161" s="365"/>
      <c r="JUL161" s="365"/>
      <c r="JUM161" s="365"/>
      <c r="JUN161" s="365"/>
      <c r="JUO161" s="365"/>
      <c r="JUP161" s="365"/>
      <c r="JUQ161" s="365"/>
      <c r="JUR161" s="365"/>
      <c r="JUS161" s="365"/>
      <c r="JUT161" s="365"/>
      <c r="JUU161" s="365"/>
      <c r="JUV161" s="365"/>
      <c r="JUW161" s="365"/>
      <c r="JUX161" s="365"/>
      <c r="JUY161" s="365"/>
      <c r="JUZ161" s="365"/>
      <c r="JVA161" s="365"/>
      <c r="JVB161" s="365"/>
      <c r="JVC161" s="365"/>
      <c r="JVD161" s="365"/>
      <c r="JVE161" s="365"/>
      <c r="JVF161" s="365"/>
      <c r="JVG161" s="365"/>
      <c r="JVH161" s="365"/>
      <c r="JVI161" s="365"/>
      <c r="JVJ161" s="365"/>
      <c r="JVK161" s="365"/>
      <c r="JVL161" s="365"/>
      <c r="JVM161" s="365"/>
      <c r="JVN161" s="365"/>
      <c r="JVO161" s="365"/>
      <c r="JVP161" s="365"/>
      <c r="JVQ161" s="365"/>
      <c r="JVR161" s="365"/>
      <c r="JVS161" s="365"/>
      <c r="JVT161" s="365"/>
      <c r="JVU161" s="365"/>
      <c r="JVV161" s="365"/>
      <c r="JVW161" s="365"/>
      <c r="JVX161" s="365"/>
      <c r="JVY161" s="365"/>
      <c r="JVZ161" s="365"/>
      <c r="JWA161" s="365"/>
      <c r="JWB161" s="365"/>
      <c r="JWC161" s="365"/>
      <c r="JWD161" s="365"/>
      <c r="JWE161" s="365"/>
      <c r="JWF161" s="365"/>
      <c r="JWG161" s="365"/>
      <c r="JWH161" s="365"/>
      <c r="JWI161" s="365"/>
      <c r="JWJ161" s="365"/>
      <c r="JWK161" s="365"/>
      <c r="JWL161" s="365"/>
      <c r="JWM161" s="365"/>
      <c r="JWN161" s="365"/>
      <c r="JWO161" s="365"/>
      <c r="JWP161" s="365"/>
      <c r="JWQ161" s="365"/>
      <c r="JWR161" s="365"/>
      <c r="JWS161" s="365"/>
      <c r="JWT161" s="365"/>
      <c r="JWU161" s="365"/>
      <c r="JWV161" s="365"/>
      <c r="JWW161" s="365"/>
      <c r="JWX161" s="365"/>
      <c r="JWY161" s="365"/>
      <c r="JWZ161" s="365"/>
      <c r="JXA161" s="365"/>
      <c r="JXB161" s="365"/>
      <c r="JXC161" s="365"/>
      <c r="JXD161" s="365"/>
      <c r="JXE161" s="365"/>
      <c r="JXF161" s="365"/>
      <c r="JXG161" s="365"/>
      <c r="JXH161" s="365"/>
      <c r="JXI161" s="365"/>
      <c r="JXJ161" s="365"/>
      <c r="JXK161" s="365"/>
      <c r="JXL161" s="365"/>
      <c r="JXM161" s="365"/>
      <c r="JXN161" s="365"/>
      <c r="JXO161" s="365"/>
      <c r="JXP161" s="365"/>
      <c r="JXQ161" s="365"/>
      <c r="JXR161" s="365"/>
      <c r="JXS161" s="365"/>
      <c r="JXT161" s="365"/>
      <c r="JXU161" s="365"/>
      <c r="JXV161" s="365"/>
      <c r="JXW161" s="365"/>
      <c r="JXX161" s="365"/>
      <c r="JXY161" s="365"/>
      <c r="JXZ161" s="365"/>
      <c r="JYA161" s="365"/>
      <c r="JYB161" s="365"/>
      <c r="JYC161" s="365"/>
      <c r="JYD161" s="365"/>
      <c r="JYE161" s="365"/>
      <c r="JYF161" s="365"/>
      <c r="JYG161" s="365"/>
      <c r="JYH161" s="365"/>
      <c r="JYI161" s="365"/>
      <c r="JYJ161" s="365"/>
      <c r="JYK161" s="365"/>
      <c r="JYL161" s="365"/>
      <c r="JYM161" s="365"/>
      <c r="JYN161" s="365"/>
      <c r="JYO161" s="365"/>
      <c r="JYP161" s="365"/>
      <c r="JYQ161" s="365"/>
      <c r="JYR161" s="365"/>
      <c r="JYS161" s="365"/>
      <c r="JYT161" s="365"/>
      <c r="JYU161" s="365"/>
      <c r="JYV161" s="365"/>
      <c r="JYW161" s="365"/>
      <c r="JYX161" s="365"/>
      <c r="JYY161" s="365"/>
      <c r="JYZ161" s="365"/>
      <c r="JZA161" s="365"/>
      <c r="JZB161" s="365"/>
      <c r="JZC161" s="365"/>
      <c r="JZD161" s="365"/>
      <c r="JZE161" s="365"/>
      <c r="JZF161" s="365"/>
      <c r="JZG161" s="365"/>
      <c r="JZH161" s="365"/>
      <c r="JZI161" s="365"/>
      <c r="JZJ161" s="365"/>
      <c r="JZK161" s="365"/>
      <c r="JZL161" s="365"/>
      <c r="JZM161" s="365"/>
      <c r="JZN161" s="365"/>
      <c r="JZO161" s="365"/>
      <c r="JZP161" s="365"/>
      <c r="JZQ161" s="365"/>
      <c r="JZR161" s="365"/>
      <c r="JZS161" s="365"/>
      <c r="JZT161" s="365"/>
      <c r="JZU161" s="365"/>
      <c r="JZV161" s="365"/>
      <c r="JZW161" s="365"/>
      <c r="JZX161" s="365"/>
      <c r="JZY161" s="365"/>
      <c r="JZZ161" s="365"/>
      <c r="KAA161" s="365"/>
      <c r="KAB161" s="365"/>
      <c r="KAC161" s="365"/>
      <c r="KAD161" s="365"/>
      <c r="KAE161" s="365"/>
      <c r="KAF161" s="365"/>
      <c r="KAG161" s="365"/>
      <c r="KAH161" s="365"/>
      <c r="KAI161" s="365"/>
      <c r="KAJ161" s="365"/>
      <c r="KAK161" s="365"/>
      <c r="KAL161" s="365"/>
      <c r="KAM161" s="365"/>
      <c r="KAN161" s="365"/>
      <c r="KAO161" s="365"/>
      <c r="KAP161" s="365"/>
      <c r="KAQ161" s="365"/>
      <c r="KAR161" s="365"/>
      <c r="KAS161" s="365"/>
      <c r="KAT161" s="365"/>
      <c r="KAU161" s="365"/>
      <c r="KAV161" s="365"/>
      <c r="KAW161" s="365"/>
      <c r="KAX161" s="365"/>
      <c r="KAY161" s="365"/>
      <c r="KAZ161" s="365"/>
      <c r="KBA161" s="365"/>
      <c r="KBB161" s="365"/>
      <c r="KBC161" s="365"/>
      <c r="KBD161" s="365"/>
      <c r="KBE161" s="365"/>
      <c r="KBF161" s="365"/>
      <c r="KBG161" s="365"/>
      <c r="KBH161" s="365"/>
      <c r="KBI161" s="365"/>
      <c r="KBJ161" s="365"/>
      <c r="KBK161" s="365"/>
      <c r="KBL161" s="365"/>
      <c r="KBM161" s="365"/>
      <c r="KBN161" s="365"/>
      <c r="KBO161" s="365"/>
      <c r="KBP161" s="365"/>
      <c r="KBQ161" s="365"/>
      <c r="KBR161" s="365"/>
      <c r="KBS161" s="365"/>
      <c r="KBT161" s="365"/>
      <c r="KBU161" s="365"/>
      <c r="KBV161" s="365"/>
      <c r="KBW161" s="365"/>
      <c r="KBX161" s="365"/>
      <c r="KBY161" s="365"/>
      <c r="KBZ161" s="365"/>
      <c r="KCA161" s="365"/>
      <c r="KCB161" s="365"/>
      <c r="KCC161" s="365"/>
      <c r="KCD161" s="365"/>
      <c r="KCE161" s="365"/>
      <c r="KCF161" s="365"/>
      <c r="KCG161" s="365"/>
      <c r="KCH161" s="365"/>
      <c r="KCI161" s="365"/>
      <c r="KCJ161" s="365"/>
      <c r="KCK161" s="365"/>
      <c r="KCL161" s="365"/>
      <c r="KCM161" s="365"/>
      <c r="KCN161" s="365"/>
      <c r="KCO161" s="365"/>
      <c r="KCP161" s="365"/>
      <c r="KCQ161" s="365"/>
      <c r="KCR161" s="365"/>
      <c r="KCS161" s="365"/>
      <c r="KCT161" s="365"/>
      <c r="KCU161" s="365"/>
      <c r="KCV161" s="365"/>
      <c r="KCW161" s="365"/>
      <c r="KCX161" s="365"/>
      <c r="KCY161" s="365"/>
      <c r="KCZ161" s="365"/>
      <c r="KDA161" s="365"/>
      <c r="KDB161" s="365"/>
      <c r="KDC161" s="365"/>
      <c r="KDD161" s="365"/>
      <c r="KDE161" s="365"/>
      <c r="KDF161" s="365"/>
      <c r="KDG161" s="365"/>
      <c r="KDH161" s="365"/>
      <c r="KDI161" s="365"/>
      <c r="KDJ161" s="365"/>
      <c r="KDK161" s="365"/>
      <c r="KDL161" s="365"/>
      <c r="KDM161" s="365"/>
      <c r="KDN161" s="365"/>
      <c r="KDO161" s="365"/>
      <c r="KDP161" s="365"/>
      <c r="KDQ161" s="365"/>
      <c r="KDR161" s="365"/>
      <c r="KDS161" s="365"/>
      <c r="KDT161" s="365"/>
      <c r="KDU161" s="365"/>
      <c r="KDV161" s="365"/>
      <c r="KDW161" s="365"/>
      <c r="KDX161" s="365"/>
      <c r="KDY161" s="365"/>
      <c r="KDZ161" s="365"/>
      <c r="KEA161" s="365"/>
      <c r="KEB161" s="365"/>
      <c r="KEC161" s="365"/>
      <c r="KED161" s="365"/>
      <c r="KEE161" s="365"/>
      <c r="KEF161" s="365"/>
      <c r="KEG161" s="365"/>
      <c r="KEH161" s="365"/>
      <c r="KEI161" s="365"/>
      <c r="KEJ161" s="365"/>
      <c r="KEK161" s="365"/>
      <c r="KEL161" s="365"/>
      <c r="KEM161" s="365"/>
      <c r="KEN161" s="365"/>
      <c r="KEO161" s="365"/>
      <c r="KEP161" s="365"/>
      <c r="KEQ161" s="365"/>
      <c r="KER161" s="365"/>
      <c r="KES161" s="365"/>
      <c r="KET161" s="365"/>
      <c r="KEU161" s="365"/>
      <c r="KEV161" s="365"/>
      <c r="KEW161" s="365"/>
      <c r="KEX161" s="365"/>
      <c r="KEY161" s="365"/>
      <c r="KEZ161" s="365"/>
      <c r="KFA161" s="365"/>
      <c r="KFB161" s="365"/>
      <c r="KFC161" s="365"/>
      <c r="KFD161" s="365"/>
      <c r="KFE161" s="365"/>
      <c r="KFF161" s="365"/>
      <c r="KFG161" s="365"/>
      <c r="KFH161" s="365"/>
      <c r="KFI161" s="365"/>
      <c r="KFJ161" s="365"/>
      <c r="KFK161" s="365"/>
      <c r="KFL161" s="365"/>
      <c r="KFM161" s="365"/>
      <c r="KFN161" s="365"/>
      <c r="KFO161" s="365"/>
      <c r="KFP161" s="365"/>
      <c r="KFQ161" s="365"/>
      <c r="KFR161" s="365"/>
      <c r="KFS161" s="365"/>
      <c r="KFT161" s="365"/>
      <c r="KFU161" s="365"/>
      <c r="KFV161" s="365"/>
      <c r="KFW161" s="365"/>
      <c r="KFX161" s="365"/>
      <c r="KFY161" s="365"/>
      <c r="KFZ161" s="365"/>
      <c r="KGA161" s="365"/>
      <c r="KGB161" s="365"/>
      <c r="KGC161" s="365"/>
      <c r="KGD161" s="365"/>
      <c r="KGE161" s="365"/>
      <c r="KGF161" s="365"/>
      <c r="KGG161" s="365"/>
      <c r="KGH161" s="365"/>
      <c r="KGI161" s="365"/>
      <c r="KGJ161" s="365"/>
      <c r="KGK161" s="365"/>
      <c r="KGL161" s="365"/>
      <c r="KGM161" s="365"/>
      <c r="KGN161" s="365"/>
      <c r="KGO161" s="365"/>
      <c r="KGP161" s="365"/>
      <c r="KGQ161" s="365"/>
      <c r="KGR161" s="365"/>
      <c r="KGS161" s="365"/>
      <c r="KGT161" s="365"/>
      <c r="KGU161" s="365"/>
      <c r="KGV161" s="365"/>
      <c r="KGW161" s="365"/>
      <c r="KGX161" s="365"/>
      <c r="KGY161" s="365"/>
      <c r="KGZ161" s="365"/>
      <c r="KHA161" s="365"/>
      <c r="KHB161" s="365"/>
      <c r="KHC161" s="365"/>
      <c r="KHD161" s="365"/>
      <c r="KHE161" s="365"/>
      <c r="KHF161" s="365"/>
      <c r="KHG161" s="365"/>
      <c r="KHH161" s="365"/>
      <c r="KHI161" s="365"/>
      <c r="KHJ161" s="365"/>
      <c r="KHK161" s="365"/>
      <c r="KHL161" s="365"/>
      <c r="KHM161" s="365"/>
      <c r="KHN161" s="365"/>
      <c r="KHO161" s="365"/>
      <c r="KHP161" s="365"/>
      <c r="KHQ161" s="365"/>
      <c r="KHR161" s="365"/>
      <c r="KHS161" s="365"/>
      <c r="KHT161" s="365"/>
      <c r="KHU161" s="365"/>
      <c r="KHV161" s="365"/>
      <c r="KHW161" s="365"/>
      <c r="KHX161" s="365"/>
      <c r="KHY161" s="365"/>
      <c r="KHZ161" s="365"/>
      <c r="KIA161" s="365"/>
      <c r="KIB161" s="365"/>
      <c r="KIC161" s="365"/>
      <c r="KID161" s="365"/>
      <c r="KIE161" s="365"/>
      <c r="KIF161" s="365"/>
      <c r="KIG161" s="365"/>
      <c r="KIH161" s="365"/>
      <c r="KII161" s="365"/>
      <c r="KIJ161" s="365"/>
      <c r="KIK161" s="365"/>
      <c r="KIL161" s="365"/>
      <c r="KIM161" s="365"/>
      <c r="KIN161" s="365"/>
      <c r="KIO161" s="365"/>
      <c r="KIP161" s="365"/>
      <c r="KIQ161" s="365"/>
      <c r="KIR161" s="365"/>
      <c r="KIS161" s="365"/>
      <c r="KIT161" s="365"/>
      <c r="KIU161" s="365"/>
      <c r="KIV161" s="365"/>
      <c r="KIW161" s="365"/>
      <c r="KIX161" s="365"/>
      <c r="KIY161" s="365"/>
      <c r="KIZ161" s="365"/>
      <c r="KJA161" s="365"/>
      <c r="KJB161" s="365"/>
      <c r="KJC161" s="365"/>
      <c r="KJD161" s="365"/>
      <c r="KJE161" s="365"/>
      <c r="KJF161" s="365"/>
      <c r="KJG161" s="365"/>
      <c r="KJH161" s="365"/>
      <c r="KJI161" s="365"/>
      <c r="KJJ161" s="365"/>
      <c r="KJK161" s="365"/>
      <c r="KJL161" s="365"/>
      <c r="KJM161" s="365"/>
      <c r="KJN161" s="365"/>
      <c r="KJO161" s="365"/>
      <c r="KJP161" s="365"/>
      <c r="KJQ161" s="365"/>
      <c r="KJR161" s="365"/>
      <c r="KJS161" s="365"/>
      <c r="KJT161" s="365"/>
      <c r="KJU161" s="365"/>
      <c r="KJV161" s="365"/>
      <c r="KJW161" s="365"/>
      <c r="KJX161" s="365"/>
      <c r="KJY161" s="365"/>
      <c r="KJZ161" s="365"/>
      <c r="KKA161" s="365"/>
      <c r="KKB161" s="365"/>
      <c r="KKC161" s="365"/>
      <c r="KKD161" s="365"/>
      <c r="KKE161" s="365"/>
      <c r="KKF161" s="365"/>
      <c r="KKG161" s="365"/>
      <c r="KKH161" s="365"/>
      <c r="KKI161" s="365"/>
      <c r="KKJ161" s="365"/>
      <c r="KKK161" s="365"/>
      <c r="KKL161" s="365"/>
      <c r="KKM161" s="365"/>
      <c r="KKN161" s="365"/>
      <c r="KKO161" s="365"/>
      <c r="KKP161" s="365"/>
      <c r="KKQ161" s="365"/>
      <c r="KKR161" s="365"/>
      <c r="KKS161" s="365"/>
      <c r="KKT161" s="365"/>
      <c r="KKU161" s="365"/>
      <c r="KKV161" s="365"/>
      <c r="KKW161" s="365"/>
      <c r="KKX161" s="365"/>
      <c r="KKY161" s="365"/>
      <c r="KKZ161" s="365"/>
      <c r="KLA161" s="365"/>
      <c r="KLB161" s="365"/>
      <c r="KLC161" s="365"/>
      <c r="KLD161" s="365"/>
      <c r="KLE161" s="365"/>
      <c r="KLF161" s="365"/>
      <c r="KLG161" s="365"/>
      <c r="KLH161" s="365"/>
      <c r="KLI161" s="365"/>
      <c r="KLJ161" s="365"/>
      <c r="KLK161" s="365"/>
      <c r="KLL161" s="365"/>
      <c r="KLM161" s="365"/>
      <c r="KLN161" s="365"/>
      <c r="KLO161" s="365"/>
      <c r="KLP161" s="365"/>
      <c r="KLQ161" s="365"/>
      <c r="KLR161" s="365"/>
      <c r="KLS161" s="365"/>
      <c r="KLT161" s="365"/>
      <c r="KLU161" s="365"/>
      <c r="KLV161" s="365"/>
      <c r="KLW161" s="365"/>
      <c r="KLX161" s="365"/>
      <c r="KLY161" s="365"/>
      <c r="KLZ161" s="365"/>
      <c r="KMA161" s="365"/>
      <c r="KMB161" s="365"/>
      <c r="KMC161" s="365"/>
      <c r="KMD161" s="365"/>
      <c r="KME161" s="365"/>
      <c r="KMF161" s="365"/>
      <c r="KMG161" s="365"/>
      <c r="KMH161" s="365"/>
      <c r="KMI161" s="365"/>
      <c r="KMJ161" s="365"/>
      <c r="KMK161" s="365"/>
      <c r="KML161" s="365"/>
      <c r="KMM161" s="365"/>
      <c r="KMN161" s="365"/>
      <c r="KMO161" s="365"/>
      <c r="KMP161" s="365"/>
      <c r="KMQ161" s="365"/>
      <c r="KMR161" s="365"/>
      <c r="KMS161" s="365"/>
      <c r="KMT161" s="365"/>
      <c r="KMU161" s="365"/>
      <c r="KMV161" s="365"/>
      <c r="KMW161" s="365"/>
      <c r="KMX161" s="365"/>
      <c r="KMY161" s="365"/>
      <c r="KMZ161" s="365"/>
      <c r="KNA161" s="365"/>
      <c r="KNB161" s="365"/>
      <c r="KNC161" s="365"/>
      <c r="KND161" s="365"/>
      <c r="KNE161" s="365"/>
      <c r="KNF161" s="365"/>
      <c r="KNG161" s="365"/>
      <c r="KNH161" s="365"/>
      <c r="KNI161" s="365"/>
      <c r="KNJ161" s="365"/>
      <c r="KNK161" s="365"/>
      <c r="KNL161" s="365"/>
      <c r="KNM161" s="365"/>
      <c r="KNN161" s="365"/>
      <c r="KNO161" s="365"/>
      <c r="KNP161" s="365"/>
      <c r="KNQ161" s="365"/>
      <c r="KNR161" s="365"/>
      <c r="KNS161" s="365"/>
      <c r="KNT161" s="365"/>
      <c r="KNU161" s="365"/>
      <c r="KNV161" s="365"/>
      <c r="KNW161" s="365"/>
      <c r="KNX161" s="365"/>
      <c r="KNY161" s="365"/>
      <c r="KNZ161" s="365"/>
      <c r="KOA161" s="365"/>
      <c r="KOB161" s="365"/>
      <c r="KOC161" s="365"/>
      <c r="KOD161" s="365"/>
      <c r="KOE161" s="365"/>
      <c r="KOF161" s="365"/>
      <c r="KOG161" s="365"/>
      <c r="KOH161" s="365"/>
      <c r="KOI161" s="365"/>
      <c r="KOJ161" s="365"/>
      <c r="KOK161" s="365"/>
      <c r="KOL161" s="365"/>
      <c r="KOM161" s="365"/>
      <c r="KON161" s="365"/>
      <c r="KOO161" s="365"/>
      <c r="KOP161" s="365"/>
      <c r="KOQ161" s="365"/>
      <c r="KOR161" s="365"/>
      <c r="KOS161" s="365"/>
      <c r="KOT161" s="365"/>
      <c r="KOU161" s="365"/>
      <c r="KOV161" s="365"/>
      <c r="KOW161" s="365"/>
      <c r="KOX161" s="365"/>
      <c r="KOY161" s="365"/>
      <c r="KOZ161" s="365"/>
      <c r="KPA161" s="365"/>
      <c r="KPB161" s="365"/>
      <c r="KPC161" s="365"/>
      <c r="KPD161" s="365"/>
      <c r="KPE161" s="365"/>
      <c r="KPF161" s="365"/>
      <c r="KPG161" s="365"/>
      <c r="KPH161" s="365"/>
      <c r="KPI161" s="365"/>
      <c r="KPJ161" s="365"/>
      <c r="KPK161" s="365"/>
      <c r="KPL161" s="365"/>
      <c r="KPM161" s="365"/>
      <c r="KPN161" s="365"/>
      <c r="KPO161" s="365"/>
      <c r="KPP161" s="365"/>
      <c r="KPQ161" s="365"/>
      <c r="KPR161" s="365"/>
      <c r="KPS161" s="365"/>
      <c r="KPT161" s="365"/>
      <c r="KPU161" s="365"/>
      <c r="KPV161" s="365"/>
      <c r="KPW161" s="365"/>
      <c r="KPX161" s="365"/>
      <c r="KPY161" s="365"/>
      <c r="KPZ161" s="365"/>
      <c r="KQA161" s="365"/>
      <c r="KQB161" s="365"/>
      <c r="KQC161" s="365"/>
      <c r="KQD161" s="365"/>
      <c r="KQE161" s="365"/>
      <c r="KQF161" s="365"/>
      <c r="KQG161" s="365"/>
      <c r="KQH161" s="365"/>
      <c r="KQI161" s="365"/>
      <c r="KQJ161" s="365"/>
      <c r="KQK161" s="365"/>
      <c r="KQL161" s="365"/>
      <c r="KQM161" s="365"/>
      <c r="KQN161" s="365"/>
      <c r="KQO161" s="365"/>
      <c r="KQP161" s="365"/>
      <c r="KQQ161" s="365"/>
      <c r="KQR161" s="365"/>
      <c r="KQS161" s="365"/>
      <c r="KQT161" s="365"/>
      <c r="KQU161" s="365"/>
      <c r="KQV161" s="365"/>
      <c r="KQW161" s="365"/>
      <c r="KQX161" s="365"/>
      <c r="KQY161" s="365"/>
      <c r="KQZ161" s="365"/>
      <c r="KRA161" s="365"/>
      <c r="KRB161" s="365"/>
      <c r="KRC161" s="365"/>
      <c r="KRD161" s="365"/>
      <c r="KRE161" s="365"/>
      <c r="KRF161" s="365"/>
      <c r="KRG161" s="365"/>
      <c r="KRH161" s="365"/>
      <c r="KRI161" s="365"/>
      <c r="KRJ161" s="365"/>
      <c r="KRK161" s="365"/>
      <c r="KRL161" s="365"/>
      <c r="KRM161" s="365"/>
      <c r="KRN161" s="365"/>
      <c r="KRO161" s="365"/>
      <c r="KRP161" s="365"/>
      <c r="KRQ161" s="365"/>
      <c r="KRR161" s="365"/>
      <c r="KRS161" s="365"/>
      <c r="KRT161" s="365"/>
      <c r="KRU161" s="365"/>
      <c r="KRV161" s="365"/>
      <c r="KRW161" s="365"/>
      <c r="KRX161" s="365"/>
      <c r="KRY161" s="365"/>
      <c r="KRZ161" s="365"/>
      <c r="KSA161" s="365"/>
      <c r="KSB161" s="365"/>
      <c r="KSC161" s="365"/>
      <c r="KSD161" s="365"/>
      <c r="KSE161" s="365"/>
      <c r="KSF161" s="365"/>
      <c r="KSG161" s="365"/>
      <c r="KSH161" s="365"/>
      <c r="KSI161" s="365"/>
      <c r="KSJ161" s="365"/>
      <c r="KSK161" s="365"/>
      <c r="KSL161" s="365"/>
      <c r="KSM161" s="365"/>
      <c r="KSN161" s="365"/>
      <c r="KSO161" s="365"/>
      <c r="KSP161" s="365"/>
      <c r="KSQ161" s="365"/>
      <c r="KSR161" s="365"/>
      <c r="KSS161" s="365"/>
      <c r="KST161" s="365"/>
      <c r="KSU161" s="365"/>
      <c r="KSV161" s="365"/>
      <c r="KSW161" s="365"/>
      <c r="KSX161" s="365"/>
      <c r="KSY161" s="365"/>
      <c r="KSZ161" s="365"/>
      <c r="KTA161" s="365"/>
      <c r="KTB161" s="365"/>
      <c r="KTC161" s="365"/>
      <c r="KTD161" s="365"/>
      <c r="KTE161" s="365"/>
      <c r="KTF161" s="365"/>
      <c r="KTG161" s="365"/>
      <c r="KTH161" s="365"/>
      <c r="KTI161" s="365"/>
      <c r="KTJ161" s="365"/>
      <c r="KTK161" s="365"/>
      <c r="KTL161" s="365"/>
      <c r="KTM161" s="365"/>
      <c r="KTN161" s="365"/>
      <c r="KTO161" s="365"/>
      <c r="KTP161" s="365"/>
      <c r="KTQ161" s="365"/>
      <c r="KTR161" s="365"/>
      <c r="KTS161" s="365"/>
      <c r="KTT161" s="365"/>
      <c r="KTU161" s="365"/>
      <c r="KTV161" s="365"/>
      <c r="KTW161" s="365"/>
      <c r="KTX161" s="365"/>
      <c r="KTY161" s="365"/>
      <c r="KTZ161" s="365"/>
      <c r="KUA161" s="365"/>
      <c r="KUB161" s="365"/>
      <c r="KUC161" s="365"/>
      <c r="KUD161" s="365"/>
      <c r="KUE161" s="365"/>
      <c r="KUF161" s="365"/>
      <c r="KUG161" s="365"/>
      <c r="KUH161" s="365"/>
      <c r="KUI161" s="365"/>
      <c r="KUJ161" s="365"/>
      <c r="KUK161" s="365"/>
      <c r="KUL161" s="365"/>
      <c r="KUM161" s="365"/>
      <c r="KUN161" s="365"/>
      <c r="KUO161" s="365"/>
      <c r="KUP161" s="365"/>
      <c r="KUQ161" s="365"/>
      <c r="KUR161" s="365"/>
      <c r="KUS161" s="365"/>
      <c r="KUT161" s="365"/>
      <c r="KUU161" s="365"/>
      <c r="KUV161" s="365"/>
      <c r="KUW161" s="365"/>
      <c r="KUX161" s="365"/>
      <c r="KUY161" s="365"/>
      <c r="KUZ161" s="365"/>
      <c r="KVA161" s="365"/>
      <c r="KVB161" s="365"/>
      <c r="KVC161" s="365"/>
      <c r="KVD161" s="365"/>
      <c r="KVE161" s="365"/>
      <c r="KVF161" s="365"/>
      <c r="KVG161" s="365"/>
      <c r="KVH161" s="365"/>
      <c r="KVI161" s="365"/>
      <c r="KVJ161" s="365"/>
      <c r="KVK161" s="365"/>
      <c r="KVL161" s="365"/>
      <c r="KVM161" s="365"/>
      <c r="KVN161" s="365"/>
      <c r="KVO161" s="365"/>
      <c r="KVP161" s="365"/>
      <c r="KVQ161" s="365"/>
      <c r="KVR161" s="365"/>
      <c r="KVS161" s="365"/>
      <c r="KVT161" s="365"/>
      <c r="KVU161" s="365"/>
      <c r="KVV161" s="365"/>
      <c r="KVW161" s="365"/>
      <c r="KVX161" s="365"/>
      <c r="KVY161" s="365"/>
      <c r="KVZ161" s="365"/>
      <c r="KWA161" s="365"/>
      <c r="KWB161" s="365"/>
      <c r="KWC161" s="365"/>
      <c r="KWD161" s="365"/>
      <c r="KWE161" s="365"/>
      <c r="KWF161" s="365"/>
      <c r="KWG161" s="365"/>
      <c r="KWH161" s="365"/>
      <c r="KWI161" s="365"/>
      <c r="KWJ161" s="365"/>
      <c r="KWK161" s="365"/>
      <c r="KWL161" s="365"/>
      <c r="KWM161" s="365"/>
      <c r="KWN161" s="365"/>
      <c r="KWO161" s="365"/>
      <c r="KWP161" s="365"/>
      <c r="KWQ161" s="365"/>
      <c r="KWR161" s="365"/>
      <c r="KWS161" s="365"/>
      <c r="KWT161" s="365"/>
      <c r="KWU161" s="365"/>
      <c r="KWV161" s="365"/>
      <c r="KWW161" s="365"/>
      <c r="KWX161" s="365"/>
      <c r="KWY161" s="365"/>
      <c r="KWZ161" s="365"/>
      <c r="KXA161" s="365"/>
      <c r="KXB161" s="365"/>
      <c r="KXC161" s="365"/>
      <c r="KXD161" s="365"/>
      <c r="KXE161" s="365"/>
      <c r="KXF161" s="365"/>
      <c r="KXG161" s="365"/>
      <c r="KXH161" s="365"/>
      <c r="KXI161" s="365"/>
      <c r="KXJ161" s="365"/>
      <c r="KXK161" s="365"/>
      <c r="KXL161" s="365"/>
      <c r="KXM161" s="365"/>
      <c r="KXN161" s="365"/>
      <c r="KXO161" s="365"/>
      <c r="KXP161" s="365"/>
      <c r="KXQ161" s="365"/>
      <c r="KXR161" s="365"/>
      <c r="KXS161" s="365"/>
      <c r="KXT161" s="365"/>
      <c r="KXU161" s="365"/>
      <c r="KXV161" s="365"/>
      <c r="KXW161" s="365"/>
      <c r="KXX161" s="365"/>
      <c r="KXY161" s="365"/>
      <c r="KXZ161" s="365"/>
      <c r="KYA161" s="365"/>
      <c r="KYB161" s="365"/>
      <c r="KYC161" s="365"/>
      <c r="KYD161" s="365"/>
      <c r="KYE161" s="365"/>
      <c r="KYF161" s="365"/>
      <c r="KYG161" s="365"/>
      <c r="KYH161" s="365"/>
      <c r="KYI161" s="365"/>
      <c r="KYJ161" s="365"/>
      <c r="KYK161" s="365"/>
      <c r="KYL161" s="365"/>
      <c r="KYM161" s="365"/>
      <c r="KYN161" s="365"/>
      <c r="KYO161" s="365"/>
      <c r="KYP161" s="365"/>
      <c r="KYQ161" s="365"/>
      <c r="KYR161" s="365"/>
      <c r="KYS161" s="365"/>
      <c r="KYT161" s="365"/>
      <c r="KYU161" s="365"/>
      <c r="KYV161" s="365"/>
      <c r="KYW161" s="365"/>
      <c r="KYX161" s="365"/>
      <c r="KYY161" s="365"/>
      <c r="KYZ161" s="365"/>
      <c r="KZA161" s="365"/>
      <c r="KZB161" s="365"/>
      <c r="KZC161" s="365"/>
      <c r="KZD161" s="365"/>
      <c r="KZE161" s="365"/>
      <c r="KZF161" s="365"/>
      <c r="KZG161" s="365"/>
      <c r="KZH161" s="365"/>
      <c r="KZI161" s="365"/>
      <c r="KZJ161" s="365"/>
      <c r="KZK161" s="365"/>
      <c r="KZL161" s="365"/>
      <c r="KZM161" s="365"/>
      <c r="KZN161" s="365"/>
      <c r="KZO161" s="365"/>
      <c r="KZP161" s="365"/>
      <c r="KZQ161" s="365"/>
      <c r="KZR161" s="365"/>
      <c r="KZS161" s="365"/>
      <c r="KZT161" s="365"/>
      <c r="KZU161" s="365"/>
      <c r="KZV161" s="365"/>
      <c r="KZW161" s="365"/>
      <c r="KZX161" s="365"/>
      <c r="KZY161" s="365"/>
      <c r="KZZ161" s="365"/>
      <c r="LAA161" s="365"/>
      <c r="LAB161" s="365"/>
      <c r="LAC161" s="365"/>
      <c r="LAD161" s="365"/>
      <c r="LAE161" s="365"/>
      <c r="LAF161" s="365"/>
      <c r="LAG161" s="365"/>
      <c r="LAH161" s="365"/>
      <c r="LAI161" s="365"/>
      <c r="LAJ161" s="365"/>
      <c r="LAK161" s="365"/>
      <c r="LAL161" s="365"/>
      <c r="LAM161" s="365"/>
      <c r="LAN161" s="365"/>
      <c r="LAO161" s="365"/>
      <c r="LAP161" s="365"/>
      <c r="LAQ161" s="365"/>
      <c r="LAR161" s="365"/>
      <c r="LAS161" s="365"/>
      <c r="LAT161" s="365"/>
      <c r="LAU161" s="365"/>
      <c r="LAV161" s="365"/>
      <c r="LAW161" s="365"/>
      <c r="LAX161" s="365"/>
      <c r="LAY161" s="365"/>
      <c r="LAZ161" s="365"/>
      <c r="LBA161" s="365"/>
      <c r="LBB161" s="365"/>
      <c r="LBC161" s="365"/>
      <c r="LBD161" s="365"/>
      <c r="LBE161" s="365"/>
      <c r="LBF161" s="365"/>
      <c r="LBG161" s="365"/>
      <c r="LBH161" s="365"/>
      <c r="LBI161" s="365"/>
      <c r="LBJ161" s="365"/>
      <c r="LBK161" s="365"/>
      <c r="LBL161" s="365"/>
      <c r="LBM161" s="365"/>
      <c r="LBN161" s="365"/>
      <c r="LBO161" s="365"/>
      <c r="LBP161" s="365"/>
      <c r="LBQ161" s="365"/>
      <c r="LBR161" s="365"/>
      <c r="LBS161" s="365"/>
      <c r="LBT161" s="365"/>
      <c r="LBU161" s="365"/>
      <c r="LBV161" s="365"/>
      <c r="LBW161" s="365"/>
      <c r="LBX161" s="365"/>
      <c r="LBY161" s="365"/>
      <c r="LBZ161" s="365"/>
      <c r="LCA161" s="365"/>
      <c r="LCB161" s="365"/>
      <c r="LCC161" s="365"/>
      <c r="LCD161" s="365"/>
      <c r="LCE161" s="365"/>
      <c r="LCF161" s="365"/>
      <c r="LCG161" s="365"/>
      <c r="LCH161" s="365"/>
      <c r="LCI161" s="365"/>
      <c r="LCJ161" s="365"/>
      <c r="LCK161" s="365"/>
      <c r="LCL161" s="365"/>
      <c r="LCM161" s="365"/>
      <c r="LCN161" s="365"/>
      <c r="LCO161" s="365"/>
      <c r="LCP161" s="365"/>
      <c r="LCQ161" s="365"/>
      <c r="LCR161" s="365"/>
      <c r="LCS161" s="365"/>
      <c r="LCT161" s="365"/>
      <c r="LCU161" s="365"/>
      <c r="LCV161" s="365"/>
      <c r="LCW161" s="365"/>
      <c r="LCX161" s="365"/>
      <c r="LCY161" s="365"/>
      <c r="LCZ161" s="365"/>
      <c r="LDA161" s="365"/>
      <c r="LDB161" s="365"/>
      <c r="LDC161" s="365"/>
      <c r="LDD161" s="365"/>
      <c r="LDE161" s="365"/>
      <c r="LDF161" s="365"/>
      <c r="LDG161" s="365"/>
      <c r="LDH161" s="365"/>
      <c r="LDI161" s="365"/>
      <c r="LDJ161" s="365"/>
      <c r="LDK161" s="365"/>
      <c r="LDL161" s="365"/>
      <c r="LDM161" s="365"/>
      <c r="LDN161" s="365"/>
      <c r="LDO161" s="365"/>
      <c r="LDP161" s="365"/>
      <c r="LDQ161" s="365"/>
      <c r="LDR161" s="365"/>
      <c r="LDS161" s="365"/>
      <c r="LDT161" s="365"/>
      <c r="LDU161" s="365"/>
      <c r="LDV161" s="365"/>
      <c r="LDW161" s="365"/>
      <c r="LDX161" s="365"/>
      <c r="LDY161" s="365"/>
      <c r="LDZ161" s="365"/>
      <c r="LEA161" s="365"/>
      <c r="LEB161" s="365"/>
      <c r="LEC161" s="365"/>
      <c r="LED161" s="365"/>
      <c r="LEE161" s="365"/>
      <c r="LEF161" s="365"/>
      <c r="LEG161" s="365"/>
      <c r="LEH161" s="365"/>
      <c r="LEI161" s="365"/>
      <c r="LEJ161" s="365"/>
      <c r="LEK161" s="365"/>
      <c r="LEL161" s="365"/>
      <c r="LEM161" s="365"/>
      <c r="LEN161" s="365"/>
      <c r="LEO161" s="365"/>
      <c r="LEP161" s="365"/>
      <c r="LEQ161" s="365"/>
      <c r="LER161" s="365"/>
      <c r="LES161" s="365"/>
      <c r="LET161" s="365"/>
      <c r="LEU161" s="365"/>
      <c r="LEV161" s="365"/>
      <c r="LEW161" s="365"/>
      <c r="LEX161" s="365"/>
      <c r="LEY161" s="365"/>
      <c r="LEZ161" s="365"/>
      <c r="LFA161" s="365"/>
      <c r="LFB161" s="365"/>
      <c r="LFC161" s="365"/>
      <c r="LFD161" s="365"/>
      <c r="LFE161" s="365"/>
      <c r="LFF161" s="365"/>
      <c r="LFG161" s="365"/>
      <c r="LFH161" s="365"/>
      <c r="LFI161" s="365"/>
      <c r="LFJ161" s="365"/>
      <c r="LFK161" s="365"/>
      <c r="LFL161" s="365"/>
      <c r="LFM161" s="365"/>
      <c r="LFN161" s="365"/>
      <c r="LFO161" s="365"/>
      <c r="LFP161" s="365"/>
      <c r="LFQ161" s="365"/>
      <c r="LFR161" s="365"/>
      <c r="LFS161" s="365"/>
      <c r="LFT161" s="365"/>
      <c r="LFU161" s="365"/>
      <c r="LFV161" s="365"/>
      <c r="LFW161" s="365"/>
      <c r="LFX161" s="365"/>
      <c r="LFY161" s="365"/>
      <c r="LFZ161" s="365"/>
      <c r="LGA161" s="365"/>
      <c r="LGB161" s="365"/>
      <c r="LGC161" s="365"/>
      <c r="LGD161" s="365"/>
      <c r="LGE161" s="365"/>
      <c r="LGF161" s="365"/>
      <c r="LGG161" s="365"/>
      <c r="LGH161" s="365"/>
      <c r="LGI161" s="365"/>
      <c r="LGJ161" s="365"/>
      <c r="LGK161" s="365"/>
      <c r="LGL161" s="365"/>
      <c r="LGM161" s="365"/>
      <c r="LGN161" s="365"/>
      <c r="LGO161" s="365"/>
      <c r="LGP161" s="365"/>
      <c r="LGQ161" s="365"/>
      <c r="LGR161" s="365"/>
      <c r="LGS161" s="365"/>
      <c r="LGT161" s="365"/>
      <c r="LGU161" s="365"/>
      <c r="LGV161" s="365"/>
      <c r="LGW161" s="365"/>
      <c r="LGX161" s="365"/>
      <c r="LGY161" s="365"/>
      <c r="LGZ161" s="365"/>
      <c r="LHA161" s="365"/>
      <c r="LHB161" s="365"/>
      <c r="LHC161" s="365"/>
      <c r="LHD161" s="365"/>
      <c r="LHE161" s="365"/>
      <c r="LHF161" s="365"/>
      <c r="LHG161" s="365"/>
      <c r="LHH161" s="365"/>
      <c r="LHI161" s="365"/>
      <c r="LHJ161" s="365"/>
      <c r="LHK161" s="365"/>
      <c r="LHL161" s="365"/>
      <c r="LHM161" s="365"/>
      <c r="LHN161" s="365"/>
      <c r="LHO161" s="365"/>
      <c r="LHP161" s="365"/>
      <c r="LHQ161" s="365"/>
      <c r="LHR161" s="365"/>
      <c r="LHS161" s="365"/>
      <c r="LHT161" s="365"/>
      <c r="LHU161" s="365"/>
      <c r="LHV161" s="365"/>
      <c r="LHW161" s="365"/>
      <c r="LHX161" s="365"/>
      <c r="LHY161" s="365"/>
      <c r="LHZ161" s="365"/>
      <c r="LIA161" s="365"/>
      <c r="LIB161" s="365"/>
      <c r="LIC161" s="365"/>
      <c r="LID161" s="365"/>
      <c r="LIE161" s="365"/>
      <c r="LIF161" s="365"/>
      <c r="LIG161" s="365"/>
      <c r="LIH161" s="365"/>
      <c r="LII161" s="365"/>
      <c r="LIJ161" s="365"/>
      <c r="LIK161" s="365"/>
      <c r="LIL161" s="365"/>
      <c r="LIM161" s="365"/>
      <c r="LIN161" s="365"/>
      <c r="LIO161" s="365"/>
      <c r="LIP161" s="365"/>
      <c r="LIQ161" s="365"/>
      <c r="LIR161" s="365"/>
      <c r="LIS161" s="365"/>
      <c r="LIT161" s="365"/>
      <c r="LIU161" s="365"/>
      <c r="LIV161" s="365"/>
      <c r="LIW161" s="365"/>
      <c r="LIX161" s="365"/>
      <c r="LIY161" s="365"/>
      <c r="LIZ161" s="365"/>
      <c r="LJA161" s="365"/>
      <c r="LJB161" s="365"/>
      <c r="LJC161" s="365"/>
      <c r="LJD161" s="365"/>
      <c r="LJE161" s="365"/>
      <c r="LJF161" s="365"/>
      <c r="LJG161" s="365"/>
      <c r="LJH161" s="365"/>
      <c r="LJI161" s="365"/>
      <c r="LJJ161" s="365"/>
      <c r="LJK161" s="365"/>
      <c r="LJL161" s="365"/>
      <c r="LJM161" s="365"/>
      <c r="LJN161" s="365"/>
      <c r="LJO161" s="365"/>
      <c r="LJP161" s="365"/>
      <c r="LJQ161" s="365"/>
      <c r="LJR161" s="365"/>
      <c r="LJS161" s="365"/>
      <c r="LJT161" s="365"/>
      <c r="LJU161" s="365"/>
      <c r="LJV161" s="365"/>
      <c r="LJW161" s="365"/>
      <c r="LJX161" s="365"/>
      <c r="LJY161" s="365"/>
      <c r="LJZ161" s="365"/>
      <c r="LKA161" s="365"/>
      <c r="LKB161" s="365"/>
      <c r="LKC161" s="365"/>
      <c r="LKD161" s="365"/>
      <c r="LKE161" s="365"/>
      <c r="LKF161" s="365"/>
      <c r="LKG161" s="365"/>
      <c r="LKH161" s="365"/>
      <c r="LKI161" s="365"/>
      <c r="LKJ161" s="365"/>
      <c r="LKK161" s="365"/>
      <c r="LKL161" s="365"/>
      <c r="LKM161" s="365"/>
      <c r="LKN161" s="365"/>
      <c r="LKO161" s="365"/>
      <c r="LKP161" s="365"/>
      <c r="LKQ161" s="365"/>
      <c r="LKR161" s="365"/>
      <c r="LKS161" s="365"/>
      <c r="LKT161" s="365"/>
      <c r="LKU161" s="365"/>
      <c r="LKV161" s="365"/>
      <c r="LKW161" s="365"/>
      <c r="LKX161" s="365"/>
      <c r="LKY161" s="365"/>
      <c r="LKZ161" s="365"/>
      <c r="LLA161" s="365"/>
      <c r="LLB161" s="365"/>
      <c r="LLC161" s="365"/>
      <c r="LLD161" s="365"/>
      <c r="LLE161" s="365"/>
      <c r="LLF161" s="365"/>
      <c r="LLG161" s="365"/>
      <c r="LLH161" s="365"/>
      <c r="LLI161" s="365"/>
      <c r="LLJ161" s="365"/>
      <c r="LLK161" s="365"/>
      <c r="LLL161" s="365"/>
      <c r="LLM161" s="365"/>
      <c r="LLN161" s="365"/>
      <c r="LLO161" s="365"/>
      <c r="LLP161" s="365"/>
      <c r="LLQ161" s="365"/>
      <c r="LLR161" s="365"/>
      <c r="LLS161" s="365"/>
      <c r="LLT161" s="365"/>
      <c r="LLU161" s="365"/>
      <c r="LLV161" s="365"/>
      <c r="LLW161" s="365"/>
      <c r="LLX161" s="365"/>
      <c r="LLY161" s="365"/>
      <c r="LLZ161" s="365"/>
      <c r="LMA161" s="365"/>
      <c r="LMB161" s="365"/>
      <c r="LMC161" s="365"/>
      <c r="LMD161" s="365"/>
      <c r="LME161" s="365"/>
      <c r="LMF161" s="365"/>
      <c r="LMG161" s="365"/>
      <c r="LMH161" s="365"/>
      <c r="LMI161" s="365"/>
      <c r="LMJ161" s="365"/>
      <c r="LMK161" s="365"/>
      <c r="LML161" s="365"/>
      <c r="LMM161" s="365"/>
      <c r="LMN161" s="365"/>
      <c r="LMO161" s="365"/>
      <c r="LMP161" s="365"/>
      <c r="LMQ161" s="365"/>
      <c r="LMR161" s="365"/>
      <c r="LMS161" s="365"/>
      <c r="LMT161" s="365"/>
      <c r="LMU161" s="365"/>
      <c r="LMV161" s="365"/>
      <c r="LMW161" s="365"/>
      <c r="LMX161" s="365"/>
      <c r="LMY161" s="365"/>
      <c r="LMZ161" s="365"/>
      <c r="LNA161" s="365"/>
      <c r="LNB161" s="365"/>
      <c r="LNC161" s="365"/>
      <c r="LND161" s="365"/>
      <c r="LNE161" s="365"/>
      <c r="LNF161" s="365"/>
      <c r="LNG161" s="365"/>
      <c r="LNH161" s="365"/>
      <c r="LNI161" s="365"/>
      <c r="LNJ161" s="365"/>
      <c r="LNK161" s="365"/>
      <c r="LNL161" s="365"/>
      <c r="LNM161" s="365"/>
      <c r="LNN161" s="365"/>
      <c r="LNO161" s="365"/>
      <c r="LNP161" s="365"/>
      <c r="LNQ161" s="365"/>
      <c r="LNR161" s="365"/>
      <c r="LNS161" s="365"/>
      <c r="LNT161" s="365"/>
      <c r="LNU161" s="365"/>
      <c r="LNV161" s="365"/>
      <c r="LNW161" s="365"/>
      <c r="LNX161" s="365"/>
      <c r="LNY161" s="365"/>
      <c r="LNZ161" s="365"/>
      <c r="LOA161" s="365"/>
      <c r="LOB161" s="365"/>
      <c r="LOC161" s="365"/>
      <c r="LOD161" s="365"/>
      <c r="LOE161" s="365"/>
      <c r="LOF161" s="365"/>
      <c r="LOG161" s="365"/>
      <c r="LOH161" s="365"/>
      <c r="LOI161" s="365"/>
      <c r="LOJ161" s="365"/>
      <c r="LOK161" s="365"/>
      <c r="LOL161" s="365"/>
      <c r="LOM161" s="365"/>
      <c r="LON161" s="365"/>
      <c r="LOO161" s="365"/>
      <c r="LOP161" s="365"/>
      <c r="LOQ161" s="365"/>
      <c r="LOR161" s="365"/>
      <c r="LOS161" s="365"/>
      <c r="LOT161" s="365"/>
      <c r="LOU161" s="365"/>
      <c r="LOV161" s="365"/>
      <c r="LOW161" s="365"/>
      <c r="LOX161" s="365"/>
      <c r="LOY161" s="365"/>
      <c r="LOZ161" s="365"/>
      <c r="LPA161" s="365"/>
      <c r="LPB161" s="365"/>
      <c r="LPC161" s="365"/>
      <c r="LPD161" s="365"/>
      <c r="LPE161" s="365"/>
      <c r="LPF161" s="365"/>
      <c r="LPG161" s="365"/>
      <c r="LPH161" s="365"/>
      <c r="LPI161" s="365"/>
      <c r="LPJ161" s="365"/>
      <c r="LPK161" s="365"/>
      <c r="LPL161" s="365"/>
      <c r="LPM161" s="365"/>
      <c r="LPN161" s="365"/>
      <c r="LPO161" s="365"/>
      <c r="LPP161" s="365"/>
      <c r="LPQ161" s="365"/>
      <c r="LPR161" s="365"/>
      <c r="LPS161" s="365"/>
      <c r="LPT161" s="365"/>
      <c r="LPU161" s="365"/>
      <c r="LPV161" s="365"/>
      <c r="LPW161" s="365"/>
      <c r="LPX161" s="365"/>
      <c r="LPY161" s="365"/>
      <c r="LPZ161" s="365"/>
      <c r="LQA161" s="365"/>
      <c r="LQB161" s="365"/>
      <c r="LQC161" s="365"/>
      <c r="LQD161" s="365"/>
      <c r="LQE161" s="365"/>
      <c r="LQF161" s="365"/>
      <c r="LQG161" s="365"/>
      <c r="LQH161" s="365"/>
      <c r="LQI161" s="365"/>
      <c r="LQJ161" s="365"/>
      <c r="LQK161" s="365"/>
      <c r="LQL161" s="365"/>
      <c r="LQM161" s="365"/>
      <c r="LQN161" s="365"/>
      <c r="LQO161" s="365"/>
      <c r="LQP161" s="365"/>
      <c r="LQQ161" s="365"/>
      <c r="LQR161" s="365"/>
      <c r="LQS161" s="365"/>
      <c r="LQT161" s="365"/>
      <c r="LQU161" s="365"/>
      <c r="LQV161" s="365"/>
      <c r="LQW161" s="365"/>
      <c r="LQX161" s="365"/>
      <c r="LQY161" s="365"/>
      <c r="LQZ161" s="365"/>
      <c r="LRA161" s="365"/>
      <c r="LRB161" s="365"/>
      <c r="LRC161" s="365"/>
      <c r="LRD161" s="365"/>
      <c r="LRE161" s="365"/>
      <c r="LRF161" s="365"/>
      <c r="LRG161" s="365"/>
      <c r="LRH161" s="365"/>
      <c r="LRI161" s="365"/>
      <c r="LRJ161" s="365"/>
      <c r="LRK161" s="365"/>
      <c r="LRL161" s="365"/>
      <c r="LRM161" s="365"/>
      <c r="LRN161" s="365"/>
      <c r="LRO161" s="365"/>
      <c r="LRP161" s="365"/>
      <c r="LRQ161" s="365"/>
      <c r="LRR161" s="365"/>
      <c r="LRS161" s="365"/>
      <c r="LRT161" s="365"/>
      <c r="LRU161" s="365"/>
      <c r="LRV161" s="365"/>
      <c r="LRW161" s="365"/>
      <c r="LRX161" s="365"/>
      <c r="LRY161" s="365"/>
      <c r="LRZ161" s="365"/>
      <c r="LSA161" s="365"/>
      <c r="LSB161" s="365"/>
      <c r="LSC161" s="365"/>
      <c r="LSD161" s="365"/>
      <c r="LSE161" s="365"/>
      <c r="LSF161" s="365"/>
      <c r="LSG161" s="365"/>
      <c r="LSH161" s="365"/>
      <c r="LSI161" s="365"/>
      <c r="LSJ161" s="365"/>
      <c r="LSK161" s="365"/>
      <c r="LSL161" s="365"/>
      <c r="LSM161" s="365"/>
      <c r="LSN161" s="365"/>
      <c r="LSO161" s="365"/>
      <c r="LSP161" s="365"/>
      <c r="LSQ161" s="365"/>
      <c r="LSR161" s="365"/>
      <c r="LSS161" s="365"/>
      <c r="LST161" s="365"/>
      <c r="LSU161" s="365"/>
      <c r="LSV161" s="365"/>
      <c r="LSW161" s="365"/>
      <c r="LSX161" s="365"/>
      <c r="LSY161" s="365"/>
      <c r="LSZ161" s="365"/>
      <c r="LTA161" s="365"/>
      <c r="LTB161" s="365"/>
      <c r="LTC161" s="365"/>
      <c r="LTD161" s="365"/>
      <c r="LTE161" s="365"/>
      <c r="LTF161" s="365"/>
      <c r="LTG161" s="365"/>
      <c r="LTH161" s="365"/>
      <c r="LTI161" s="365"/>
      <c r="LTJ161" s="365"/>
      <c r="LTK161" s="365"/>
      <c r="LTL161" s="365"/>
      <c r="LTM161" s="365"/>
      <c r="LTN161" s="365"/>
      <c r="LTO161" s="365"/>
      <c r="LTP161" s="365"/>
      <c r="LTQ161" s="365"/>
      <c r="LTR161" s="365"/>
      <c r="LTS161" s="365"/>
      <c r="LTT161" s="365"/>
      <c r="LTU161" s="365"/>
      <c r="LTV161" s="365"/>
      <c r="LTW161" s="365"/>
      <c r="LTX161" s="365"/>
      <c r="LTY161" s="365"/>
      <c r="LTZ161" s="365"/>
      <c r="LUA161" s="365"/>
      <c r="LUB161" s="365"/>
      <c r="LUC161" s="365"/>
      <c r="LUD161" s="365"/>
      <c r="LUE161" s="365"/>
      <c r="LUF161" s="365"/>
      <c r="LUG161" s="365"/>
      <c r="LUH161" s="365"/>
      <c r="LUI161" s="365"/>
      <c r="LUJ161" s="365"/>
      <c r="LUK161" s="365"/>
      <c r="LUL161" s="365"/>
      <c r="LUM161" s="365"/>
      <c r="LUN161" s="365"/>
      <c r="LUO161" s="365"/>
      <c r="LUP161" s="365"/>
      <c r="LUQ161" s="365"/>
      <c r="LUR161" s="365"/>
      <c r="LUS161" s="365"/>
      <c r="LUT161" s="365"/>
      <c r="LUU161" s="365"/>
      <c r="LUV161" s="365"/>
      <c r="LUW161" s="365"/>
      <c r="LUX161" s="365"/>
      <c r="LUY161" s="365"/>
      <c r="LUZ161" s="365"/>
      <c r="LVA161" s="365"/>
      <c r="LVB161" s="365"/>
      <c r="LVC161" s="365"/>
      <c r="LVD161" s="365"/>
      <c r="LVE161" s="365"/>
      <c r="LVF161" s="365"/>
      <c r="LVG161" s="365"/>
      <c r="LVH161" s="365"/>
      <c r="LVI161" s="365"/>
      <c r="LVJ161" s="365"/>
      <c r="LVK161" s="365"/>
      <c r="LVL161" s="365"/>
      <c r="LVM161" s="365"/>
      <c r="LVN161" s="365"/>
      <c r="LVO161" s="365"/>
      <c r="LVP161" s="365"/>
      <c r="LVQ161" s="365"/>
      <c r="LVR161" s="365"/>
      <c r="LVS161" s="365"/>
      <c r="LVT161" s="365"/>
      <c r="LVU161" s="365"/>
      <c r="LVV161" s="365"/>
      <c r="LVW161" s="365"/>
      <c r="LVX161" s="365"/>
      <c r="LVY161" s="365"/>
      <c r="LVZ161" s="365"/>
      <c r="LWA161" s="365"/>
      <c r="LWB161" s="365"/>
      <c r="LWC161" s="365"/>
      <c r="LWD161" s="365"/>
      <c r="LWE161" s="365"/>
      <c r="LWF161" s="365"/>
      <c r="LWG161" s="365"/>
      <c r="LWH161" s="365"/>
      <c r="LWI161" s="365"/>
      <c r="LWJ161" s="365"/>
      <c r="LWK161" s="365"/>
      <c r="LWL161" s="365"/>
      <c r="LWM161" s="365"/>
      <c r="LWN161" s="365"/>
      <c r="LWO161" s="365"/>
      <c r="LWP161" s="365"/>
      <c r="LWQ161" s="365"/>
      <c r="LWR161" s="365"/>
      <c r="LWS161" s="365"/>
      <c r="LWT161" s="365"/>
      <c r="LWU161" s="365"/>
      <c r="LWV161" s="365"/>
      <c r="LWW161" s="365"/>
      <c r="LWX161" s="365"/>
      <c r="LWY161" s="365"/>
      <c r="LWZ161" s="365"/>
      <c r="LXA161" s="365"/>
      <c r="LXB161" s="365"/>
      <c r="LXC161" s="365"/>
      <c r="LXD161" s="365"/>
      <c r="LXE161" s="365"/>
      <c r="LXF161" s="365"/>
      <c r="LXG161" s="365"/>
      <c r="LXH161" s="365"/>
      <c r="LXI161" s="365"/>
      <c r="LXJ161" s="365"/>
      <c r="LXK161" s="365"/>
      <c r="LXL161" s="365"/>
      <c r="LXM161" s="365"/>
      <c r="LXN161" s="365"/>
      <c r="LXO161" s="365"/>
      <c r="LXP161" s="365"/>
      <c r="LXQ161" s="365"/>
      <c r="LXR161" s="365"/>
      <c r="LXS161" s="365"/>
      <c r="LXT161" s="365"/>
      <c r="LXU161" s="365"/>
      <c r="LXV161" s="365"/>
      <c r="LXW161" s="365"/>
      <c r="LXX161" s="365"/>
      <c r="LXY161" s="365"/>
      <c r="LXZ161" s="365"/>
      <c r="LYA161" s="365"/>
      <c r="LYB161" s="365"/>
      <c r="LYC161" s="365"/>
      <c r="LYD161" s="365"/>
      <c r="LYE161" s="365"/>
      <c r="LYF161" s="365"/>
      <c r="LYG161" s="365"/>
      <c r="LYH161" s="365"/>
      <c r="LYI161" s="365"/>
      <c r="LYJ161" s="365"/>
      <c r="LYK161" s="365"/>
      <c r="LYL161" s="365"/>
      <c r="LYM161" s="365"/>
      <c r="LYN161" s="365"/>
      <c r="LYO161" s="365"/>
      <c r="LYP161" s="365"/>
      <c r="LYQ161" s="365"/>
      <c r="LYR161" s="365"/>
      <c r="LYS161" s="365"/>
      <c r="LYT161" s="365"/>
      <c r="LYU161" s="365"/>
      <c r="LYV161" s="365"/>
      <c r="LYW161" s="365"/>
      <c r="LYX161" s="365"/>
      <c r="LYY161" s="365"/>
      <c r="LYZ161" s="365"/>
      <c r="LZA161" s="365"/>
      <c r="LZB161" s="365"/>
      <c r="LZC161" s="365"/>
      <c r="LZD161" s="365"/>
      <c r="LZE161" s="365"/>
      <c r="LZF161" s="365"/>
      <c r="LZG161" s="365"/>
      <c r="LZH161" s="365"/>
      <c r="LZI161" s="365"/>
      <c r="LZJ161" s="365"/>
      <c r="LZK161" s="365"/>
      <c r="LZL161" s="365"/>
      <c r="LZM161" s="365"/>
      <c r="LZN161" s="365"/>
      <c r="LZO161" s="365"/>
      <c r="LZP161" s="365"/>
      <c r="LZQ161" s="365"/>
      <c r="LZR161" s="365"/>
      <c r="LZS161" s="365"/>
      <c r="LZT161" s="365"/>
      <c r="LZU161" s="365"/>
      <c r="LZV161" s="365"/>
      <c r="LZW161" s="365"/>
      <c r="LZX161" s="365"/>
      <c r="LZY161" s="365"/>
      <c r="LZZ161" s="365"/>
      <c r="MAA161" s="365"/>
      <c r="MAB161" s="365"/>
      <c r="MAC161" s="365"/>
      <c r="MAD161" s="365"/>
      <c r="MAE161" s="365"/>
      <c r="MAF161" s="365"/>
      <c r="MAG161" s="365"/>
      <c r="MAH161" s="365"/>
      <c r="MAI161" s="365"/>
      <c r="MAJ161" s="365"/>
      <c r="MAK161" s="365"/>
      <c r="MAL161" s="365"/>
      <c r="MAM161" s="365"/>
      <c r="MAN161" s="365"/>
      <c r="MAO161" s="365"/>
      <c r="MAP161" s="365"/>
      <c r="MAQ161" s="365"/>
      <c r="MAR161" s="365"/>
      <c r="MAS161" s="365"/>
      <c r="MAT161" s="365"/>
      <c r="MAU161" s="365"/>
      <c r="MAV161" s="365"/>
      <c r="MAW161" s="365"/>
      <c r="MAX161" s="365"/>
      <c r="MAY161" s="365"/>
      <c r="MAZ161" s="365"/>
      <c r="MBA161" s="365"/>
      <c r="MBB161" s="365"/>
      <c r="MBC161" s="365"/>
      <c r="MBD161" s="365"/>
      <c r="MBE161" s="365"/>
      <c r="MBF161" s="365"/>
      <c r="MBG161" s="365"/>
      <c r="MBH161" s="365"/>
      <c r="MBI161" s="365"/>
      <c r="MBJ161" s="365"/>
      <c r="MBK161" s="365"/>
      <c r="MBL161" s="365"/>
      <c r="MBM161" s="365"/>
      <c r="MBN161" s="365"/>
      <c r="MBO161" s="365"/>
      <c r="MBP161" s="365"/>
      <c r="MBQ161" s="365"/>
      <c r="MBR161" s="365"/>
      <c r="MBS161" s="365"/>
      <c r="MBT161" s="365"/>
      <c r="MBU161" s="365"/>
      <c r="MBV161" s="365"/>
      <c r="MBW161" s="365"/>
      <c r="MBX161" s="365"/>
      <c r="MBY161" s="365"/>
      <c r="MBZ161" s="365"/>
      <c r="MCA161" s="365"/>
      <c r="MCB161" s="365"/>
      <c r="MCC161" s="365"/>
      <c r="MCD161" s="365"/>
      <c r="MCE161" s="365"/>
      <c r="MCF161" s="365"/>
      <c r="MCG161" s="365"/>
      <c r="MCH161" s="365"/>
      <c r="MCI161" s="365"/>
      <c r="MCJ161" s="365"/>
      <c r="MCK161" s="365"/>
      <c r="MCL161" s="365"/>
      <c r="MCM161" s="365"/>
      <c r="MCN161" s="365"/>
      <c r="MCO161" s="365"/>
      <c r="MCP161" s="365"/>
      <c r="MCQ161" s="365"/>
      <c r="MCR161" s="365"/>
      <c r="MCS161" s="365"/>
      <c r="MCT161" s="365"/>
      <c r="MCU161" s="365"/>
      <c r="MCV161" s="365"/>
      <c r="MCW161" s="365"/>
      <c r="MCX161" s="365"/>
      <c r="MCY161" s="365"/>
      <c r="MCZ161" s="365"/>
      <c r="MDA161" s="365"/>
      <c r="MDB161" s="365"/>
      <c r="MDC161" s="365"/>
      <c r="MDD161" s="365"/>
      <c r="MDE161" s="365"/>
      <c r="MDF161" s="365"/>
      <c r="MDG161" s="365"/>
      <c r="MDH161" s="365"/>
      <c r="MDI161" s="365"/>
      <c r="MDJ161" s="365"/>
      <c r="MDK161" s="365"/>
      <c r="MDL161" s="365"/>
      <c r="MDM161" s="365"/>
      <c r="MDN161" s="365"/>
      <c r="MDO161" s="365"/>
      <c r="MDP161" s="365"/>
      <c r="MDQ161" s="365"/>
      <c r="MDR161" s="365"/>
      <c r="MDS161" s="365"/>
      <c r="MDT161" s="365"/>
      <c r="MDU161" s="365"/>
      <c r="MDV161" s="365"/>
      <c r="MDW161" s="365"/>
      <c r="MDX161" s="365"/>
      <c r="MDY161" s="365"/>
      <c r="MDZ161" s="365"/>
      <c r="MEA161" s="365"/>
      <c r="MEB161" s="365"/>
      <c r="MEC161" s="365"/>
      <c r="MED161" s="365"/>
      <c r="MEE161" s="365"/>
      <c r="MEF161" s="365"/>
      <c r="MEG161" s="365"/>
      <c r="MEH161" s="365"/>
      <c r="MEI161" s="365"/>
      <c r="MEJ161" s="365"/>
      <c r="MEK161" s="365"/>
      <c r="MEL161" s="365"/>
      <c r="MEM161" s="365"/>
      <c r="MEN161" s="365"/>
      <c r="MEO161" s="365"/>
      <c r="MEP161" s="365"/>
      <c r="MEQ161" s="365"/>
      <c r="MER161" s="365"/>
      <c r="MES161" s="365"/>
      <c r="MET161" s="365"/>
      <c r="MEU161" s="365"/>
      <c r="MEV161" s="365"/>
      <c r="MEW161" s="365"/>
      <c r="MEX161" s="365"/>
      <c r="MEY161" s="365"/>
      <c r="MEZ161" s="365"/>
      <c r="MFA161" s="365"/>
      <c r="MFB161" s="365"/>
      <c r="MFC161" s="365"/>
      <c r="MFD161" s="365"/>
      <c r="MFE161" s="365"/>
      <c r="MFF161" s="365"/>
      <c r="MFG161" s="365"/>
      <c r="MFH161" s="365"/>
      <c r="MFI161" s="365"/>
      <c r="MFJ161" s="365"/>
      <c r="MFK161" s="365"/>
      <c r="MFL161" s="365"/>
      <c r="MFM161" s="365"/>
      <c r="MFN161" s="365"/>
      <c r="MFO161" s="365"/>
      <c r="MFP161" s="365"/>
      <c r="MFQ161" s="365"/>
      <c r="MFR161" s="365"/>
      <c r="MFS161" s="365"/>
      <c r="MFT161" s="365"/>
      <c r="MFU161" s="365"/>
      <c r="MFV161" s="365"/>
      <c r="MFW161" s="365"/>
      <c r="MFX161" s="365"/>
      <c r="MFY161" s="365"/>
      <c r="MFZ161" s="365"/>
      <c r="MGA161" s="365"/>
      <c r="MGB161" s="365"/>
      <c r="MGC161" s="365"/>
      <c r="MGD161" s="365"/>
      <c r="MGE161" s="365"/>
      <c r="MGF161" s="365"/>
      <c r="MGG161" s="365"/>
      <c r="MGH161" s="365"/>
      <c r="MGI161" s="365"/>
      <c r="MGJ161" s="365"/>
      <c r="MGK161" s="365"/>
      <c r="MGL161" s="365"/>
      <c r="MGM161" s="365"/>
      <c r="MGN161" s="365"/>
      <c r="MGO161" s="365"/>
      <c r="MGP161" s="365"/>
      <c r="MGQ161" s="365"/>
      <c r="MGR161" s="365"/>
      <c r="MGS161" s="365"/>
      <c r="MGT161" s="365"/>
      <c r="MGU161" s="365"/>
      <c r="MGV161" s="365"/>
      <c r="MGW161" s="365"/>
      <c r="MGX161" s="365"/>
      <c r="MGY161" s="365"/>
      <c r="MGZ161" s="365"/>
      <c r="MHA161" s="365"/>
      <c r="MHB161" s="365"/>
      <c r="MHC161" s="365"/>
      <c r="MHD161" s="365"/>
      <c r="MHE161" s="365"/>
      <c r="MHF161" s="365"/>
      <c r="MHG161" s="365"/>
      <c r="MHH161" s="365"/>
      <c r="MHI161" s="365"/>
      <c r="MHJ161" s="365"/>
      <c r="MHK161" s="365"/>
      <c r="MHL161" s="365"/>
      <c r="MHM161" s="365"/>
      <c r="MHN161" s="365"/>
      <c r="MHO161" s="365"/>
      <c r="MHP161" s="365"/>
      <c r="MHQ161" s="365"/>
      <c r="MHR161" s="365"/>
      <c r="MHS161" s="365"/>
      <c r="MHT161" s="365"/>
      <c r="MHU161" s="365"/>
      <c r="MHV161" s="365"/>
      <c r="MHW161" s="365"/>
      <c r="MHX161" s="365"/>
      <c r="MHY161" s="365"/>
      <c r="MHZ161" s="365"/>
      <c r="MIA161" s="365"/>
      <c r="MIB161" s="365"/>
      <c r="MIC161" s="365"/>
      <c r="MID161" s="365"/>
      <c r="MIE161" s="365"/>
      <c r="MIF161" s="365"/>
      <c r="MIG161" s="365"/>
      <c r="MIH161" s="365"/>
      <c r="MII161" s="365"/>
      <c r="MIJ161" s="365"/>
      <c r="MIK161" s="365"/>
      <c r="MIL161" s="365"/>
      <c r="MIM161" s="365"/>
      <c r="MIN161" s="365"/>
      <c r="MIO161" s="365"/>
      <c r="MIP161" s="365"/>
      <c r="MIQ161" s="365"/>
      <c r="MIR161" s="365"/>
      <c r="MIS161" s="365"/>
      <c r="MIT161" s="365"/>
      <c r="MIU161" s="365"/>
      <c r="MIV161" s="365"/>
      <c r="MIW161" s="365"/>
      <c r="MIX161" s="365"/>
      <c r="MIY161" s="365"/>
      <c r="MIZ161" s="365"/>
      <c r="MJA161" s="365"/>
      <c r="MJB161" s="365"/>
      <c r="MJC161" s="365"/>
      <c r="MJD161" s="365"/>
      <c r="MJE161" s="365"/>
      <c r="MJF161" s="365"/>
      <c r="MJG161" s="365"/>
      <c r="MJH161" s="365"/>
      <c r="MJI161" s="365"/>
      <c r="MJJ161" s="365"/>
      <c r="MJK161" s="365"/>
      <c r="MJL161" s="365"/>
      <c r="MJM161" s="365"/>
      <c r="MJN161" s="365"/>
      <c r="MJO161" s="365"/>
      <c r="MJP161" s="365"/>
      <c r="MJQ161" s="365"/>
      <c r="MJR161" s="365"/>
      <c r="MJS161" s="365"/>
      <c r="MJT161" s="365"/>
      <c r="MJU161" s="365"/>
      <c r="MJV161" s="365"/>
      <c r="MJW161" s="365"/>
      <c r="MJX161" s="365"/>
      <c r="MJY161" s="365"/>
      <c r="MJZ161" s="365"/>
      <c r="MKA161" s="365"/>
      <c r="MKB161" s="365"/>
      <c r="MKC161" s="365"/>
      <c r="MKD161" s="365"/>
      <c r="MKE161" s="365"/>
      <c r="MKF161" s="365"/>
      <c r="MKG161" s="365"/>
      <c r="MKH161" s="365"/>
      <c r="MKI161" s="365"/>
      <c r="MKJ161" s="365"/>
      <c r="MKK161" s="365"/>
      <c r="MKL161" s="365"/>
      <c r="MKM161" s="365"/>
      <c r="MKN161" s="365"/>
      <c r="MKO161" s="365"/>
      <c r="MKP161" s="365"/>
      <c r="MKQ161" s="365"/>
      <c r="MKR161" s="365"/>
      <c r="MKS161" s="365"/>
      <c r="MKT161" s="365"/>
      <c r="MKU161" s="365"/>
      <c r="MKV161" s="365"/>
      <c r="MKW161" s="365"/>
      <c r="MKX161" s="365"/>
      <c r="MKY161" s="365"/>
      <c r="MKZ161" s="365"/>
      <c r="MLA161" s="365"/>
      <c r="MLB161" s="365"/>
      <c r="MLC161" s="365"/>
      <c r="MLD161" s="365"/>
      <c r="MLE161" s="365"/>
      <c r="MLF161" s="365"/>
      <c r="MLG161" s="365"/>
      <c r="MLH161" s="365"/>
      <c r="MLI161" s="365"/>
      <c r="MLJ161" s="365"/>
      <c r="MLK161" s="365"/>
      <c r="MLL161" s="365"/>
      <c r="MLM161" s="365"/>
      <c r="MLN161" s="365"/>
      <c r="MLO161" s="365"/>
      <c r="MLP161" s="365"/>
      <c r="MLQ161" s="365"/>
      <c r="MLR161" s="365"/>
      <c r="MLS161" s="365"/>
      <c r="MLT161" s="365"/>
      <c r="MLU161" s="365"/>
      <c r="MLV161" s="365"/>
      <c r="MLW161" s="365"/>
      <c r="MLX161" s="365"/>
      <c r="MLY161" s="365"/>
      <c r="MLZ161" s="365"/>
      <c r="MMA161" s="365"/>
      <c r="MMB161" s="365"/>
      <c r="MMC161" s="365"/>
      <c r="MMD161" s="365"/>
      <c r="MME161" s="365"/>
      <c r="MMF161" s="365"/>
      <c r="MMG161" s="365"/>
      <c r="MMH161" s="365"/>
      <c r="MMI161" s="365"/>
      <c r="MMJ161" s="365"/>
      <c r="MMK161" s="365"/>
      <c r="MML161" s="365"/>
      <c r="MMM161" s="365"/>
      <c r="MMN161" s="365"/>
      <c r="MMO161" s="365"/>
      <c r="MMP161" s="365"/>
      <c r="MMQ161" s="365"/>
      <c r="MMR161" s="365"/>
      <c r="MMS161" s="365"/>
      <c r="MMT161" s="365"/>
      <c r="MMU161" s="365"/>
      <c r="MMV161" s="365"/>
      <c r="MMW161" s="365"/>
      <c r="MMX161" s="365"/>
      <c r="MMY161" s="365"/>
      <c r="MMZ161" s="365"/>
      <c r="MNA161" s="365"/>
      <c r="MNB161" s="365"/>
      <c r="MNC161" s="365"/>
      <c r="MND161" s="365"/>
      <c r="MNE161" s="365"/>
      <c r="MNF161" s="365"/>
      <c r="MNG161" s="365"/>
      <c r="MNH161" s="365"/>
      <c r="MNI161" s="365"/>
      <c r="MNJ161" s="365"/>
      <c r="MNK161" s="365"/>
      <c r="MNL161" s="365"/>
      <c r="MNM161" s="365"/>
      <c r="MNN161" s="365"/>
      <c r="MNO161" s="365"/>
      <c r="MNP161" s="365"/>
      <c r="MNQ161" s="365"/>
      <c r="MNR161" s="365"/>
      <c r="MNS161" s="365"/>
      <c r="MNT161" s="365"/>
      <c r="MNU161" s="365"/>
      <c r="MNV161" s="365"/>
      <c r="MNW161" s="365"/>
      <c r="MNX161" s="365"/>
      <c r="MNY161" s="365"/>
      <c r="MNZ161" s="365"/>
      <c r="MOA161" s="365"/>
      <c r="MOB161" s="365"/>
      <c r="MOC161" s="365"/>
      <c r="MOD161" s="365"/>
      <c r="MOE161" s="365"/>
      <c r="MOF161" s="365"/>
      <c r="MOG161" s="365"/>
      <c r="MOH161" s="365"/>
      <c r="MOI161" s="365"/>
      <c r="MOJ161" s="365"/>
      <c r="MOK161" s="365"/>
      <c r="MOL161" s="365"/>
      <c r="MOM161" s="365"/>
      <c r="MON161" s="365"/>
      <c r="MOO161" s="365"/>
      <c r="MOP161" s="365"/>
      <c r="MOQ161" s="365"/>
      <c r="MOR161" s="365"/>
      <c r="MOS161" s="365"/>
      <c r="MOT161" s="365"/>
      <c r="MOU161" s="365"/>
      <c r="MOV161" s="365"/>
      <c r="MOW161" s="365"/>
      <c r="MOX161" s="365"/>
      <c r="MOY161" s="365"/>
      <c r="MOZ161" s="365"/>
      <c r="MPA161" s="365"/>
      <c r="MPB161" s="365"/>
      <c r="MPC161" s="365"/>
      <c r="MPD161" s="365"/>
      <c r="MPE161" s="365"/>
      <c r="MPF161" s="365"/>
      <c r="MPG161" s="365"/>
      <c r="MPH161" s="365"/>
      <c r="MPI161" s="365"/>
      <c r="MPJ161" s="365"/>
      <c r="MPK161" s="365"/>
      <c r="MPL161" s="365"/>
      <c r="MPM161" s="365"/>
      <c r="MPN161" s="365"/>
      <c r="MPO161" s="365"/>
      <c r="MPP161" s="365"/>
      <c r="MPQ161" s="365"/>
      <c r="MPR161" s="365"/>
      <c r="MPS161" s="365"/>
      <c r="MPT161" s="365"/>
      <c r="MPU161" s="365"/>
      <c r="MPV161" s="365"/>
      <c r="MPW161" s="365"/>
      <c r="MPX161" s="365"/>
      <c r="MPY161" s="365"/>
      <c r="MPZ161" s="365"/>
      <c r="MQA161" s="365"/>
      <c r="MQB161" s="365"/>
      <c r="MQC161" s="365"/>
      <c r="MQD161" s="365"/>
      <c r="MQE161" s="365"/>
      <c r="MQF161" s="365"/>
      <c r="MQG161" s="365"/>
      <c r="MQH161" s="365"/>
      <c r="MQI161" s="365"/>
      <c r="MQJ161" s="365"/>
      <c r="MQK161" s="365"/>
      <c r="MQL161" s="365"/>
      <c r="MQM161" s="365"/>
      <c r="MQN161" s="365"/>
      <c r="MQO161" s="365"/>
      <c r="MQP161" s="365"/>
      <c r="MQQ161" s="365"/>
      <c r="MQR161" s="365"/>
      <c r="MQS161" s="365"/>
      <c r="MQT161" s="365"/>
      <c r="MQU161" s="365"/>
      <c r="MQV161" s="365"/>
      <c r="MQW161" s="365"/>
      <c r="MQX161" s="365"/>
      <c r="MQY161" s="365"/>
      <c r="MQZ161" s="365"/>
      <c r="MRA161" s="365"/>
      <c r="MRB161" s="365"/>
      <c r="MRC161" s="365"/>
      <c r="MRD161" s="365"/>
      <c r="MRE161" s="365"/>
      <c r="MRF161" s="365"/>
      <c r="MRG161" s="365"/>
      <c r="MRH161" s="365"/>
      <c r="MRI161" s="365"/>
      <c r="MRJ161" s="365"/>
      <c r="MRK161" s="365"/>
      <c r="MRL161" s="365"/>
      <c r="MRM161" s="365"/>
      <c r="MRN161" s="365"/>
      <c r="MRO161" s="365"/>
      <c r="MRP161" s="365"/>
      <c r="MRQ161" s="365"/>
      <c r="MRR161" s="365"/>
      <c r="MRS161" s="365"/>
      <c r="MRT161" s="365"/>
      <c r="MRU161" s="365"/>
      <c r="MRV161" s="365"/>
      <c r="MRW161" s="365"/>
      <c r="MRX161" s="365"/>
      <c r="MRY161" s="365"/>
      <c r="MRZ161" s="365"/>
      <c r="MSA161" s="365"/>
      <c r="MSB161" s="365"/>
      <c r="MSC161" s="365"/>
      <c r="MSD161" s="365"/>
      <c r="MSE161" s="365"/>
      <c r="MSF161" s="365"/>
      <c r="MSG161" s="365"/>
      <c r="MSH161" s="365"/>
      <c r="MSI161" s="365"/>
      <c r="MSJ161" s="365"/>
      <c r="MSK161" s="365"/>
      <c r="MSL161" s="365"/>
      <c r="MSM161" s="365"/>
      <c r="MSN161" s="365"/>
      <c r="MSO161" s="365"/>
      <c r="MSP161" s="365"/>
      <c r="MSQ161" s="365"/>
      <c r="MSR161" s="365"/>
      <c r="MSS161" s="365"/>
      <c r="MST161" s="365"/>
      <c r="MSU161" s="365"/>
      <c r="MSV161" s="365"/>
      <c r="MSW161" s="365"/>
      <c r="MSX161" s="365"/>
      <c r="MSY161" s="365"/>
      <c r="MSZ161" s="365"/>
      <c r="MTA161" s="365"/>
      <c r="MTB161" s="365"/>
      <c r="MTC161" s="365"/>
      <c r="MTD161" s="365"/>
      <c r="MTE161" s="365"/>
      <c r="MTF161" s="365"/>
      <c r="MTG161" s="365"/>
      <c r="MTH161" s="365"/>
      <c r="MTI161" s="365"/>
      <c r="MTJ161" s="365"/>
      <c r="MTK161" s="365"/>
      <c r="MTL161" s="365"/>
      <c r="MTM161" s="365"/>
      <c r="MTN161" s="365"/>
      <c r="MTO161" s="365"/>
      <c r="MTP161" s="365"/>
      <c r="MTQ161" s="365"/>
      <c r="MTR161" s="365"/>
      <c r="MTS161" s="365"/>
      <c r="MTT161" s="365"/>
      <c r="MTU161" s="365"/>
      <c r="MTV161" s="365"/>
      <c r="MTW161" s="365"/>
      <c r="MTX161" s="365"/>
      <c r="MTY161" s="365"/>
      <c r="MTZ161" s="365"/>
      <c r="MUA161" s="365"/>
      <c r="MUB161" s="365"/>
      <c r="MUC161" s="365"/>
      <c r="MUD161" s="365"/>
      <c r="MUE161" s="365"/>
      <c r="MUF161" s="365"/>
      <c r="MUG161" s="365"/>
      <c r="MUH161" s="365"/>
      <c r="MUI161" s="365"/>
      <c r="MUJ161" s="365"/>
      <c r="MUK161" s="365"/>
      <c r="MUL161" s="365"/>
      <c r="MUM161" s="365"/>
      <c r="MUN161" s="365"/>
      <c r="MUO161" s="365"/>
      <c r="MUP161" s="365"/>
      <c r="MUQ161" s="365"/>
      <c r="MUR161" s="365"/>
      <c r="MUS161" s="365"/>
      <c r="MUT161" s="365"/>
      <c r="MUU161" s="365"/>
      <c r="MUV161" s="365"/>
      <c r="MUW161" s="365"/>
      <c r="MUX161" s="365"/>
      <c r="MUY161" s="365"/>
      <c r="MUZ161" s="365"/>
      <c r="MVA161" s="365"/>
      <c r="MVB161" s="365"/>
      <c r="MVC161" s="365"/>
      <c r="MVD161" s="365"/>
      <c r="MVE161" s="365"/>
      <c r="MVF161" s="365"/>
      <c r="MVG161" s="365"/>
      <c r="MVH161" s="365"/>
      <c r="MVI161" s="365"/>
      <c r="MVJ161" s="365"/>
      <c r="MVK161" s="365"/>
      <c r="MVL161" s="365"/>
      <c r="MVM161" s="365"/>
      <c r="MVN161" s="365"/>
      <c r="MVO161" s="365"/>
      <c r="MVP161" s="365"/>
      <c r="MVQ161" s="365"/>
      <c r="MVR161" s="365"/>
      <c r="MVS161" s="365"/>
      <c r="MVT161" s="365"/>
      <c r="MVU161" s="365"/>
      <c r="MVV161" s="365"/>
      <c r="MVW161" s="365"/>
      <c r="MVX161" s="365"/>
      <c r="MVY161" s="365"/>
      <c r="MVZ161" s="365"/>
      <c r="MWA161" s="365"/>
      <c r="MWB161" s="365"/>
      <c r="MWC161" s="365"/>
      <c r="MWD161" s="365"/>
      <c r="MWE161" s="365"/>
      <c r="MWF161" s="365"/>
      <c r="MWG161" s="365"/>
      <c r="MWH161" s="365"/>
      <c r="MWI161" s="365"/>
      <c r="MWJ161" s="365"/>
      <c r="MWK161" s="365"/>
      <c r="MWL161" s="365"/>
      <c r="MWM161" s="365"/>
      <c r="MWN161" s="365"/>
      <c r="MWO161" s="365"/>
      <c r="MWP161" s="365"/>
      <c r="MWQ161" s="365"/>
      <c r="MWR161" s="365"/>
      <c r="MWS161" s="365"/>
      <c r="MWT161" s="365"/>
      <c r="MWU161" s="365"/>
      <c r="MWV161" s="365"/>
      <c r="MWW161" s="365"/>
      <c r="MWX161" s="365"/>
      <c r="MWY161" s="365"/>
      <c r="MWZ161" s="365"/>
      <c r="MXA161" s="365"/>
      <c r="MXB161" s="365"/>
      <c r="MXC161" s="365"/>
      <c r="MXD161" s="365"/>
      <c r="MXE161" s="365"/>
      <c r="MXF161" s="365"/>
      <c r="MXG161" s="365"/>
      <c r="MXH161" s="365"/>
      <c r="MXI161" s="365"/>
      <c r="MXJ161" s="365"/>
      <c r="MXK161" s="365"/>
      <c r="MXL161" s="365"/>
      <c r="MXM161" s="365"/>
      <c r="MXN161" s="365"/>
      <c r="MXO161" s="365"/>
      <c r="MXP161" s="365"/>
      <c r="MXQ161" s="365"/>
      <c r="MXR161" s="365"/>
      <c r="MXS161" s="365"/>
      <c r="MXT161" s="365"/>
      <c r="MXU161" s="365"/>
      <c r="MXV161" s="365"/>
      <c r="MXW161" s="365"/>
      <c r="MXX161" s="365"/>
      <c r="MXY161" s="365"/>
      <c r="MXZ161" s="365"/>
      <c r="MYA161" s="365"/>
      <c r="MYB161" s="365"/>
      <c r="MYC161" s="365"/>
      <c r="MYD161" s="365"/>
      <c r="MYE161" s="365"/>
      <c r="MYF161" s="365"/>
      <c r="MYG161" s="365"/>
      <c r="MYH161" s="365"/>
      <c r="MYI161" s="365"/>
      <c r="MYJ161" s="365"/>
      <c r="MYK161" s="365"/>
      <c r="MYL161" s="365"/>
      <c r="MYM161" s="365"/>
      <c r="MYN161" s="365"/>
      <c r="MYO161" s="365"/>
      <c r="MYP161" s="365"/>
      <c r="MYQ161" s="365"/>
      <c r="MYR161" s="365"/>
      <c r="MYS161" s="365"/>
      <c r="MYT161" s="365"/>
      <c r="MYU161" s="365"/>
      <c r="MYV161" s="365"/>
      <c r="MYW161" s="365"/>
      <c r="MYX161" s="365"/>
      <c r="MYY161" s="365"/>
      <c r="MYZ161" s="365"/>
      <c r="MZA161" s="365"/>
      <c r="MZB161" s="365"/>
      <c r="MZC161" s="365"/>
      <c r="MZD161" s="365"/>
      <c r="MZE161" s="365"/>
      <c r="MZF161" s="365"/>
      <c r="MZG161" s="365"/>
      <c r="MZH161" s="365"/>
      <c r="MZI161" s="365"/>
      <c r="MZJ161" s="365"/>
      <c r="MZK161" s="365"/>
      <c r="MZL161" s="365"/>
      <c r="MZM161" s="365"/>
      <c r="MZN161" s="365"/>
      <c r="MZO161" s="365"/>
      <c r="MZP161" s="365"/>
      <c r="MZQ161" s="365"/>
      <c r="MZR161" s="365"/>
      <c r="MZS161" s="365"/>
      <c r="MZT161" s="365"/>
      <c r="MZU161" s="365"/>
      <c r="MZV161" s="365"/>
      <c r="MZW161" s="365"/>
      <c r="MZX161" s="365"/>
      <c r="MZY161" s="365"/>
      <c r="MZZ161" s="365"/>
      <c r="NAA161" s="365"/>
      <c r="NAB161" s="365"/>
      <c r="NAC161" s="365"/>
      <c r="NAD161" s="365"/>
      <c r="NAE161" s="365"/>
      <c r="NAF161" s="365"/>
      <c r="NAG161" s="365"/>
      <c r="NAH161" s="365"/>
      <c r="NAI161" s="365"/>
      <c r="NAJ161" s="365"/>
      <c r="NAK161" s="365"/>
      <c r="NAL161" s="365"/>
      <c r="NAM161" s="365"/>
      <c r="NAN161" s="365"/>
      <c r="NAO161" s="365"/>
      <c r="NAP161" s="365"/>
      <c r="NAQ161" s="365"/>
      <c r="NAR161" s="365"/>
      <c r="NAS161" s="365"/>
      <c r="NAT161" s="365"/>
      <c r="NAU161" s="365"/>
      <c r="NAV161" s="365"/>
      <c r="NAW161" s="365"/>
      <c r="NAX161" s="365"/>
      <c r="NAY161" s="365"/>
      <c r="NAZ161" s="365"/>
      <c r="NBA161" s="365"/>
      <c r="NBB161" s="365"/>
      <c r="NBC161" s="365"/>
      <c r="NBD161" s="365"/>
      <c r="NBE161" s="365"/>
      <c r="NBF161" s="365"/>
      <c r="NBG161" s="365"/>
      <c r="NBH161" s="365"/>
      <c r="NBI161" s="365"/>
      <c r="NBJ161" s="365"/>
      <c r="NBK161" s="365"/>
      <c r="NBL161" s="365"/>
      <c r="NBM161" s="365"/>
      <c r="NBN161" s="365"/>
      <c r="NBO161" s="365"/>
      <c r="NBP161" s="365"/>
      <c r="NBQ161" s="365"/>
      <c r="NBR161" s="365"/>
      <c r="NBS161" s="365"/>
      <c r="NBT161" s="365"/>
      <c r="NBU161" s="365"/>
      <c r="NBV161" s="365"/>
      <c r="NBW161" s="365"/>
      <c r="NBX161" s="365"/>
      <c r="NBY161" s="365"/>
      <c r="NBZ161" s="365"/>
      <c r="NCA161" s="365"/>
      <c r="NCB161" s="365"/>
      <c r="NCC161" s="365"/>
      <c r="NCD161" s="365"/>
      <c r="NCE161" s="365"/>
      <c r="NCF161" s="365"/>
      <c r="NCG161" s="365"/>
      <c r="NCH161" s="365"/>
      <c r="NCI161" s="365"/>
      <c r="NCJ161" s="365"/>
      <c r="NCK161" s="365"/>
      <c r="NCL161" s="365"/>
      <c r="NCM161" s="365"/>
      <c r="NCN161" s="365"/>
      <c r="NCO161" s="365"/>
      <c r="NCP161" s="365"/>
      <c r="NCQ161" s="365"/>
      <c r="NCR161" s="365"/>
      <c r="NCS161" s="365"/>
      <c r="NCT161" s="365"/>
      <c r="NCU161" s="365"/>
      <c r="NCV161" s="365"/>
      <c r="NCW161" s="365"/>
      <c r="NCX161" s="365"/>
      <c r="NCY161" s="365"/>
      <c r="NCZ161" s="365"/>
      <c r="NDA161" s="365"/>
      <c r="NDB161" s="365"/>
      <c r="NDC161" s="365"/>
      <c r="NDD161" s="365"/>
      <c r="NDE161" s="365"/>
      <c r="NDF161" s="365"/>
      <c r="NDG161" s="365"/>
      <c r="NDH161" s="365"/>
      <c r="NDI161" s="365"/>
      <c r="NDJ161" s="365"/>
      <c r="NDK161" s="365"/>
      <c r="NDL161" s="365"/>
      <c r="NDM161" s="365"/>
      <c r="NDN161" s="365"/>
      <c r="NDO161" s="365"/>
      <c r="NDP161" s="365"/>
      <c r="NDQ161" s="365"/>
      <c r="NDR161" s="365"/>
      <c r="NDS161" s="365"/>
      <c r="NDT161" s="365"/>
      <c r="NDU161" s="365"/>
      <c r="NDV161" s="365"/>
      <c r="NDW161" s="365"/>
      <c r="NDX161" s="365"/>
      <c r="NDY161" s="365"/>
      <c r="NDZ161" s="365"/>
      <c r="NEA161" s="365"/>
      <c r="NEB161" s="365"/>
      <c r="NEC161" s="365"/>
      <c r="NED161" s="365"/>
      <c r="NEE161" s="365"/>
      <c r="NEF161" s="365"/>
      <c r="NEG161" s="365"/>
      <c r="NEH161" s="365"/>
      <c r="NEI161" s="365"/>
      <c r="NEJ161" s="365"/>
      <c r="NEK161" s="365"/>
      <c r="NEL161" s="365"/>
      <c r="NEM161" s="365"/>
      <c r="NEN161" s="365"/>
      <c r="NEO161" s="365"/>
      <c r="NEP161" s="365"/>
      <c r="NEQ161" s="365"/>
      <c r="NER161" s="365"/>
      <c r="NES161" s="365"/>
      <c r="NET161" s="365"/>
      <c r="NEU161" s="365"/>
      <c r="NEV161" s="365"/>
      <c r="NEW161" s="365"/>
      <c r="NEX161" s="365"/>
      <c r="NEY161" s="365"/>
      <c r="NEZ161" s="365"/>
      <c r="NFA161" s="365"/>
      <c r="NFB161" s="365"/>
      <c r="NFC161" s="365"/>
      <c r="NFD161" s="365"/>
      <c r="NFE161" s="365"/>
      <c r="NFF161" s="365"/>
      <c r="NFG161" s="365"/>
      <c r="NFH161" s="365"/>
      <c r="NFI161" s="365"/>
      <c r="NFJ161" s="365"/>
      <c r="NFK161" s="365"/>
      <c r="NFL161" s="365"/>
      <c r="NFM161" s="365"/>
      <c r="NFN161" s="365"/>
      <c r="NFO161" s="365"/>
      <c r="NFP161" s="365"/>
      <c r="NFQ161" s="365"/>
      <c r="NFR161" s="365"/>
      <c r="NFS161" s="365"/>
      <c r="NFT161" s="365"/>
      <c r="NFU161" s="365"/>
      <c r="NFV161" s="365"/>
      <c r="NFW161" s="365"/>
      <c r="NFX161" s="365"/>
      <c r="NFY161" s="365"/>
      <c r="NFZ161" s="365"/>
      <c r="NGA161" s="365"/>
      <c r="NGB161" s="365"/>
      <c r="NGC161" s="365"/>
      <c r="NGD161" s="365"/>
      <c r="NGE161" s="365"/>
      <c r="NGF161" s="365"/>
      <c r="NGG161" s="365"/>
      <c r="NGH161" s="365"/>
      <c r="NGI161" s="365"/>
      <c r="NGJ161" s="365"/>
      <c r="NGK161" s="365"/>
      <c r="NGL161" s="365"/>
      <c r="NGM161" s="365"/>
      <c r="NGN161" s="365"/>
      <c r="NGO161" s="365"/>
      <c r="NGP161" s="365"/>
      <c r="NGQ161" s="365"/>
      <c r="NGR161" s="365"/>
      <c r="NGS161" s="365"/>
      <c r="NGT161" s="365"/>
      <c r="NGU161" s="365"/>
      <c r="NGV161" s="365"/>
      <c r="NGW161" s="365"/>
      <c r="NGX161" s="365"/>
      <c r="NGY161" s="365"/>
      <c r="NGZ161" s="365"/>
      <c r="NHA161" s="365"/>
      <c r="NHB161" s="365"/>
      <c r="NHC161" s="365"/>
      <c r="NHD161" s="365"/>
      <c r="NHE161" s="365"/>
      <c r="NHF161" s="365"/>
      <c r="NHG161" s="365"/>
      <c r="NHH161" s="365"/>
      <c r="NHI161" s="365"/>
      <c r="NHJ161" s="365"/>
      <c r="NHK161" s="365"/>
      <c r="NHL161" s="365"/>
      <c r="NHM161" s="365"/>
      <c r="NHN161" s="365"/>
      <c r="NHO161" s="365"/>
      <c r="NHP161" s="365"/>
      <c r="NHQ161" s="365"/>
      <c r="NHR161" s="365"/>
      <c r="NHS161" s="365"/>
      <c r="NHT161" s="365"/>
      <c r="NHU161" s="365"/>
      <c r="NHV161" s="365"/>
      <c r="NHW161" s="365"/>
      <c r="NHX161" s="365"/>
      <c r="NHY161" s="365"/>
      <c r="NHZ161" s="365"/>
      <c r="NIA161" s="365"/>
      <c r="NIB161" s="365"/>
      <c r="NIC161" s="365"/>
      <c r="NID161" s="365"/>
      <c r="NIE161" s="365"/>
      <c r="NIF161" s="365"/>
      <c r="NIG161" s="365"/>
      <c r="NIH161" s="365"/>
      <c r="NII161" s="365"/>
      <c r="NIJ161" s="365"/>
      <c r="NIK161" s="365"/>
      <c r="NIL161" s="365"/>
      <c r="NIM161" s="365"/>
      <c r="NIN161" s="365"/>
      <c r="NIO161" s="365"/>
      <c r="NIP161" s="365"/>
      <c r="NIQ161" s="365"/>
      <c r="NIR161" s="365"/>
      <c r="NIS161" s="365"/>
      <c r="NIT161" s="365"/>
      <c r="NIU161" s="365"/>
      <c r="NIV161" s="365"/>
      <c r="NIW161" s="365"/>
      <c r="NIX161" s="365"/>
      <c r="NIY161" s="365"/>
      <c r="NIZ161" s="365"/>
      <c r="NJA161" s="365"/>
      <c r="NJB161" s="365"/>
      <c r="NJC161" s="365"/>
      <c r="NJD161" s="365"/>
      <c r="NJE161" s="365"/>
      <c r="NJF161" s="365"/>
      <c r="NJG161" s="365"/>
      <c r="NJH161" s="365"/>
      <c r="NJI161" s="365"/>
      <c r="NJJ161" s="365"/>
      <c r="NJK161" s="365"/>
      <c r="NJL161" s="365"/>
      <c r="NJM161" s="365"/>
      <c r="NJN161" s="365"/>
      <c r="NJO161" s="365"/>
      <c r="NJP161" s="365"/>
      <c r="NJQ161" s="365"/>
      <c r="NJR161" s="365"/>
      <c r="NJS161" s="365"/>
      <c r="NJT161" s="365"/>
      <c r="NJU161" s="365"/>
      <c r="NJV161" s="365"/>
      <c r="NJW161" s="365"/>
      <c r="NJX161" s="365"/>
      <c r="NJY161" s="365"/>
      <c r="NJZ161" s="365"/>
      <c r="NKA161" s="365"/>
      <c r="NKB161" s="365"/>
      <c r="NKC161" s="365"/>
      <c r="NKD161" s="365"/>
      <c r="NKE161" s="365"/>
      <c r="NKF161" s="365"/>
      <c r="NKG161" s="365"/>
      <c r="NKH161" s="365"/>
      <c r="NKI161" s="365"/>
      <c r="NKJ161" s="365"/>
      <c r="NKK161" s="365"/>
      <c r="NKL161" s="365"/>
      <c r="NKM161" s="365"/>
      <c r="NKN161" s="365"/>
      <c r="NKO161" s="365"/>
      <c r="NKP161" s="365"/>
      <c r="NKQ161" s="365"/>
      <c r="NKR161" s="365"/>
      <c r="NKS161" s="365"/>
      <c r="NKT161" s="365"/>
      <c r="NKU161" s="365"/>
      <c r="NKV161" s="365"/>
      <c r="NKW161" s="365"/>
      <c r="NKX161" s="365"/>
      <c r="NKY161" s="365"/>
      <c r="NKZ161" s="365"/>
      <c r="NLA161" s="365"/>
      <c r="NLB161" s="365"/>
      <c r="NLC161" s="365"/>
      <c r="NLD161" s="365"/>
      <c r="NLE161" s="365"/>
      <c r="NLF161" s="365"/>
      <c r="NLG161" s="365"/>
      <c r="NLH161" s="365"/>
      <c r="NLI161" s="365"/>
      <c r="NLJ161" s="365"/>
      <c r="NLK161" s="365"/>
      <c r="NLL161" s="365"/>
      <c r="NLM161" s="365"/>
      <c r="NLN161" s="365"/>
      <c r="NLO161" s="365"/>
      <c r="NLP161" s="365"/>
      <c r="NLQ161" s="365"/>
      <c r="NLR161" s="365"/>
      <c r="NLS161" s="365"/>
      <c r="NLT161" s="365"/>
      <c r="NLU161" s="365"/>
      <c r="NLV161" s="365"/>
      <c r="NLW161" s="365"/>
      <c r="NLX161" s="365"/>
      <c r="NLY161" s="365"/>
      <c r="NLZ161" s="365"/>
      <c r="NMA161" s="365"/>
      <c r="NMB161" s="365"/>
      <c r="NMC161" s="365"/>
      <c r="NMD161" s="365"/>
      <c r="NME161" s="365"/>
      <c r="NMF161" s="365"/>
      <c r="NMG161" s="365"/>
      <c r="NMH161" s="365"/>
      <c r="NMI161" s="365"/>
      <c r="NMJ161" s="365"/>
      <c r="NMK161" s="365"/>
      <c r="NML161" s="365"/>
      <c r="NMM161" s="365"/>
      <c r="NMN161" s="365"/>
      <c r="NMO161" s="365"/>
      <c r="NMP161" s="365"/>
      <c r="NMQ161" s="365"/>
      <c r="NMR161" s="365"/>
      <c r="NMS161" s="365"/>
      <c r="NMT161" s="365"/>
      <c r="NMU161" s="365"/>
      <c r="NMV161" s="365"/>
      <c r="NMW161" s="365"/>
      <c r="NMX161" s="365"/>
      <c r="NMY161" s="365"/>
      <c r="NMZ161" s="365"/>
      <c r="NNA161" s="365"/>
      <c r="NNB161" s="365"/>
      <c r="NNC161" s="365"/>
      <c r="NND161" s="365"/>
      <c r="NNE161" s="365"/>
      <c r="NNF161" s="365"/>
      <c r="NNG161" s="365"/>
      <c r="NNH161" s="365"/>
      <c r="NNI161" s="365"/>
      <c r="NNJ161" s="365"/>
      <c r="NNK161" s="365"/>
      <c r="NNL161" s="365"/>
      <c r="NNM161" s="365"/>
      <c r="NNN161" s="365"/>
      <c r="NNO161" s="365"/>
      <c r="NNP161" s="365"/>
      <c r="NNQ161" s="365"/>
      <c r="NNR161" s="365"/>
      <c r="NNS161" s="365"/>
      <c r="NNT161" s="365"/>
      <c r="NNU161" s="365"/>
      <c r="NNV161" s="365"/>
      <c r="NNW161" s="365"/>
      <c r="NNX161" s="365"/>
      <c r="NNY161" s="365"/>
      <c r="NNZ161" s="365"/>
      <c r="NOA161" s="365"/>
      <c r="NOB161" s="365"/>
      <c r="NOC161" s="365"/>
      <c r="NOD161" s="365"/>
      <c r="NOE161" s="365"/>
      <c r="NOF161" s="365"/>
      <c r="NOG161" s="365"/>
      <c r="NOH161" s="365"/>
      <c r="NOI161" s="365"/>
      <c r="NOJ161" s="365"/>
      <c r="NOK161" s="365"/>
      <c r="NOL161" s="365"/>
      <c r="NOM161" s="365"/>
      <c r="NON161" s="365"/>
      <c r="NOO161" s="365"/>
      <c r="NOP161" s="365"/>
      <c r="NOQ161" s="365"/>
      <c r="NOR161" s="365"/>
      <c r="NOS161" s="365"/>
      <c r="NOT161" s="365"/>
      <c r="NOU161" s="365"/>
      <c r="NOV161" s="365"/>
      <c r="NOW161" s="365"/>
      <c r="NOX161" s="365"/>
      <c r="NOY161" s="365"/>
      <c r="NOZ161" s="365"/>
      <c r="NPA161" s="365"/>
      <c r="NPB161" s="365"/>
      <c r="NPC161" s="365"/>
      <c r="NPD161" s="365"/>
      <c r="NPE161" s="365"/>
      <c r="NPF161" s="365"/>
      <c r="NPG161" s="365"/>
      <c r="NPH161" s="365"/>
      <c r="NPI161" s="365"/>
      <c r="NPJ161" s="365"/>
      <c r="NPK161" s="365"/>
      <c r="NPL161" s="365"/>
      <c r="NPM161" s="365"/>
      <c r="NPN161" s="365"/>
      <c r="NPO161" s="365"/>
      <c r="NPP161" s="365"/>
      <c r="NPQ161" s="365"/>
      <c r="NPR161" s="365"/>
      <c r="NPS161" s="365"/>
      <c r="NPT161" s="365"/>
      <c r="NPU161" s="365"/>
      <c r="NPV161" s="365"/>
      <c r="NPW161" s="365"/>
      <c r="NPX161" s="365"/>
      <c r="NPY161" s="365"/>
      <c r="NPZ161" s="365"/>
      <c r="NQA161" s="365"/>
      <c r="NQB161" s="365"/>
      <c r="NQC161" s="365"/>
      <c r="NQD161" s="365"/>
      <c r="NQE161" s="365"/>
      <c r="NQF161" s="365"/>
      <c r="NQG161" s="365"/>
      <c r="NQH161" s="365"/>
      <c r="NQI161" s="365"/>
      <c r="NQJ161" s="365"/>
      <c r="NQK161" s="365"/>
      <c r="NQL161" s="365"/>
      <c r="NQM161" s="365"/>
      <c r="NQN161" s="365"/>
      <c r="NQO161" s="365"/>
      <c r="NQP161" s="365"/>
      <c r="NQQ161" s="365"/>
      <c r="NQR161" s="365"/>
      <c r="NQS161" s="365"/>
      <c r="NQT161" s="365"/>
      <c r="NQU161" s="365"/>
      <c r="NQV161" s="365"/>
      <c r="NQW161" s="365"/>
      <c r="NQX161" s="365"/>
      <c r="NQY161" s="365"/>
      <c r="NQZ161" s="365"/>
      <c r="NRA161" s="365"/>
      <c r="NRB161" s="365"/>
      <c r="NRC161" s="365"/>
      <c r="NRD161" s="365"/>
      <c r="NRE161" s="365"/>
      <c r="NRF161" s="365"/>
      <c r="NRG161" s="365"/>
      <c r="NRH161" s="365"/>
      <c r="NRI161" s="365"/>
      <c r="NRJ161" s="365"/>
      <c r="NRK161" s="365"/>
      <c r="NRL161" s="365"/>
      <c r="NRM161" s="365"/>
      <c r="NRN161" s="365"/>
      <c r="NRO161" s="365"/>
      <c r="NRP161" s="365"/>
      <c r="NRQ161" s="365"/>
      <c r="NRR161" s="365"/>
      <c r="NRS161" s="365"/>
      <c r="NRT161" s="365"/>
      <c r="NRU161" s="365"/>
      <c r="NRV161" s="365"/>
      <c r="NRW161" s="365"/>
      <c r="NRX161" s="365"/>
      <c r="NRY161" s="365"/>
      <c r="NRZ161" s="365"/>
      <c r="NSA161" s="365"/>
      <c r="NSB161" s="365"/>
      <c r="NSC161" s="365"/>
      <c r="NSD161" s="365"/>
      <c r="NSE161" s="365"/>
      <c r="NSF161" s="365"/>
      <c r="NSG161" s="365"/>
      <c r="NSH161" s="365"/>
      <c r="NSI161" s="365"/>
      <c r="NSJ161" s="365"/>
      <c r="NSK161" s="365"/>
      <c r="NSL161" s="365"/>
      <c r="NSM161" s="365"/>
      <c r="NSN161" s="365"/>
      <c r="NSO161" s="365"/>
      <c r="NSP161" s="365"/>
      <c r="NSQ161" s="365"/>
      <c r="NSR161" s="365"/>
      <c r="NSS161" s="365"/>
      <c r="NST161" s="365"/>
      <c r="NSU161" s="365"/>
      <c r="NSV161" s="365"/>
      <c r="NSW161" s="365"/>
      <c r="NSX161" s="365"/>
      <c r="NSY161" s="365"/>
      <c r="NSZ161" s="365"/>
      <c r="NTA161" s="365"/>
      <c r="NTB161" s="365"/>
      <c r="NTC161" s="365"/>
      <c r="NTD161" s="365"/>
      <c r="NTE161" s="365"/>
      <c r="NTF161" s="365"/>
      <c r="NTG161" s="365"/>
      <c r="NTH161" s="365"/>
      <c r="NTI161" s="365"/>
      <c r="NTJ161" s="365"/>
      <c r="NTK161" s="365"/>
      <c r="NTL161" s="365"/>
      <c r="NTM161" s="365"/>
      <c r="NTN161" s="365"/>
      <c r="NTO161" s="365"/>
      <c r="NTP161" s="365"/>
      <c r="NTQ161" s="365"/>
      <c r="NTR161" s="365"/>
      <c r="NTS161" s="365"/>
      <c r="NTT161" s="365"/>
      <c r="NTU161" s="365"/>
      <c r="NTV161" s="365"/>
      <c r="NTW161" s="365"/>
      <c r="NTX161" s="365"/>
      <c r="NTY161" s="365"/>
      <c r="NTZ161" s="365"/>
      <c r="NUA161" s="365"/>
      <c r="NUB161" s="365"/>
      <c r="NUC161" s="365"/>
      <c r="NUD161" s="365"/>
      <c r="NUE161" s="365"/>
      <c r="NUF161" s="365"/>
      <c r="NUG161" s="365"/>
      <c r="NUH161" s="365"/>
      <c r="NUI161" s="365"/>
      <c r="NUJ161" s="365"/>
      <c r="NUK161" s="365"/>
      <c r="NUL161" s="365"/>
      <c r="NUM161" s="365"/>
      <c r="NUN161" s="365"/>
      <c r="NUO161" s="365"/>
      <c r="NUP161" s="365"/>
      <c r="NUQ161" s="365"/>
      <c r="NUR161" s="365"/>
      <c r="NUS161" s="365"/>
      <c r="NUT161" s="365"/>
      <c r="NUU161" s="365"/>
      <c r="NUV161" s="365"/>
      <c r="NUW161" s="365"/>
      <c r="NUX161" s="365"/>
      <c r="NUY161" s="365"/>
      <c r="NUZ161" s="365"/>
      <c r="NVA161" s="365"/>
      <c r="NVB161" s="365"/>
      <c r="NVC161" s="365"/>
      <c r="NVD161" s="365"/>
      <c r="NVE161" s="365"/>
      <c r="NVF161" s="365"/>
      <c r="NVG161" s="365"/>
      <c r="NVH161" s="365"/>
      <c r="NVI161" s="365"/>
      <c r="NVJ161" s="365"/>
      <c r="NVK161" s="365"/>
      <c r="NVL161" s="365"/>
      <c r="NVM161" s="365"/>
      <c r="NVN161" s="365"/>
      <c r="NVO161" s="365"/>
      <c r="NVP161" s="365"/>
      <c r="NVQ161" s="365"/>
      <c r="NVR161" s="365"/>
      <c r="NVS161" s="365"/>
      <c r="NVT161" s="365"/>
      <c r="NVU161" s="365"/>
      <c r="NVV161" s="365"/>
      <c r="NVW161" s="365"/>
      <c r="NVX161" s="365"/>
      <c r="NVY161" s="365"/>
      <c r="NVZ161" s="365"/>
      <c r="NWA161" s="365"/>
      <c r="NWB161" s="365"/>
      <c r="NWC161" s="365"/>
      <c r="NWD161" s="365"/>
      <c r="NWE161" s="365"/>
      <c r="NWF161" s="365"/>
      <c r="NWG161" s="365"/>
      <c r="NWH161" s="365"/>
      <c r="NWI161" s="365"/>
      <c r="NWJ161" s="365"/>
      <c r="NWK161" s="365"/>
      <c r="NWL161" s="365"/>
      <c r="NWM161" s="365"/>
      <c r="NWN161" s="365"/>
      <c r="NWO161" s="365"/>
      <c r="NWP161" s="365"/>
      <c r="NWQ161" s="365"/>
      <c r="NWR161" s="365"/>
      <c r="NWS161" s="365"/>
      <c r="NWT161" s="365"/>
      <c r="NWU161" s="365"/>
      <c r="NWV161" s="365"/>
      <c r="NWW161" s="365"/>
      <c r="NWX161" s="365"/>
      <c r="NWY161" s="365"/>
      <c r="NWZ161" s="365"/>
      <c r="NXA161" s="365"/>
      <c r="NXB161" s="365"/>
      <c r="NXC161" s="365"/>
      <c r="NXD161" s="365"/>
      <c r="NXE161" s="365"/>
      <c r="NXF161" s="365"/>
      <c r="NXG161" s="365"/>
      <c r="NXH161" s="365"/>
      <c r="NXI161" s="365"/>
      <c r="NXJ161" s="365"/>
      <c r="NXK161" s="365"/>
      <c r="NXL161" s="365"/>
      <c r="NXM161" s="365"/>
      <c r="NXN161" s="365"/>
      <c r="NXO161" s="365"/>
      <c r="NXP161" s="365"/>
      <c r="NXQ161" s="365"/>
      <c r="NXR161" s="365"/>
      <c r="NXS161" s="365"/>
      <c r="NXT161" s="365"/>
      <c r="NXU161" s="365"/>
      <c r="NXV161" s="365"/>
      <c r="NXW161" s="365"/>
      <c r="NXX161" s="365"/>
      <c r="NXY161" s="365"/>
      <c r="NXZ161" s="365"/>
      <c r="NYA161" s="365"/>
      <c r="NYB161" s="365"/>
      <c r="NYC161" s="365"/>
      <c r="NYD161" s="365"/>
      <c r="NYE161" s="365"/>
      <c r="NYF161" s="365"/>
      <c r="NYG161" s="365"/>
      <c r="NYH161" s="365"/>
      <c r="NYI161" s="365"/>
      <c r="NYJ161" s="365"/>
      <c r="NYK161" s="365"/>
      <c r="NYL161" s="365"/>
      <c r="NYM161" s="365"/>
      <c r="NYN161" s="365"/>
      <c r="NYO161" s="365"/>
      <c r="NYP161" s="365"/>
      <c r="NYQ161" s="365"/>
      <c r="NYR161" s="365"/>
      <c r="NYS161" s="365"/>
      <c r="NYT161" s="365"/>
      <c r="NYU161" s="365"/>
      <c r="NYV161" s="365"/>
      <c r="NYW161" s="365"/>
      <c r="NYX161" s="365"/>
      <c r="NYY161" s="365"/>
      <c r="NYZ161" s="365"/>
      <c r="NZA161" s="365"/>
      <c r="NZB161" s="365"/>
      <c r="NZC161" s="365"/>
      <c r="NZD161" s="365"/>
      <c r="NZE161" s="365"/>
      <c r="NZF161" s="365"/>
      <c r="NZG161" s="365"/>
      <c r="NZH161" s="365"/>
      <c r="NZI161" s="365"/>
      <c r="NZJ161" s="365"/>
      <c r="NZK161" s="365"/>
      <c r="NZL161" s="365"/>
      <c r="NZM161" s="365"/>
      <c r="NZN161" s="365"/>
      <c r="NZO161" s="365"/>
      <c r="NZP161" s="365"/>
      <c r="NZQ161" s="365"/>
      <c r="NZR161" s="365"/>
      <c r="NZS161" s="365"/>
      <c r="NZT161" s="365"/>
      <c r="NZU161" s="365"/>
      <c r="NZV161" s="365"/>
      <c r="NZW161" s="365"/>
      <c r="NZX161" s="365"/>
      <c r="NZY161" s="365"/>
      <c r="NZZ161" s="365"/>
      <c r="OAA161" s="365"/>
      <c r="OAB161" s="365"/>
      <c r="OAC161" s="365"/>
      <c r="OAD161" s="365"/>
      <c r="OAE161" s="365"/>
      <c r="OAF161" s="365"/>
      <c r="OAG161" s="365"/>
      <c r="OAH161" s="365"/>
      <c r="OAI161" s="365"/>
      <c r="OAJ161" s="365"/>
      <c r="OAK161" s="365"/>
      <c r="OAL161" s="365"/>
      <c r="OAM161" s="365"/>
      <c r="OAN161" s="365"/>
      <c r="OAO161" s="365"/>
      <c r="OAP161" s="365"/>
      <c r="OAQ161" s="365"/>
      <c r="OAR161" s="365"/>
      <c r="OAS161" s="365"/>
      <c r="OAT161" s="365"/>
      <c r="OAU161" s="365"/>
      <c r="OAV161" s="365"/>
      <c r="OAW161" s="365"/>
      <c r="OAX161" s="365"/>
      <c r="OAY161" s="365"/>
      <c r="OAZ161" s="365"/>
      <c r="OBA161" s="365"/>
      <c r="OBB161" s="365"/>
      <c r="OBC161" s="365"/>
      <c r="OBD161" s="365"/>
      <c r="OBE161" s="365"/>
      <c r="OBF161" s="365"/>
      <c r="OBG161" s="365"/>
      <c r="OBH161" s="365"/>
      <c r="OBI161" s="365"/>
      <c r="OBJ161" s="365"/>
      <c r="OBK161" s="365"/>
      <c r="OBL161" s="365"/>
      <c r="OBM161" s="365"/>
      <c r="OBN161" s="365"/>
      <c r="OBO161" s="365"/>
      <c r="OBP161" s="365"/>
      <c r="OBQ161" s="365"/>
      <c r="OBR161" s="365"/>
      <c r="OBS161" s="365"/>
      <c r="OBT161" s="365"/>
      <c r="OBU161" s="365"/>
      <c r="OBV161" s="365"/>
      <c r="OBW161" s="365"/>
      <c r="OBX161" s="365"/>
      <c r="OBY161" s="365"/>
      <c r="OBZ161" s="365"/>
      <c r="OCA161" s="365"/>
      <c r="OCB161" s="365"/>
      <c r="OCC161" s="365"/>
      <c r="OCD161" s="365"/>
      <c r="OCE161" s="365"/>
      <c r="OCF161" s="365"/>
      <c r="OCG161" s="365"/>
      <c r="OCH161" s="365"/>
      <c r="OCI161" s="365"/>
      <c r="OCJ161" s="365"/>
      <c r="OCK161" s="365"/>
      <c r="OCL161" s="365"/>
      <c r="OCM161" s="365"/>
      <c r="OCN161" s="365"/>
      <c r="OCO161" s="365"/>
      <c r="OCP161" s="365"/>
      <c r="OCQ161" s="365"/>
      <c r="OCR161" s="365"/>
      <c r="OCS161" s="365"/>
      <c r="OCT161" s="365"/>
      <c r="OCU161" s="365"/>
      <c r="OCV161" s="365"/>
      <c r="OCW161" s="365"/>
      <c r="OCX161" s="365"/>
      <c r="OCY161" s="365"/>
      <c r="OCZ161" s="365"/>
      <c r="ODA161" s="365"/>
      <c r="ODB161" s="365"/>
      <c r="ODC161" s="365"/>
      <c r="ODD161" s="365"/>
      <c r="ODE161" s="365"/>
      <c r="ODF161" s="365"/>
      <c r="ODG161" s="365"/>
      <c r="ODH161" s="365"/>
      <c r="ODI161" s="365"/>
      <c r="ODJ161" s="365"/>
      <c r="ODK161" s="365"/>
      <c r="ODL161" s="365"/>
      <c r="ODM161" s="365"/>
      <c r="ODN161" s="365"/>
      <c r="ODO161" s="365"/>
      <c r="ODP161" s="365"/>
      <c r="ODQ161" s="365"/>
      <c r="ODR161" s="365"/>
      <c r="ODS161" s="365"/>
      <c r="ODT161" s="365"/>
      <c r="ODU161" s="365"/>
      <c r="ODV161" s="365"/>
      <c r="ODW161" s="365"/>
      <c r="ODX161" s="365"/>
      <c r="ODY161" s="365"/>
      <c r="ODZ161" s="365"/>
      <c r="OEA161" s="365"/>
      <c r="OEB161" s="365"/>
      <c r="OEC161" s="365"/>
      <c r="OED161" s="365"/>
      <c r="OEE161" s="365"/>
      <c r="OEF161" s="365"/>
      <c r="OEG161" s="365"/>
      <c r="OEH161" s="365"/>
      <c r="OEI161" s="365"/>
      <c r="OEJ161" s="365"/>
      <c r="OEK161" s="365"/>
      <c r="OEL161" s="365"/>
      <c r="OEM161" s="365"/>
      <c r="OEN161" s="365"/>
      <c r="OEO161" s="365"/>
      <c r="OEP161" s="365"/>
      <c r="OEQ161" s="365"/>
      <c r="OER161" s="365"/>
      <c r="OES161" s="365"/>
      <c r="OET161" s="365"/>
      <c r="OEU161" s="365"/>
      <c r="OEV161" s="365"/>
      <c r="OEW161" s="365"/>
      <c r="OEX161" s="365"/>
      <c r="OEY161" s="365"/>
      <c r="OEZ161" s="365"/>
      <c r="OFA161" s="365"/>
      <c r="OFB161" s="365"/>
      <c r="OFC161" s="365"/>
      <c r="OFD161" s="365"/>
      <c r="OFE161" s="365"/>
      <c r="OFF161" s="365"/>
      <c r="OFG161" s="365"/>
      <c r="OFH161" s="365"/>
      <c r="OFI161" s="365"/>
      <c r="OFJ161" s="365"/>
      <c r="OFK161" s="365"/>
      <c r="OFL161" s="365"/>
      <c r="OFM161" s="365"/>
      <c r="OFN161" s="365"/>
      <c r="OFO161" s="365"/>
      <c r="OFP161" s="365"/>
      <c r="OFQ161" s="365"/>
      <c r="OFR161" s="365"/>
      <c r="OFS161" s="365"/>
      <c r="OFT161" s="365"/>
      <c r="OFU161" s="365"/>
      <c r="OFV161" s="365"/>
      <c r="OFW161" s="365"/>
      <c r="OFX161" s="365"/>
      <c r="OFY161" s="365"/>
      <c r="OFZ161" s="365"/>
      <c r="OGA161" s="365"/>
      <c r="OGB161" s="365"/>
      <c r="OGC161" s="365"/>
      <c r="OGD161" s="365"/>
      <c r="OGE161" s="365"/>
      <c r="OGF161" s="365"/>
      <c r="OGG161" s="365"/>
      <c r="OGH161" s="365"/>
      <c r="OGI161" s="365"/>
      <c r="OGJ161" s="365"/>
      <c r="OGK161" s="365"/>
      <c r="OGL161" s="365"/>
      <c r="OGM161" s="365"/>
      <c r="OGN161" s="365"/>
      <c r="OGO161" s="365"/>
      <c r="OGP161" s="365"/>
      <c r="OGQ161" s="365"/>
      <c r="OGR161" s="365"/>
      <c r="OGS161" s="365"/>
      <c r="OGT161" s="365"/>
      <c r="OGU161" s="365"/>
      <c r="OGV161" s="365"/>
      <c r="OGW161" s="365"/>
      <c r="OGX161" s="365"/>
      <c r="OGY161" s="365"/>
      <c r="OGZ161" s="365"/>
      <c r="OHA161" s="365"/>
      <c r="OHB161" s="365"/>
      <c r="OHC161" s="365"/>
      <c r="OHD161" s="365"/>
      <c r="OHE161" s="365"/>
      <c r="OHF161" s="365"/>
      <c r="OHG161" s="365"/>
      <c r="OHH161" s="365"/>
      <c r="OHI161" s="365"/>
      <c r="OHJ161" s="365"/>
      <c r="OHK161" s="365"/>
      <c r="OHL161" s="365"/>
      <c r="OHM161" s="365"/>
      <c r="OHN161" s="365"/>
      <c r="OHO161" s="365"/>
      <c r="OHP161" s="365"/>
      <c r="OHQ161" s="365"/>
      <c r="OHR161" s="365"/>
      <c r="OHS161" s="365"/>
      <c r="OHT161" s="365"/>
      <c r="OHU161" s="365"/>
      <c r="OHV161" s="365"/>
      <c r="OHW161" s="365"/>
      <c r="OHX161" s="365"/>
      <c r="OHY161" s="365"/>
      <c r="OHZ161" s="365"/>
      <c r="OIA161" s="365"/>
      <c r="OIB161" s="365"/>
      <c r="OIC161" s="365"/>
      <c r="OID161" s="365"/>
      <c r="OIE161" s="365"/>
      <c r="OIF161" s="365"/>
      <c r="OIG161" s="365"/>
      <c r="OIH161" s="365"/>
      <c r="OII161" s="365"/>
      <c r="OIJ161" s="365"/>
      <c r="OIK161" s="365"/>
      <c r="OIL161" s="365"/>
      <c r="OIM161" s="365"/>
      <c r="OIN161" s="365"/>
      <c r="OIO161" s="365"/>
      <c r="OIP161" s="365"/>
      <c r="OIQ161" s="365"/>
      <c r="OIR161" s="365"/>
      <c r="OIS161" s="365"/>
      <c r="OIT161" s="365"/>
      <c r="OIU161" s="365"/>
      <c r="OIV161" s="365"/>
      <c r="OIW161" s="365"/>
      <c r="OIX161" s="365"/>
      <c r="OIY161" s="365"/>
      <c r="OIZ161" s="365"/>
      <c r="OJA161" s="365"/>
      <c r="OJB161" s="365"/>
      <c r="OJC161" s="365"/>
      <c r="OJD161" s="365"/>
      <c r="OJE161" s="365"/>
      <c r="OJF161" s="365"/>
      <c r="OJG161" s="365"/>
      <c r="OJH161" s="365"/>
      <c r="OJI161" s="365"/>
      <c r="OJJ161" s="365"/>
      <c r="OJK161" s="365"/>
      <c r="OJL161" s="365"/>
      <c r="OJM161" s="365"/>
      <c r="OJN161" s="365"/>
      <c r="OJO161" s="365"/>
      <c r="OJP161" s="365"/>
      <c r="OJQ161" s="365"/>
      <c r="OJR161" s="365"/>
      <c r="OJS161" s="365"/>
      <c r="OJT161" s="365"/>
      <c r="OJU161" s="365"/>
      <c r="OJV161" s="365"/>
      <c r="OJW161" s="365"/>
      <c r="OJX161" s="365"/>
      <c r="OJY161" s="365"/>
      <c r="OJZ161" s="365"/>
      <c r="OKA161" s="365"/>
      <c r="OKB161" s="365"/>
      <c r="OKC161" s="365"/>
      <c r="OKD161" s="365"/>
      <c r="OKE161" s="365"/>
      <c r="OKF161" s="365"/>
      <c r="OKG161" s="365"/>
      <c r="OKH161" s="365"/>
      <c r="OKI161" s="365"/>
      <c r="OKJ161" s="365"/>
      <c r="OKK161" s="365"/>
      <c r="OKL161" s="365"/>
      <c r="OKM161" s="365"/>
      <c r="OKN161" s="365"/>
      <c r="OKO161" s="365"/>
      <c r="OKP161" s="365"/>
      <c r="OKQ161" s="365"/>
      <c r="OKR161" s="365"/>
      <c r="OKS161" s="365"/>
      <c r="OKT161" s="365"/>
      <c r="OKU161" s="365"/>
      <c r="OKV161" s="365"/>
      <c r="OKW161" s="365"/>
      <c r="OKX161" s="365"/>
      <c r="OKY161" s="365"/>
      <c r="OKZ161" s="365"/>
      <c r="OLA161" s="365"/>
      <c r="OLB161" s="365"/>
      <c r="OLC161" s="365"/>
      <c r="OLD161" s="365"/>
      <c r="OLE161" s="365"/>
      <c r="OLF161" s="365"/>
      <c r="OLG161" s="365"/>
      <c r="OLH161" s="365"/>
      <c r="OLI161" s="365"/>
      <c r="OLJ161" s="365"/>
      <c r="OLK161" s="365"/>
      <c r="OLL161" s="365"/>
      <c r="OLM161" s="365"/>
      <c r="OLN161" s="365"/>
      <c r="OLO161" s="365"/>
      <c r="OLP161" s="365"/>
      <c r="OLQ161" s="365"/>
      <c r="OLR161" s="365"/>
      <c r="OLS161" s="365"/>
      <c r="OLT161" s="365"/>
      <c r="OLU161" s="365"/>
      <c r="OLV161" s="365"/>
      <c r="OLW161" s="365"/>
      <c r="OLX161" s="365"/>
      <c r="OLY161" s="365"/>
      <c r="OLZ161" s="365"/>
      <c r="OMA161" s="365"/>
      <c r="OMB161" s="365"/>
      <c r="OMC161" s="365"/>
      <c r="OMD161" s="365"/>
      <c r="OME161" s="365"/>
      <c r="OMF161" s="365"/>
      <c r="OMG161" s="365"/>
      <c r="OMH161" s="365"/>
      <c r="OMI161" s="365"/>
      <c r="OMJ161" s="365"/>
      <c r="OMK161" s="365"/>
      <c r="OML161" s="365"/>
      <c r="OMM161" s="365"/>
      <c r="OMN161" s="365"/>
      <c r="OMO161" s="365"/>
      <c r="OMP161" s="365"/>
      <c r="OMQ161" s="365"/>
      <c r="OMR161" s="365"/>
      <c r="OMS161" s="365"/>
      <c r="OMT161" s="365"/>
      <c r="OMU161" s="365"/>
      <c r="OMV161" s="365"/>
      <c r="OMW161" s="365"/>
      <c r="OMX161" s="365"/>
      <c r="OMY161" s="365"/>
      <c r="OMZ161" s="365"/>
      <c r="ONA161" s="365"/>
      <c r="ONB161" s="365"/>
      <c r="ONC161" s="365"/>
      <c r="OND161" s="365"/>
      <c r="ONE161" s="365"/>
      <c r="ONF161" s="365"/>
      <c r="ONG161" s="365"/>
      <c r="ONH161" s="365"/>
      <c r="ONI161" s="365"/>
      <c r="ONJ161" s="365"/>
      <c r="ONK161" s="365"/>
      <c r="ONL161" s="365"/>
      <c r="ONM161" s="365"/>
      <c r="ONN161" s="365"/>
      <c r="ONO161" s="365"/>
      <c r="ONP161" s="365"/>
      <c r="ONQ161" s="365"/>
      <c r="ONR161" s="365"/>
      <c r="ONS161" s="365"/>
      <c r="ONT161" s="365"/>
      <c r="ONU161" s="365"/>
      <c r="ONV161" s="365"/>
      <c r="ONW161" s="365"/>
      <c r="ONX161" s="365"/>
      <c r="ONY161" s="365"/>
      <c r="ONZ161" s="365"/>
      <c r="OOA161" s="365"/>
      <c r="OOB161" s="365"/>
      <c r="OOC161" s="365"/>
      <c r="OOD161" s="365"/>
      <c r="OOE161" s="365"/>
      <c r="OOF161" s="365"/>
      <c r="OOG161" s="365"/>
      <c r="OOH161" s="365"/>
      <c r="OOI161" s="365"/>
      <c r="OOJ161" s="365"/>
      <c r="OOK161" s="365"/>
      <c r="OOL161" s="365"/>
      <c r="OOM161" s="365"/>
      <c r="OON161" s="365"/>
      <c r="OOO161" s="365"/>
      <c r="OOP161" s="365"/>
      <c r="OOQ161" s="365"/>
      <c r="OOR161" s="365"/>
      <c r="OOS161" s="365"/>
      <c r="OOT161" s="365"/>
      <c r="OOU161" s="365"/>
      <c r="OOV161" s="365"/>
      <c r="OOW161" s="365"/>
      <c r="OOX161" s="365"/>
      <c r="OOY161" s="365"/>
      <c r="OOZ161" s="365"/>
      <c r="OPA161" s="365"/>
      <c r="OPB161" s="365"/>
      <c r="OPC161" s="365"/>
      <c r="OPD161" s="365"/>
      <c r="OPE161" s="365"/>
      <c r="OPF161" s="365"/>
      <c r="OPG161" s="365"/>
      <c r="OPH161" s="365"/>
      <c r="OPI161" s="365"/>
      <c r="OPJ161" s="365"/>
      <c r="OPK161" s="365"/>
      <c r="OPL161" s="365"/>
      <c r="OPM161" s="365"/>
      <c r="OPN161" s="365"/>
      <c r="OPO161" s="365"/>
      <c r="OPP161" s="365"/>
      <c r="OPQ161" s="365"/>
      <c r="OPR161" s="365"/>
      <c r="OPS161" s="365"/>
      <c r="OPT161" s="365"/>
      <c r="OPU161" s="365"/>
      <c r="OPV161" s="365"/>
      <c r="OPW161" s="365"/>
      <c r="OPX161" s="365"/>
      <c r="OPY161" s="365"/>
      <c r="OPZ161" s="365"/>
      <c r="OQA161" s="365"/>
      <c r="OQB161" s="365"/>
      <c r="OQC161" s="365"/>
      <c r="OQD161" s="365"/>
      <c r="OQE161" s="365"/>
      <c r="OQF161" s="365"/>
      <c r="OQG161" s="365"/>
      <c r="OQH161" s="365"/>
      <c r="OQI161" s="365"/>
      <c r="OQJ161" s="365"/>
      <c r="OQK161" s="365"/>
      <c r="OQL161" s="365"/>
      <c r="OQM161" s="365"/>
      <c r="OQN161" s="365"/>
      <c r="OQO161" s="365"/>
      <c r="OQP161" s="365"/>
      <c r="OQQ161" s="365"/>
      <c r="OQR161" s="365"/>
      <c r="OQS161" s="365"/>
      <c r="OQT161" s="365"/>
      <c r="OQU161" s="365"/>
      <c r="OQV161" s="365"/>
      <c r="OQW161" s="365"/>
      <c r="OQX161" s="365"/>
      <c r="OQY161" s="365"/>
      <c r="OQZ161" s="365"/>
      <c r="ORA161" s="365"/>
      <c r="ORB161" s="365"/>
      <c r="ORC161" s="365"/>
      <c r="ORD161" s="365"/>
      <c r="ORE161" s="365"/>
      <c r="ORF161" s="365"/>
      <c r="ORG161" s="365"/>
      <c r="ORH161" s="365"/>
      <c r="ORI161" s="365"/>
      <c r="ORJ161" s="365"/>
      <c r="ORK161" s="365"/>
      <c r="ORL161" s="365"/>
      <c r="ORM161" s="365"/>
      <c r="ORN161" s="365"/>
      <c r="ORO161" s="365"/>
      <c r="ORP161" s="365"/>
      <c r="ORQ161" s="365"/>
      <c r="ORR161" s="365"/>
      <c r="ORS161" s="365"/>
      <c r="ORT161" s="365"/>
      <c r="ORU161" s="365"/>
      <c r="ORV161" s="365"/>
      <c r="ORW161" s="365"/>
      <c r="ORX161" s="365"/>
      <c r="ORY161" s="365"/>
      <c r="ORZ161" s="365"/>
      <c r="OSA161" s="365"/>
      <c r="OSB161" s="365"/>
      <c r="OSC161" s="365"/>
      <c r="OSD161" s="365"/>
      <c r="OSE161" s="365"/>
      <c r="OSF161" s="365"/>
      <c r="OSG161" s="365"/>
      <c r="OSH161" s="365"/>
      <c r="OSI161" s="365"/>
      <c r="OSJ161" s="365"/>
      <c r="OSK161" s="365"/>
      <c r="OSL161" s="365"/>
      <c r="OSM161" s="365"/>
      <c r="OSN161" s="365"/>
      <c r="OSO161" s="365"/>
      <c r="OSP161" s="365"/>
      <c r="OSQ161" s="365"/>
      <c r="OSR161" s="365"/>
      <c r="OSS161" s="365"/>
      <c r="OST161" s="365"/>
      <c r="OSU161" s="365"/>
      <c r="OSV161" s="365"/>
      <c r="OSW161" s="365"/>
      <c r="OSX161" s="365"/>
      <c r="OSY161" s="365"/>
      <c r="OSZ161" s="365"/>
      <c r="OTA161" s="365"/>
      <c r="OTB161" s="365"/>
      <c r="OTC161" s="365"/>
      <c r="OTD161" s="365"/>
      <c r="OTE161" s="365"/>
      <c r="OTF161" s="365"/>
      <c r="OTG161" s="365"/>
      <c r="OTH161" s="365"/>
      <c r="OTI161" s="365"/>
      <c r="OTJ161" s="365"/>
      <c r="OTK161" s="365"/>
      <c r="OTL161" s="365"/>
      <c r="OTM161" s="365"/>
      <c r="OTN161" s="365"/>
      <c r="OTO161" s="365"/>
      <c r="OTP161" s="365"/>
      <c r="OTQ161" s="365"/>
      <c r="OTR161" s="365"/>
      <c r="OTS161" s="365"/>
      <c r="OTT161" s="365"/>
      <c r="OTU161" s="365"/>
      <c r="OTV161" s="365"/>
      <c r="OTW161" s="365"/>
      <c r="OTX161" s="365"/>
      <c r="OTY161" s="365"/>
      <c r="OTZ161" s="365"/>
      <c r="OUA161" s="365"/>
      <c r="OUB161" s="365"/>
      <c r="OUC161" s="365"/>
      <c r="OUD161" s="365"/>
      <c r="OUE161" s="365"/>
      <c r="OUF161" s="365"/>
      <c r="OUG161" s="365"/>
      <c r="OUH161" s="365"/>
      <c r="OUI161" s="365"/>
      <c r="OUJ161" s="365"/>
      <c r="OUK161" s="365"/>
      <c r="OUL161" s="365"/>
      <c r="OUM161" s="365"/>
      <c r="OUN161" s="365"/>
      <c r="OUO161" s="365"/>
      <c r="OUP161" s="365"/>
      <c r="OUQ161" s="365"/>
      <c r="OUR161" s="365"/>
      <c r="OUS161" s="365"/>
      <c r="OUT161" s="365"/>
      <c r="OUU161" s="365"/>
      <c r="OUV161" s="365"/>
      <c r="OUW161" s="365"/>
      <c r="OUX161" s="365"/>
      <c r="OUY161" s="365"/>
      <c r="OUZ161" s="365"/>
      <c r="OVA161" s="365"/>
      <c r="OVB161" s="365"/>
      <c r="OVC161" s="365"/>
      <c r="OVD161" s="365"/>
      <c r="OVE161" s="365"/>
      <c r="OVF161" s="365"/>
      <c r="OVG161" s="365"/>
      <c r="OVH161" s="365"/>
      <c r="OVI161" s="365"/>
      <c r="OVJ161" s="365"/>
      <c r="OVK161" s="365"/>
      <c r="OVL161" s="365"/>
      <c r="OVM161" s="365"/>
      <c r="OVN161" s="365"/>
      <c r="OVO161" s="365"/>
      <c r="OVP161" s="365"/>
      <c r="OVQ161" s="365"/>
      <c r="OVR161" s="365"/>
      <c r="OVS161" s="365"/>
      <c r="OVT161" s="365"/>
      <c r="OVU161" s="365"/>
      <c r="OVV161" s="365"/>
      <c r="OVW161" s="365"/>
      <c r="OVX161" s="365"/>
      <c r="OVY161" s="365"/>
      <c r="OVZ161" s="365"/>
      <c r="OWA161" s="365"/>
      <c r="OWB161" s="365"/>
      <c r="OWC161" s="365"/>
      <c r="OWD161" s="365"/>
      <c r="OWE161" s="365"/>
      <c r="OWF161" s="365"/>
      <c r="OWG161" s="365"/>
      <c r="OWH161" s="365"/>
      <c r="OWI161" s="365"/>
      <c r="OWJ161" s="365"/>
      <c r="OWK161" s="365"/>
      <c r="OWL161" s="365"/>
      <c r="OWM161" s="365"/>
      <c r="OWN161" s="365"/>
      <c r="OWO161" s="365"/>
      <c r="OWP161" s="365"/>
      <c r="OWQ161" s="365"/>
      <c r="OWR161" s="365"/>
      <c r="OWS161" s="365"/>
      <c r="OWT161" s="365"/>
      <c r="OWU161" s="365"/>
      <c r="OWV161" s="365"/>
      <c r="OWW161" s="365"/>
      <c r="OWX161" s="365"/>
      <c r="OWY161" s="365"/>
      <c r="OWZ161" s="365"/>
      <c r="OXA161" s="365"/>
      <c r="OXB161" s="365"/>
      <c r="OXC161" s="365"/>
      <c r="OXD161" s="365"/>
      <c r="OXE161" s="365"/>
      <c r="OXF161" s="365"/>
      <c r="OXG161" s="365"/>
      <c r="OXH161" s="365"/>
      <c r="OXI161" s="365"/>
      <c r="OXJ161" s="365"/>
      <c r="OXK161" s="365"/>
      <c r="OXL161" s="365"/>
      <c r="OXM161" s="365"/>
      <c r="OXN161" s="365"/>
      <c r="OXO161" s="365"/>
      <c r="OXP161" s="365"/>
      <c r="OXQ161" s="365"/>
      <c r="OXR161" s="365"/>
      <c r="OXS161" s="365"/>
      <c r="OXT161" s="365"/>
      <c r="OXU161" s="365"/>
      <c r="OXV161" s="365"/>
      <c r="OXW161" s="365"/>
      <c r="OXX161" s="365"/>
      <c r="OXY161" s="365"/>
      <c r="OXZ161" s="365"/>
      <c r="OYA161" s="365"/>
      <c r="OYB161" s="365"/>
      <c r="OYC161" s="365"/>
      <c r="OYD161" s="365"/>
      <c r="OYE161" s="365"/>
      <c r="OYF161" s="365"/>
      <c r="OYG161" s="365"/>
      <c r="OYH161" s="365"/>
      <c r="OYI161" s="365"/>
      <c r="OYJ161" s="365"/>
      <c r="OYK161" s="365"/>
      <c r="OYL161" s="365"/>
      <c r="OYM161" s="365"/>
      <c r="OYN161" s="365"/>
      <c r="OYO161" s="365"/>
      <c r="OYP161" s="365"/>
      <c r="OYQ161" s="365"/>
      <c r="OYR161" s="365"/>
      <c r="OYS161" s="365"/>
      <c r="OYT161" s="365"/>
      <c r="OYU161" s="365"/>
      <c r="OYV161" s="365"/>
      <c r="OYW161" s="365"/>
      <c r="OYX161" s="365"/>
      <c r="OYY161" s="365"/>
      <c r="OYZ161" s="365"/>
      <c r="OZA161" s="365"/>
      <c r="OZB161" s="365"/>
      <c r="OZC161" s="365"/>
      <c r="OZD161" s="365"/>
      <c r="OZE161" s="365"/>
      <c r="OZF161" s="365"/>
      <c r="OZG161" s="365"/>
      <c r="OZH161" s="365"/>
      <c r="OZI161" s="365"/>
      <c r="OZJ161" s="365"/>
      <c r="OZK161" s="365"/>
      <c r="OZL161" s="365"/>
      <c r="OZM161" s="365"/>
      <c r="OZN161" s="365"/>
      <c r="OZO161" s="365"/>
      <c r="OZP161" s="365"/>
      <c r="OZQ161" s="365"/>
      <c r="OZR161" s="365"/>
      <c r="OZS161" s="365"/>
      <c r="OZT161" s="365"/>
      <c r="OZU161" s="365"/>
      <c r="OZV161" s="365"/>
      <c r="OZW161" s="365"/>
      <c r="OZX161" s="365"/>
      <c r="OZY161" s="365"/>
      <c r="OZZ161" s="365"/>
      <c r="PAA161" s="365"/>
      <c r="PAB161" s="365"/>
      <c r="PAC161" s="365"/>
      <c r="PAD161" s="365"/>
      <c r="PAE161" s="365"/>
      <c r="PAF161" s="365"/>
      <c r="PAG161" s="365"/>
      <c r="PAH161" s="365"/>
      <c r="PAI161" s="365"/>
      <c r="PAJ161" s="365"/>
      <c r="PAK161" s="365"/>
      <c r="PAL161" s="365"/>
      <c r="PAM161" s="365"/>
      <c r="PAN161" s="365"/>
      <c r="PAO161" s="365"/>
      <c r="PAP161" s="365"/>
      <c r="PAQ161" s="365"/>
      <c r="PAR161" s="365"/>
      <c r="PAS161" s="365"/>
      <c r="PAT161" s="365"/>
      <c r="PAU161" s="365"/>
      <c r="PAV161" s="365"/>
      <c r="PAW161" s="365"/>
      <c r="PAX161" s="365"/>
      <c r="PAY161" s="365"/>
      <c r="PAZ161" s="365"/>
      <c r="PBA161" s="365"/>
      <c r="PBB161" s="365"/>
      <c r="PBC161" s="365"/>
      <c r="PBD161" s="365"/>
      <c r="PBE161" s="365"/>
      <c r="PBF161" s="365"/>
      <c r="PBG161" s="365"/>
      <c r="PBH161" s="365"/>
      <c r="PBI161" s="365"/>
      <c r="PBJ161" s="365"/>
      <c r="PBK161" s="365"/>
      <c r="PBL161" s="365"/>
      <c r="PBM161" s="365"/>
      <c r="PBN161" s="365"/>
      <c r="PBO161" s="365"/>
      <c r="PBP161" s="365"/>
      <c r="PBQ161" s="365"/>
      <c r="PBR161" s="365"/>
      <c r="PBS161" s="365"/>
      <c r="PBT161" s="365"/>
      <c r="PBU161" s="365"/>
      <c r="PBV161" s="365"/>
      <c r="PBW161" s="365"/>
      <c r="PBX161" s="365"/>
      <c r="PBY161" s="365"/>
      <c r="PBZ161" s="365"/>
      <c r="PCA161" s="365"/>
      <c r="PCB161" s="365"/>
      <c r="PCC161" s="365"/>
      <c r="PCD161" s="365"/>
      <c r="PCE161" s="365"/>
      <c r="PCF161" s="365"/>
      <c r="PCG161" s="365"/>
      <c r="PCH161" s="365"/>
      <c r="PCI161" s="365"/>
      <c r="PCJ161" s="365"/>
      <c r="PCK161" s="365"/>
      <c r="PCL161" s="365"/>
      <c r="PCM161" s="365"/>
      <c r="PCN161" s="365"/>
      <c r="PCO161" s="365"/>
      <c r="PCP161" s="365"/>
      <c r="PCQ161" s="365"/>
      <c r="PCR161" s="365"/>
      <c r="PCS161" s="365"/>
      <c r="PCT161" s="365"/>
      <c r="PCU161" s="365"/>
      <c r="PCV161" s="365"/>
      <c r="PCW161" s="365"/>
      <c r="PCX161" s="365"/>
      <c r="PCY161" s="365"/>
      <c r="PCZ161" s="365"/>
      <c r="PDA161" s="365"/>
      <c r="PDB161" s="365"/>
      <c r="PDC161" s="365"/>
      <c r="PDD161" s="365"/>
      <c r="PDE161" s="365"/>
      <c r="PDF161" s="365"/>
      <c r="PDG161" s="365"/>
      <c r="PDH161" s="365"/>
      <c r="PDI161" s="365"/>
      <c r="PDJ161" s="365"/>
      <c r="PDK161" s="365"/>
      <c r="PDL161" s="365"/>
      <c r="PDM161" s="365"/>
      <c r="PDN161" s="365"/>
      <c r="PDO161" s="365"/>
      <c r="PDP161" s="365"/>
      <c r="PDQ161" s="365"/>
      <c r="PDR161" s="365"/>
      <c r="PDS161" s="365"/>
      <c r="PDT161" s="365"/>
      <c r="PDU161" s="365"/>
      <c r="PDV161" s="365"/>
      <c r="PDW161" s="365"/>
      <c r="PDX161" s="365"/>
      <c r="PDY161" s="365"/>
      <c r="PDZ161" s="365"/>
      <c r="PEA161" s="365"/>
      <c r="PEB161" s="365"/>
      <c r="PEC161" s="365"/>
      <c r="PED161" s="365"/>
      <c r="PEE161" s="365"/>
      <c r="PEF161" s="365"/>
      <c r="PEG161" s="365"/>
      <c r="PEH161" s="365"/>
      <c r="PEI161" s="365"/>
      <c r="PEJ161" s="365"/>
      <c r="PEK161" s="365"/>
      <c r="PEL161" s="365"/>
      <c r="PEM161" s="365"/>
      <c r="PEN161" s="365"/>
      <c r="PEO161" s="365"/>
      <c r="PEP161" s="365"/>
      <c r="PEQ161" s="365"/>
      <c r="PER161" s="365"/>
      <c r="PES161" s="365"/>
      <c r="PET161" s="365"/>
      <c r="PEU161" s="365"/>
      <c r="PEV161" s="365"/>
      <c r="PEW161" s="365"/>
      <c r="PEX161" s="365"/>
      <c r="PEY161" s="365"/>
      <c r="PEZ161" s="365"/>
      <c r="PFA161" s="365"/>
      <c r="PFB161" s="365"/>
      <c r="PFC161" s="365"/>
      <c r="PFD161" s="365"/>
      <c r="PFE161" s="365"/>
      <c r="PFF161" s="365"/>
      <c r="PFG161" s="365"/>
      <c r="PFH161" s="365"/>
      <c r="PFI161" s="365"/>
      <c r="PFJ161" s="365"/>
      <c r="PFK161" s="365"/>
      <c r="PFL161" s="365"/>
      <c r="PFM161" s="365"/>
      <c r="PFN161" s="365"/>
      <c r="PFO161" s="365"/>
      <c r="PFP161" s="365"/>
      <c r="PFQ161" s="365"/>
      <c r="PFR161" s="365"/>
      <c r="PFS161" s="365"/>
      <c r="PFT161" s="365"/>
      <c r="PFU161" s="365"/>
      <c r="PFV161" s="365"/>
      <c r="PFW161" s="365"/>
      <c r="PFX161" s="365"/>
      <c r="PFY161" s="365"/>
      <c r="PFZ161" s="365"/>
      <c r="PGA161" s="365"/>
      <c r="PGB161" s="365"/>
      <c r="PGC161" s="365"/>
      <c r="PGD161" s="365"/>
      <c r="PGE161" s="365"/>
      <c r="PGF161" s="365"/>
      <c r="PGG161" s="365"/>
      <c r="PGH161" s="365"/>
      <c r="PGI161" s="365"/>
      <c r="PGJ161" s="365"/>
      <c r="PGK161" s="365"/>
      <c r="PGL161" s="365"/>
      <c r="PGM161" s="365"/>
      <c r="PGN161" s="365"/>
      <c r="PGO161" s="365"/>
      <c r="PGP161" s="365"/>
      <c r="PGQ161" s="365"/>
      <c r="PGR161" s="365"/>
      <c r="PGS161" s="365"/>
      <c r="PGT161" s="365"/>
      <c r="PGU161" s="365"/>
      <c r="PGV161" s="365"/>
      <c r="PGW161" s="365"/>
      <c r="PGX161" s="365"/>
      <c r="PGY161" s="365"/>
      <c r="PGZ161" s="365"/>
      <c r="PHA161" s="365"/>
      <c r="PHB161" s="365"/>
      <c r="PHC161" s="365"/>
      <c r="PHD161" s="365"/>
      <c r="PHE161" s="365"/>
      <c r="PHF161" s="365"/>
      <c r="PHG161" s="365"/>
      <c r="PHH161" s="365"/>
      <c r="PHI161" s="365"/>
      <c r="PHJ161" s="365"/>
      <c r="PHK161" s="365"/>
      <c r="PHL161" s="365"/>
      <c r="PHM161" s="365"/>
      <c r="PHN161" s="365"/>
      <c r="PHO161" s="365"/>
      <c r="PHP161" s="365"/>
      <c r="PHQ161" s="365"/>
      <c r="PHR161" s="365"/>
      <c r="PHS161" s="365"/>
      <c r="PHT161" s="365"/>
      <c r="PHU161" s="365"/>
      <c r="PHV161" s="365"/>
      <c r="PHW161" s="365"/>
      <c r="PHX161" s="365"/>
      <c r="PHY161" s="365"/>
      <c r="PHZ161" s="365"/>
      <c r="PIA161" s="365"/>
      <c r="PIB161" s="365"/>
      <c r="PIC161" s="365"/>
      <c r="PID161" s="365"/>
      <c r="PIE161" s="365"/>
      <c r="PIF161" s="365"/>
      <c r="PIG161" s="365"/>
      <c r="PIH161" s="365"/>
      <c r="PII161" s="365"/>
      <c r="PIJ161" s="365"/>
      <c r="PIK161" s="365"/>
      <c r="PIL161" s="365"/>
      <c r="PIM161" s="365"/>
      <c r="PIN161" s="365"/>
      <c r="PIO161" s="365"/>
      <c r="PIP161" s="365"/>
      <c r="PIQ161" s="365"/>
      <c r="PIR161" s="365"/>
      <c r="PIS161" s="365"/>
      <c r="PIT161" s="365"/>
      <c r="PIU161" s="365"/>
      <c r="PIV161" s="365"/>
      <c r="PIW161" s="365"/>
      <c r="PIX161" s="365"/>
      <c r="PIY161" s="365"/>
      <c r="PIZ161" s="365"/>
      <c r="PJA161" s="365"/>
      <c r="PJB161" s="365"/>
      <c r="PJC161" s="365"/>
      <c r="PJD161" s="365"/>
      <c r="PJE161" s="365"/>
      <c r="PJF161" s="365"/>
      <c r="PJG161" s="365"/>
      <c r="PJH161" s="365"/>
      <c r="PJI161" s="365"/>
      <c r="PJJ161" s="365"/>
      <c r="PJK161" s="365"/>
      <c r="PJL161" s="365"/>
      <c r="PJM161" s="365"/>
      <c r="PJN161" s="365"/>
      <c r="PJO161" s="365"/>
      <c r="PJP161" s="365"/>
      <c r="PJQ161" s="365"/>
      <c r="PJR161" s="365"/>
      <c r="PJS161" s="365"/>
      <c r="PJT161" s="365"/>
      <c r="PJU161" s="365"/>
      <c r="PJV161" s="365"/>
      <c r="PJW161" s="365"/>
      <c r="PJX161" s="365"/>
      <c r="PJY161" s="365"/>
      <c r="PJZ161" s="365"/>
      <c r="PKA161" s="365"/>
      <c r="PKB161" s="365"/>
      <c r="PKC161" s="365"/>
      <c r="PKD161" s="365"/>
      <c r="PKE161" s="365"/>
      <c r="PKF161" s="365"/>
      <c r="PKG161" s="365"/>
      <c r="PKH161" s="365"/>
      <c r="PKI161" s="365"/>
      <c r="PKJ161" s="365"/>
      <c r="PKK161" s="365"/>
      <c r="PKL161" s="365"/>
      <c r="PKM161" s="365"/>
      <c r="PKN161" s="365"/>
      <c r="PKO161" s="365"/>
      <c r="PKP161" s="365"/>
      <c r="PKQ161" s="365"/>
      <c r="PKR161" s="365"/>
      <c r="PKS161" s="365"/>
      <c r="PKT161" s="365"/>
      <c r="PKU161" s="365"/>
      <c r="PKV161" s="365"/>
      <c r="PKW161" s="365"/>
      <c r="PKX161" s="365"/>
      <c r="PKY161" s="365"/>
      <c r="PKZ161" s="365"/>
      <c r="PLA161" s="365"/>
      <c r="PLB161" s="365"/>
      <c r="PLC161" s="365"/>
      <c r="PLD161" s="365"/>
      <c r="PLE161" s="365"/>
      <c r="PLF161" s="365"/>
      <c r="PLG161" s="365"/>
      <c r="PLH161" s="365"/>
      <c r="PLI161" s="365"/>
      <c r="PLJ161" s="365"/>
      <c r="PLK161" s="365"/>
      <c r="PLL161" s="365"/>
      <c r="PLM161" s="365"/>
      <c r="PLN161" s="365"/>
      <c r="PLO161" s="365"/>
      <c r="PLP161" s="365"/>
      <c r="PLQ161" s="365"/>
      <c r="PLR161" s="365"/>
      <c r="PLS161" s="365"/>
      <c r="PLT161" s="365"/>
      <c r="PLU161" s="365"/>
      <c r="PLV161" s="365"/>
      <c r="PLW161" s="365"/>
      <c r="PLX161" s="365"/>
      <c r="PLY161" s="365"/>
      <c r="PLZ161" s="365"/>
      <c r="PMA161" s="365"/>
      <c r="PMB161" s="365"/>
      <c r="PMC161" s="365"/>
      <c r="PMD161" s="365"/>
      <c r="PME161" s="365"/>
      <c r="PMF161" s="365"/>
      <c r="PMG161" s="365"/>
      <c r="PMH161" s="365"/>
      <c r="PMI161" s="365"/>
      <c r="PMJ161" s="365"/>
      <c r="PMK161" s="365"/>
      <c r="PML161" s="365"/>
      <c r="PMM161" s="365"/>
      <c r="PMN161" s="365"/>
      <c r="PMO161" s="365"/>
      <c r="PMP161" s="365"/>
      <c r="PMQ161" s="365"/>
      <c r="PMR161" s="365"/>
      <c r="PMS161" s="365"/>
      <c r="PMT161" s="365"/>
      <c r="PMU161" s="365"/>
      <c r="PMV161" s="365"/>
      <c r="PMW161" s="365"/>
      <c r="PMX161" s="365"/>
      <c r="PMY161" s="365"/>
      <c r="PMZ161" s="365"/>
      <c r="PNA161" s="365"/>
      <c r="PNB161" s="365"/>
      <c r="PNC161" s="365"/>
      <c r="PND161" s="365"/>
      <c r="PNE161" s="365"/>
      <c r="PNF161" s="365"/>
      <c r="PNG161" s="365"/>
      <c r="PNH161" s="365"/>
      <c r="PNI161" s="365"/>
      <c r="PNJ161" s="365"/>
      <c r="PNK161" s="365"/>
      <c r="PNL161" s="365"/>
      <c r="PNM161" s="365"/>
      <c r="PNN161" s="365"/>
      <c r="PNO161" s="365"/>
      <c r="PNP161" s="365"/>
      <c r="PNQ161" s="365"/>
      <c r="PNR161" s="365"/>
      <c r="PNS161" s="365"/>
      <c r="PNT161" s="365"/>
      <c r="PNU161" s="365"/>
      <c r="PNV161" s="365"/>
      <c r="PNW161" s="365"/>
      <c r="PNX161" s="365"/>
      <c r="PNY161" s="365"/>
      <c r="PNZ161" s="365"/>
      <c r="POA161" s="365"/>
      <c r="POB161" s="365"/>
      <c r="POC161" s="365"/>
      <c r="POD161" s="365"/>
      <c r="POE161" s="365"/>
      <c r="POF161" s="365"/>
      <c r="POG161" s="365"/>
      <c r="POH161" s="365"/>
      <c r="POI161" s="365"/>
      <c r="POJ161" s="365"/>
      <c r="POK161" s="365"/>
      <c r="POL161" s="365"/>
      <c r="POM161" s="365"/>
      <c r="PON161" s="365"/>
      <c r="POO161" s="365"/>
      <c r="POP161" s="365"/>
      <c r="POQ161" s="365"/>
      <c r="POR161" s="365"/>
      <c r="POS161" s="365"/>
      <c r="POT161" s="365"/>
      <c r="POU161" s="365"/>
      <c r="POV161" s="365"/>
      <c r="POW161" s="365"/>
      <c r="POX161" s="365"/>
      <c r="POY161" s="365"/>
      <c r="POZ161" s="365"/>
      <c r="PPA161" s="365"/>
      <c r="PPB161" s="365"/>
      <c r="PPC161" s="365"/>
      <c r="PPD161" s="365"/>
      <c r="PPE161" s="365"/>
      <c r="PPF161" s="365"/>
      <c r="PPG161" s="365"/>
      <c r="PPH161" s="365"/>
      <c r="PPI161" s="365"/>
      <c r="PPJ161" s="365"/>
      <c r="PPK161" s="365"/>
      <c r="PPL161" s="365"/>
      <c r="PPM161" s="365"/>
      <c r="PPN161" s="365"/>
      <c r="PPO161" s="365"/>
      <c r="PPP161" s="365"/>
      <c r="PPQ161" s="365"/>
      <c r="PPR161" s="365"/>
      <c r="PPS161" s="365"/>
      <c r="PPT161" s="365"/>
      <c r="PPU161" s="365"/>
      <c r="PPV161" s="365"/>
      <c r="PPW161" s="365"/>
      <c r="PPX161" s="365"/>
      <c r="PPY161" s="365"/>
      <c r="PPZ161" s="365"/>
      <c r="PQA161" s="365"/>
      <c r="PQB161" s="365"/>
      <c r="PQC161" s="365"/>
      <c r="PQD161" s="365"/>
      <c r="PQE161" s="365"/>
      <c r="PQF161" s="365"/>
      <c r="PQG161" s="365"/>
      <c r="PQH161" s="365"/>
      <c r="PQI161" s="365"/>
      <c r="PQJ161" s="365"/>
      <c r="PQK161" s="365"/>
      <c r="PQL161" s="365"/>
      <c r="PQM161" s="365"/>
      <c r="PQN161" s="365"/>
      <c r="PQO161" s="365"/>
      <c r="PQP161" s="365"/>
      <c r="PQQ161" s="365"/>
      <c r="PQR161" s="365"/>
      <c r="PQS161" s="365"/>
      <c r="PQT161" s="365"/>
      <c r="PQU161" s="365"/>
      <c r="PQV161" s="365"/>
      <c r="PQW161" s="365"/>
      <c r="PQX161" s="365"/>
      <c r="PQY161" s="365"/>
      <c r="PQZ161" s="365"/>
      <c r="PRA161" s="365"/>
      <c r="PRB161" s="365"/>
      <c r="PRC161" s="365"/>
      <c r="PRD161" s="365"/>
      <c r="PRE161" s="365"/>
      <c r="PRF161" s="365"/>
      <c r="PRG161" s="365"/>
      <c r="PRH161" s="365"/>
      <c r="PRI161" s="365"/>
      <c r="PRJ161" s="365"/>
      <c r="PRK161" s="365"/>
      <c r="PRL161" s="365"/>
      <c r="PRM161" s="365"/>
      <c r="PRN161" s="365"/>
      <c r="PRO161" s="365"/>
      <c r="PRP161" s="365"/>
      <c r="PRQ161" s="365"/>
      <c r="PRR161" s="365"/>
      <c r="PRS161" s="365"/>
      <c r="PRT161" s="365"/>
      <c r="PRU161" s="365"/>
      <c r="PRV161" s="365"/>
      <c r="PRW161" s="365"/>
      <c r="PRX161" s="365"/>
      <c r="PRY161" s="365"/>
      <c r="PRZ161" s="365"/>
      <c r="PSA161" s="365"/>
      <c r="PSB161" s="365"/>
      <c r="PSC161" s="365"/>
      <c r="PSD161" s="365"/>
      <c r="PSE161" s="365"/>
      <c r="PSF161" s="365"/>
      <c r="PSG161" s="365"/>
      <c r="PSH161" s="365"/>
      <c r="PSI161" s="365"/>
      <c r="PSJ161" s="365"/>
      <c r="PSK161" s="365"/>
      <c r="PSL161" s="365"/>
      <c r="PSM161" s="365"/>
      <c r="PSN161" s="365"/>
      <c r="PSO161" s="365"/>
      <c r="PSP161" s="365"/>
      <c r="PSQ161" s="365"/>
      <c r="PSR161" s="365"/>
      <c r="PSS161" s="365"/>
      <c r="PST161" s="365"/>
      <c r="PSU161" s="365"/>
      <c r="PSV161" s="365"/>
      <c r="PSW161" s="365"/>
      <c r="PSX161" s="365"/>
      <c r="PSY161" s="365"/>
      <c r="PSZ161" s="365"/>
      <c r="PTA161" s="365"/>
      <c r="PTB161" s="365"/>
      <c r="PTC161" s="365"/>
      <c r="PTD161" s="365"/>
      <c r="PTE161" s="365"/>
      <c r="PTF161" s="365"/>
      <c r="PTG161" s="365"/>
      <c r="PTH161" s="365"/>
      <c r="PTI161" s="365"/>
      <c r="PTJ161" s="365"/>
      <c r="PTK161" s="365"/>
      <c r="PTL161" s="365"/>
      <c r="PTM161" s="365"/>
      <c r="PTN161" s="365"/>
      <c r="PTO161" s="365"/>
      <c r="PTP161" s="365"/>
      <c r="PTQ161" s="365"/>
      <c r="PTR161" s="365"/>
      <c r="PTS161" s="365"/>
      <c r="PTT161" s="365"/>
      <c r="PTU161" s="365"/>
      <c r="PTV161" s="365"/>
      <c r="PTW161" s="365"/>
      <c r="PTX161" s="365"/>
      <c r="PTY161" s="365"/>
      <c r="PTZ161" s="365"/>
      <c r="PUA161" s="365"/>
      <c r="PUB161" s="365"/>
      <c r="PUC161" s="365"/>
      <c r="PUD161" s="365"/>
      <c r="PUE161" s="365"/>
      <c r="PUF161" s="365"/>
      <c r="PUG161" s="365"/>
      <c r="PUH161" s="365"/>
      <c r="PUI161" s="365"/>
      <c r="PUJ161" s="365"/>
      <c r="PUK161" s="365"/>
      <c r="PUL161" s="365"/>
      <c r="PUM161" s="365"/>
      <c r="PUN161" s="365"/>
      <c r="PUO161" s="365"/>
      <c r="PUP161" s="365"/>
      <c r="PUQ161" s="365"/>
      <c r="PUR161" s="365"/>
      <c r="PUS161" s="365"/>
      <c r="PUT161" s="365"/>
      <c r="PUU161" s="365"/>
      <c r="PUV161" s="365"/>
      <c r="PUW161" s="365"/>
      <c r="PUX161" s="365"/>
      <c r="PUY161" s="365"/>
      <c r="PUZ161" s="365"/>
      <c r="PVA161" s="365"/>
      <c r="PVB161" s="365"/>
      <c r="PVC161" s="365"/>
      <c r="PVD161" s="365"/>
      <c r="PVE161" s="365"/>
      <c r="PVF161" s="365"/>
      <c r="PVG161" s="365"/>
      <c r="PVH161" s="365"/>
      <c r="PVI161" s="365"/>
      <c r="PVJ161" s="365"/>
      <c r="PVK161" s="365"/>
      <c r="PVL161" s="365"/>
      <c r="PVM161" s="365"/>
      <c r="PVN161" s="365"/>
      <c r="PVO161" s="365"/>
      <c r="PVP161" s="365"/>
      <c r="PVQ161" s="365"/>
      <c r="PVR161" s="365"/>
      <c r="PVS161" s="365"/>
      <c r="PVT161" s="365"/>
      <c r="PVU161" s="365"/>
      <c r="PVV161" s="365"/>
      <c r="PVW161" s="365"/>
      <c r="PVX161" s="365"/>
      <c r="PVY161" s="365"/>
      <c r="PVZ161" s="365"/>
      <c r="PWA161" s="365"/>
      <c r="PWB161" s="365"/>
      <c r="PWC161" s="365"/>
      <c r="PWD161" s="365"/>
      <c r="PWE161" s="365"/>
      <c r="PWF161" s="365"/>
      <c r="PWG161" s="365"/>
      <c r="PWH161" s="365"/>
      <c r="PWI161" s="365"/>
      <c r="PWJ161" s="365"/>
      <c r="PWK161" s="365"/>
      <c r="PWL161" s="365"/>
      <c r="PWM161" s="365"/>
      <c r="PWN161" s="365"/>
      <c r="PWO161" s="365"/>
      <c r="PWP161" s="365"/>
      <c r="PWQ161" s="365"/>
      <c r="PWR161" s="365"/>
      <c r="PWS161" s="365"/>
      <c r="PWT161" s="365"/>
      <c r="PWU161" s="365"/>
      <c r="PWV161" s="365"/>
      <c r="PWW161" s="365"/>
      <c r="PWX161" s="365"/>
      <c r="PWY161" s="365"/>
      <c r="PWZ161" s="365"/>
      <c r="PXA161" s="365"/>
      <c r="PXB161" s="365"/>
      <c r="PXC161" s="365"/>
      <c r="PXD161" s="365"/>
      <c r="PXE161" s="365"/>
      <c r="PXF161" s="365"/>
      <c r="PXG161" s="365"/>
      <c r="PXH161" s="365"/>
      <c r="PXI161" s="365"/>
      <c r="PXJ161" s="365"/>
      <c r="PXK161" s="365"/>
      <c r="PXL161" s="365"/>
      <c r="PXM161" s="365"/>
      <c r="PXN161" s="365"/>
      <c r="PXO161" s="365"/>
      <c r="PXP161" s="365"/>
      <c r="PXQ161" s="365"/>
      <c r="PXR161" s="365"/>
      <c r="PXS161" s="365"/>
      <c r="PXT161" s="365"/>
      <c r="PXU161" s="365"/>
      <c r="PXV161" s="365"/>
      <c r="PXW161" s="365"/>
      <c r="PXX161" s="365"/>
      <c r="PXY161" s="365"/>
      <c r="PXZ161" s="365"/>
      <c r="PYA161" s="365"/>
      <c r="PYB161" s="365"/>
      <c r="PYC161" s="365"/>
      <c r="PYD161" s="365"/>
      <c r="PYE161" s="365"/>
      <c r="PYF161" s="365"/>
      <c r="PYG161" s="365"/>
      <c r="PYH161" s="365"/>
      <c r="PYI161" s="365"/>
      <c r="PYJ161" s="365"/>
      <c r="PYK161" s="365"/>
      <c r="PYL161" s="365"/>
      <c r="PYM161" s="365"/>
      <c r="PYN161" s="365"/>
      <c r="PYO161" s="365"/>
      <c r="PYP161" s="365"/>
      <c r="PYQ161" s="365"/>
      <c r="PYR161" s="365"/>
      <c r="PYS161" s="365"/>
      <c r="PYT161" s="365"/>
      <c r="PYU161" s="365"/>
      <c r="PYV161" s="365"/>
      <c r="PYW161" s="365"/>
      <c r="PYX161" s="365"/>
      <c r="PYY161" s="365"/>
      <c r="PYZ161" s="365"/>
      <c r="PZA161" s="365"/>
      <c r="PZB161" s="365"/>
      <c r="PZC161" s="365"/>
      <c r="PZD161" s="365"/>
      <c r="PZE161" s="365"/>
      <c r="PZF161" s="365"/>
      <c r="PZG161" s="365"/>
      <c r="PZH161" s="365"/>
      <c r="PZI161" s="365"/>
      <c r="PZJ161" s="365"/>
      <c r="PZK161" s="365"/>
      <c r="PZL161" s="365"/>
      <c r="PZM161" s="365"/>
      <c r="PZN161" s="365"/>
      <c r="PZO161" s="365"/>
      <c r="PZP161" s="365"/>
      <c r="PZQ161" s="365"/>
      <c r="PZR161" s="365"/>
      <c r="PZS161" s="365"/>
      <c r="PZT161" s="365"/>
      <c r="PZU161" s="365"/>
      <c r="PZV161" s="365"/>
      <c r="PZW161" s="365"/>
      <c r="PZX161" s="365"/>
      <c r="PZY161" s="365"/>
      <c r="PZZ161" s="365"/>
      <c r="QAA161" s="365"/>
      <c r="QAB161" s="365"/>
      <c r="QAC161" s="365"/>
      <c r="QAD161" s="365"/>
      <c r="QAE161" s="365"/>
      <c r="QAF161" s="365"/>
      <c r="QAG161" s="365"/>
      <c r="QAH161" s="365"/>
      <c r="QAI161" s="365"/>
      <c r="QAJ161" s="365"/>
      <c r="QAK161" s="365"/>
      <c r="QAL161" s="365"/>
      <c r="QAM161" s="365"/>
      <c r="QAN161" s="365"/>
      <c r="QAO161" s="365"/>
      <c r="QAP161" s="365"/>
      <c r="QAQ161" s="365"/>
      <c r="QAR161" s="365"/>
      <c r="QAS161" s="365"/>
      <c r="QAT161" s="365"/>
      <c r="QAU161" s="365"/>
      <c r="QAV161" s="365"/>
      <c r="QAW161" s="365"/>
      <c r="QAX161" s="365"/>
      <c r="QAY161" s="365"/>
      <c r="QAZ161" s="365"/>
      <c r="QBA161" s="365"/>
      <c r="QBB161" s="365"/>
      <c r="QBC161" s="365"/>
      <c r="QBD161" s="365"/>
      <c r="QBE161" s="365"/>
      <c r="QBF161" s="365"/>
      <c r="QBG161" s="365"/>
      <c r="QBH161" s="365"/>
      <c r="QBI161" s="365"/>
      <c r="QBJ161" s="365"/>
      <c r="QBK161" s="365"/>
      <c r="QBL161" s="365"/>
      <c r="QBM161" s="365"/>
      <c r="QBN161" s="365"/>
      <c r="QBO161" s="365"/>
      <c r="QBP161" s="365"/>
      <c r="QBQ161" s="365"/>
      <c r="QBR161" s="365"/>
      <c r="QBS161" s="365"/>
      <c r="QBT161" s="365"/>
      <c r="QBU161" s="365"/>
      <c r="QBV161" s="365"/>
      <c r="QBW161" s="365"/>
      <c r="QBX161" s="365"/>
      <c r="QBY161" s="365"/>
      <c r="QBZ161" s="365"/>
      <c r="QCA161" s="365"/>
      <c r="QCB161" s="365"/>
      <c r="QCC161" s="365"/>
      <c r="QCD161" s="365"/>
      <c r="QCE161" s="365"/>
      <c r="QCF161" s="365"/>
      <c r="QCG161" s="365"/>
      <c r="QCH161" s="365"/>
      <c r="QCI161" s="365"/>
      <c r="QCJ161" s="365"/>
      <c r="QCK161" s="365"/>
      <c r="QCL161" s="365"/>
      <c r="QCM161" s="365"/>
      <c r="QCN161" s="365"/>
      <c r="QCO161" s="365"/>
      <c r="QCP161" s="365"/>
      <c r="QCQ161" s="365"/>
      <c r="QCR161" s="365"/>
      <c r="QCS161" s="365"/>
      <c r="QCT161" s="365"/>
      <c r="QCU161" s="365"/>
      <c r="QCV161" s="365"/>
      <c r="QCW161" s="365"/>
      <c r="QCX161" s="365"/>
      <c r="QCY161" s="365"/>
      <c r="QCZ161" s="365"/>
      <c r="QDA161" s="365"/>
      <c r="QDB161" s="365"/>
      <c r="QDC161" s="365"/>
      <c r="QDD161" s="365"/>
      <c r="QDE161" s="365"/>
      <c r="QDF161" s="365"/>
      <c r="QDG161" s="365"/>
      <c r="QDH161" s="365"/>
      <c r="QDI161" s="365"/>
      <c r="QDJ161" s="365"/>
      <c r="QDK161" s="365"/>
      <c r="QDL161" s="365"/>
      <c r="QDM161" s="365"/>
      <c r="QDN161" s="365"/>
      <c r="QDO161" s="365"/>
      <c r="QDP161" s="365"/>
      <c r="QDQ161" s="365"/>
      <c r="QDR161" s="365"/>
      <c r="QDS161" s="365"/>
      <c r="QDT161" s="365"/>
      <c r="QDU161" s="365"/>
      <c r="QDV161" s="365"/>
      <c r="QDW161" s="365"/>
      <c r="QDX161" s="365"/>
      <c r="QDY161" s="365"/>
      <c r="QDZ161" s="365"/>
      <c r="QEA161" s="365"/>
      <c r="QEB161" s="365"/>
      <c r="QEC161" s="365"/>
      <c r="QED161" s="365"/>
      <c r="QEE161" s="365"/>
      <c r="QEF161" s="365"/>
      <c r="QEG161" s="365"/>
      <c r="QEH161" s="365"/>
      <c r="QEI161" s="365"/>
      <c r="QEJ161" s="365"/>
      <c r="QEK161" s="365"/>
      <c r="QEL161" s="365"/>
      <c r="QEM161" s="365"/>
      <c r="QEN161" s="365"/>
      <c r="QEO161" s="365"/>
      <c r="QEP161" s="365"/>
      <c r="QEQ161" s="365"/>
      <c r="QER161" s="365"/>
      <c r="QES161" s="365"/>
      <c r="QET161" s="365"/>
      <c r="QEU161" s="365"/>
      <c r="QEV161" s="365"/>
      <c r="QEW161" s="365"/>
      <c r="QEX161" s="365"/>
      <c r="QEY161" s="365"/>
      <c r="QEZ161" s="365"/>
      <c r="QFA161" s="365"/>
      <c r="QFB161" s="365"/>
      <c r="QFC161" s="365"/>
      <c r="QFD161" s="365"/>
      <c r="QFE161" s="365"/>
      <c r="QFF161" s="365"/>
      <c r="QFG161" s="365"/>
      <c r="QFH161" s="365"/>
      <c r="QFI161" s="365"/>
      <c r="QFJ161" s="365"/>
      <c r="QFK161" s="365"/>
      <c r="QFL161" s="365"/>
      <c r="QFM161" s="365"/>
      <c r="QFN161" s="365"/>
      <c r="QFO161" s="365"/>
      <c r="QFP161" s="365"/>
      <c r="QFQ161" s="365"/>
      <c r="QFR161" s="365"/>
      <c r="QFS161" s="365"/>
      <c r="QFT161" s="365"/>
      <c r="QFU161" s="365"/>
      <c r="QFV161" s="365"/>
      <c r="QFW161" s="365"/>
      <c r="QFX161" s="365"/>
      <c r="QFY161" s="365"/>
      <c r="QFZ161" s="365"/>
      <c r="QGA161" s="365"/>
      <c r="QGB161" s="365"/>
      <c r="QGC161" s="365"/>
      <c r="QGD161" s="365"/>
      <c r="QGE161" s="365"/>
      <c r="QGF161" s="365"/>
      <c r="QGG161" s="365"/>
      <c r="QGH161" s="365"/>
      <c r="QGI161" s="365"/>
      <c r="QGJ161" s="365"/>
      <c r="QGK161" s="365"/>
      <c r="QGL161" s="365"/>
      <c r="QGM161" s="365"/>
      <c r="QGN161" s="365"/>
      <c r="QGO161" s="365"/>
      <c r="QGP161" s="365"/>
      <c r="QGQ161" s="365"/>
      <c r="QGR161" s="365"/>
      <c r="QGS161" s="365"/>
      <c r="QGT161" s="365"/>
      <c r="QGU161" s="365"/>
      <c r="QGV161" s="365"/>
      <c r="QGW161" s="365"/>
      <c r="QGX161" s="365"/>
      <c r="QGY161" s="365"/>
      <c r="QGZ161" s="365"/>
      <c r="QHA161" s="365"/>
      <c r="QHB161" s="365"/>
      <c r="QHC161" s="365"/>
      <c r="QHD161" s="365"/>
      <c r="QHE161" s="365"/>
      <c r="QHF161" s="365"/>
      <c r="QHG161" s="365"/>
      <c r="QHH161" s="365"/>
      <c r="QHI161" s="365"/>
      <c r="QHJ161" s="365"/>
      <c r="QHK161" s="365"/>
      <c r="QHL161" s="365"/>
      <c r="QHM161" s="365"/>
      <c r="QHN161" s="365"/>
      <c r="QHO161" s="365"/>
      <c r="QHP161" s="365"/>
      <c r="QHQ161" s="365"/>
      <c r="QHR161" s="365"/>
      <c r="QHS161" s="365"/>
      <c r="QHT161" s="365"/>
      <c r="QHU161" s="365"/>
      <c r="QHV161" s="365"/>
      <c r="QHW161" s="365"/>
      <c r="QHX161" s="365"/>
      <c r="QHY161" s="365"/>
      <c r="QHZ161" s="365"/>
      <c r="QIA161" s="365"/>
      <c r="QIB161" s="365"/>
      <c r="QIC161" s="365"/>
      <c r="QID161" s="365"/>
      <c r="QIE161" s="365"/>
      <c r="QIF161" s="365"/>
      <c r="QIG161" s="365"/>
      <c r="QIH161" s="365"/>
      <c r="QII161" s="365"/>
      <c r="QIJ161" s="365"/>
      <c r="QIK161" s="365"/>
      <c r="QIL161" s="365"/>
      <c r="QIM161" s="365"/>
      <c r="QIN161" s="365"/>
      <c r="QIO161" s="365"/>
      <c r="QIP161" s="365"/>
      <c r="QIQ161" s="365"/>
      <c r="QIR161" s="365"/>
      <c r="QIS161" s="365"/>
      <c r="QIT161" s="365"/>
      <c r="QIU161" s="365"/>
      <c r="QIV161" s="365"/>
      <c r="QIW161" s="365"/>
      <c r="QIX161" s="365"/>
      <c r="QIY161" s="365"/>
      <c r="QIZ161" s="365"/>
      <c r="QJA161" s="365"/>
      <c r="QJB161" s="365"/>
      <c r="QJC161" s="365"/>
      <c r="QJD161" s="365"/>
      <c r="QJE161" s="365"/>
      <c r="QJF161" s="365"/>
      <c r="QJG161" s="365"/>
      <c r="QJH161" s="365"/>
      <c r="QJI161" s="365"/>
      <c r="QJJ161" s="365"/>
      <c r="QJK161" s="365"/>
      <c r="QJL161" s="365"/>
      <c r="QJM161" s="365"/>
      <c r="QJN161" s="365"/>
      <c r="QJO161" s="365"/>
      <c r="QJP161" s="365"/>
      <c r="QJQ161" s="365"/>
      <c r="QJR161" s="365"/>
      <c r="QJS161" s="365"/>
      <c r="QJT161" s="365"/>
      <c r="QJU161" s="365"/>
      <c r="QJV161" s="365"/>
      <c r="QJW161" s="365"/>
      <c r="QJX161" s="365"/>
      <c r="QJY161" s="365"/>
      <c r="QJZ161" s="365"/>
      <c r="QKA161" s="365"/>
      <c r="QKB161" s="365"/>
      <c r="QKC161" s="365"/>
      <c r="QKD161" s="365"/>
      <c r="QKE161" s="365"/>
      <c r="QKF161" s="365"/>
      <c r="QKG161" s="365"/>
      <c r="QKH161" s="365"/>
      <c r="QKI161" s="365"/>
      <c r="QKJ161" s="365"/>
      <c r="QKK161" s="365"/>
      <c r="QKL161" s="365"/>
      <c r="QKM161" s="365"/>
      <c r="QKN161" s="365"/>
      <c r="QKO161" s="365"/>
      <c r="QKP161" s="365"/>
      <c r="QKQ161" s="365"/>
      <c r="QKR161" s="365"/>
      <c r="QKS161" s="365"/>
      <c r="QKT161" s="365"/>
      <c r="QKU161" s="365"/>
      <c r="QKV161" s="365"/>
      <c r="QKW161" s="365"/>
      <c r="QKX161" s="365"/>
      <c r="QKY161" s="365"/>
      <c r="QKZ161" s="365"/>
      <c r="QLA161" s="365"/>
      <c r="QLB161" s="365"/>
      <c r="QLC161" s="365"/>
      <c r="QLD161" s="365"/>
      <c r="QLE161" s="365"/>
      <c r="QLF161" s="365"/>
      <c r="QLG161" s="365"/>
      <c r="QLH161" s="365"/>
      <c r="QLI161" s="365"/>
      <c r="QLJ161" s="365"/>
      <c r="QLK161" s="365"/>
      <c r="QLL161" s="365"/>
      <c r="QLM161" s="365"/>
      <c r="QLN161" s="365"/>
      <c r="QLO161" s="365"/>
      <c r="QLP161" s="365"/>
      <c r="QLQ161" s="365"/>
      <c r="QLR161" s="365"/>
      <c r="QLS161" s="365"/>
      <c r="QLT161" s="365"/>
      <c r="QLU161" s="365"/>
      <c r="QLV161" s="365"/>
      <c r="QLW161" s="365"/>
      <c r="QLX161" s="365"/>
      <c r="QLY161" s="365"/>
      <c r="QLZ161" s="365"/>
      <c r="QMA161" s="365"/>
      <c r="QMB161" s="365"/>
      <c r="QMC161" s="365"/>
      <c r="QMD161" s="365"/>
      <c r="QME161" s="365"/>
      <c r="QMF161" s="365"/>
      <c r="QMG161" s="365"/>
      <c r="QMH161" s="365"/>
      <c r="QMI161" s="365"/>
      <c r="QMJ161" s="365"/>
      <c r="QMK161" s="365"/>
      <c r="QML161" s="365"/>
      <c r="QMM161" s="365"/>
      <c r="QMN161" s="365"/>
      <c r="QMO161" s="365"/>
      <c r="QMP161" s="365"/>
      <c r="QMQ161" s="365"/>
      <c r="QMR161" s="365"/>
      <c r="QMS161" s="365"/>
      <c r="QMT161" s="365"/>
      <c r="QMU161" s="365"/>
      <c r="QMV161" s="365"/>
      <c r="QMW161" s="365"/>
      <c r="QMX161" s="365"/>
      <c r="QMY161" s="365"/>
      <c r="QMZ161" s="365"/>
      <c r="QNA161" s="365"/>
      <c r="QNB161" s="365"/>
      <c r="QNC161" s="365"/>
      <c r="QND161" s="365"/>
      <c r="QNE161" s="365"/>
      <c r="QNF161" s="365"/>
      <c r="QNG161" s="365"/>
      <c r="QNH161" s="365"/>
      <c r="QNI161" s="365"/>
      <c r="QNJ161" s="365"/>
      <c r="QNK161" s="365"/>
      <c r="QNL161" s="365"/>
      <c r="QNM161" s="365"/>
      <c r="QNN161" s="365"/>
      <c r="QNO161" s="365"/>
      <c r="QNP161" s="365"/>
      <c r="QNQ161" s="365"/>
      <c r="QNR161" s="365"/>
      <c r="QNS161" s="365"/>
      <c r="QNT161" s="365"/>
      <c r="QNU161" s="365"/>
      <c r="QNV161" s="365"/>
      <c r="QNW161" s="365"/>
      <c r="QNX161" s="365"/>
      <c r="QNY161" s="365"/>
      <c r="QNZ161" s="365"/>
      <c r="QOA161" s="365"/>
      <c r="QOB161" s="365"/>
      <c r="QOC161" s="365"/>
      <c r="QOD161" s="365"/>
      <c r="QOE161" s="365"/>
      <c r="QOF161" s="365"/>
      <c r="QOG161" s="365"/>
      <c r="QOH161" s="365"/>
      <c r="QOI161" s="365"/>
      <c r="QOJ161" s="365"/>
      <c r="QOK161" s="365"/>
      <c r="QOL161" s="365"/>
      <c r="QOM161" s="365"/>
      <c r="QON161" s="365"/>
      <c r="QOO161" s="365"/>
      <c r="QOP161" s="365"/>
      <c r="QOQ161" s="365"/>
      <c r="QOR161" s="365"/>
      <c r="QOS161" s="365"/>
      <c r="QOT161" s="365"/>
      <c r="QOU161" s="365"/>
      <c r="QOV161" s="365"/>
      <c r="QOW161" s="365"/>
      <c r="QOX161" s="365"/>
      <c r="QOY161" s="365"/>
      <c r="QOZ161" s="365"/>
      <c r="QPA161" s="365"/>
      <c r="QPB161" s="365"/>
      <c r="QPC161" s="365"/>
      <c r="QPD161" s="365"/>
      <c r="QPE161" s="365"/>
      <c r="QPF161" s="365"/>
      <c r="QPG161" s="365"/>
      <c r="QPH161" s="365"/>
      <c r="QPI161" s="365"/>
      <c r="QPJ161" s="365"/>
      <c r="QPK161" s="365"/>
      <c r="QPL161" s="365"/>
      <c r="QPM161" s="365"/>
      <c r="QPN161" s="365"/>
      <c r="QPO161" s="365"/>
      <c r="QPP161" s="365"/>
      <c r="QPQ161" s="365"/>
      <c r="QPR161" s="365"/>
      <c r="QPS161" s="365"/>
      <c r="QPT161" s="365"/>
      <c r="QPU161" s="365"/>
      <c r="QPV161" s="365"/>
      <c r="QPW161" s="365"/>
      <c r="QPX161" s="365"/>
      <c r="QPY161" s="365"/>
      <c r="QPZ161" s="365"/>
      <c r="QQA161" s="365"/>
      <c r="QQB161" s="365"/>
      <c r="QQC161" s="365"/>
      <c r="QQD161" s="365"/>
      <c r="QQE161" s="365"/>
      <c r="QQF161" s="365"/>
      <c r="QQG161" s="365"/>
      <c r="QQH161" s="365"/>
      <c r="QQI161" s="365"/>
      <c r="QQJ161" s="365"/>
      <c r="QQK161" s="365"/>
      <c r="QQL161" s="365"/>
      <c r="QQM161" s="365"/>
      <c r="QQN161" s="365"/>
      <c r="QQO161" s="365"/>
      <c r="QQP161" s="365"/>
      <c r="QQQ161" s="365"/>
      <c r="QQR161" s="365"/>
      <c r="QQS161" s="365"/>
      <c r="QQT161" s="365"/>
      <c r="QQU161" s="365"/>
      <c r="QQV161" s="365"/>
      <c r="QQW161" s="365"/>
      <c r="QQX161" s="365"/>
      <c r="QQY161" s="365"/>
      <c r="QQZ161" s="365"/>
      <c r="QRA161" s="365"/>
      <c r="QRB161" s="365"/>
      <c r="QRC161" s="365"/>
      <c r="QRD161" s="365"/>
      <c r="QRE161" s="365"/>
      <c r="QRF161" s="365"/>
      <c r="QRG161" s="365"/>
      <c r="QRH161" s="365"/>
      <c r="QRI161" s="365"/>
      <c r="QRJ161" s="365"/>
      <c r="QRK161" s="365"/>
      <c r="QRL161" s="365"/>
      <c r="QRM161" s="365"/>
      <c r="QRN161" s="365"/>
      <c r="QRO161" s="365"/>
      <c r="QRP161" s="365"/>
      <c r="QRQ161" s="365"/>
      <c r="QRR161" s="365"/>
      <c r="QRS161" s="365"/>
      <c r="QRT161" s="365"/>
      <c r="QRU161" s="365"/>
      <c r="QRV161" s="365"/>
      <c r="QRW161" s="365"/>
      <c r="QRX161" s="365"/>
      <c r="QRY161" s="365"/>
      <c r="QRZ161" s="365"/>
      <c r="QSA161" s="365"/>
      <c r="QSB161" s="365"/>
      <c r="QSC161" s="365"/>
      <c r="QSD161" s="365"/>
      <c r="QSE161" s="365"/>
      <c r="QSF161" s="365"/>
      <c r="QSG161" s="365"/>
      <c r="QSH161" s="365"/>
      <c r="QSI161" s="365"/>
      <c r="QSJ161" s="365"/>
      <c r="QSK161" s="365"/>
      <c r="QSL161" s="365"/>
      <c r="QSM161" s="365"/>
      <c r="QSN161" s="365"/>
      <c r="QSO161" s="365"/>
      <c r="QSP161" s="365"/>
      <c r="QSQ161" s="365"/>
      <c r="QSR161" s="365"/>
      <c r="QSS161" s="365"/>
      <c r="QST161" s="365"/>
      <c r="QSU161" s="365"/>
      <c r="QSV161" s="365"/>
      <c r="QSW161" s="365"/>
      <c r="QSX161" s="365"/>
      <c r="QSY161" s="365"/>
      <c r="QSZ161" s="365"/>
      <c r="QTA161" s="365"/>
      <c r="QTB161" s="365"/>
      <c r="QTC161" s="365"/>
      <c r="QTD161" s="365"/>
      <c r="QTE161" s="365"/>
      <c r="QTF161" s="365"/>
      <c r="QTG161" s="365"/>
      <c r="QTH161" s="365"/>
      <c r="QTI161" s="365"/>
      <c r="QTJ161" s="365"/>
      <c r="QTK161" s="365"/>
      <c r="QTL161" s="365"/>
      <c r="QTM161" s="365"/>
      <c r="QTN161" s="365"/>
      <c r="QTO161" s="365"/>
      <c r="QTP161" s="365"/>
      <c r="QTQ161" s="365"/>
      <c r="QTR161" s="365"/>
      <c r="QTS161" s="365"/>
      <c r="QTT161" s="365"/>
      <c r="QTU161" s="365"/>
      <c r="QTV161" s="365"/>
      <c r="QTW161" s="365"/>
      <c r="QTX161" s="365"/>
      <c r="QTY161" s="365"/>
      <c r="QTZ161" s="365"/>
      <c r="QUA161" s="365"/>
      <c r="QUB161" s="365"/>
      <c r="QUC161" s="365"/>
      <c r="QUD161" s="365"/>
      <c r="QUE161" s="365"/>
      <c r="QUF161" s="365"/>
      <c r="QUG161" s="365"/>
      <c r="QUH161" s="365"/>
      <c r="QUI161" s="365"/>
      <c r="QUJ161" s="365"/>
      <c r="QUK161" s="365"/>
      <c r="QUL161" s="365"/>
      <c r="QUM161" s="365"/>
      <c r="QUN161" s="365"/>
      <c r="QUO161" s="365"/>
      <c r="QUP161" s="365"/>
      <c r="QUQ161" s="365"/>
      <c r="QUR161" s="365"/>
      <c r="QUS161" s="365"/>
      <c r="QUT161" s="365"/>
      <c r="QUU161" s="365"/>
      <c r="QUV161" s="365"/>
      <c r="QUW161" s="365"/>
      <c r="QUX161" s="365"/>
      <c r="QUY161" s="365"/>
      <c r="QUZ161" s="365"/>
      <c r="QVA161" s="365"/>
      <c r="QVB161" s="365"/>
      <c r="QVC161" s="365"/>
      <c r="QVD161" s="365"/>
      <c r="QVE161" s="365"/>
      <c r="QVF161" s="365"/>
      <c r="QVG161" s="365"/>
      <c r="QVH161" s="365"/>
      <c r="QVI161" s="365"/>
      <c r="QVJ161" s="365"/>
      <c r="QVK161" s="365"/>
      <c r="QVL161" s="365"/>
      <c r="QVM161" s="365"/>
      <c r="QVN161" s="365"/>
      <c r="QVO161" s="365"/>
      <c r="QVP161" s="365"/>
      <c r="QVQ161" s="365"/>
      <c r="QVR161" s="365"/>
      <c r="QVS161" s="365"/>
      <c r="QVT161" s="365"/>
      <c r="QVU161" s="365"/>
      <c r="QVV161" s="365"/>
      <c r="QVW161" s="365"/>
      <c r="QVX161" s="365"/>
      <c r="QVY161" s="365"/>
      <c r="QVZ161" s="365"/>
      <c r="QWA161" s="365"/>
      <c r="QWB161" s="365"/>
      <c r="QWC161" s="365"/>
      <c r="QWD161" s="365"/>
      <c r="QWE161" s="365"/>
      <c r="QWF161" s="365"/>
      <c r="QWG161" s="365"/>
      <c r="QWH161" s="365"/>
      <c r="QWI161" s="365"/>
      <c r="QWJ161" s="365"/>
      <c r="QWK161" s="365"/>
      <c r="QWL161" s="365"/>
      <c r="QWM161" s="365"/>
      <c r="QWN161" s="365"/>
      <c r="QWO161" s="365"/>
      <c r="QWP161" s="365"/>
      <c r="QWQ161" s="365"/>
      <c r="QWR161" s="365"/>
      <c r="QWS161" s="365"/>
      <c r="QWT161" s="365"/>
      <c r="QWU161" s="365"/>
      <c r="QWV161" s="365"/>
      <c r="QWW161" s="365"/>
      <c r="QWX161" s="365"/>
      <c r="QWY161" s="365"/>
      <c r="QWZ161" s="365"/>
      <c r="QXA161" s="365"/>
      <c r="QXB161" s="365"/>
      <c r="QXC161" s="365"/>
      <c r="QXD161" s="365"/>
      <c r="QXE161" s="365"/>
      <c r="QXF161" s="365"/>
      <c r="QXG161" s="365"/>
      <c r="QXH161" s="365"/>
      <c r="QXI161" s="365"/>
      <c r="QXJ161" s="365"/>
      <c r="QXK161" s="365"/>
      <c r="QXL161" s="365"/>
      <c r="QXM161" s="365"/>
      <c r="QXN161" s="365"/>
      <c r="QXO161" s="365"/>
      <c r="QXP161" s="365"/>
      <c r="QXQ161" s="365"/>
      <c r="QXR161" s="365"/>
      <c r="QXS161" s="365"/>
      <c r="QXT161" s="365"/>
      <c r="QXU161" s="365"/>
      <c r="QXV161" s="365"/>
      <c r="QXW161" s="365"/>
      <c r="QXX161" s="365"/>
      <c r="QXY161" s="365"/>
      <c r="QXZ161" s="365"/>
      <c r="QYA161" s="365"/>
      <c r="QYB161" s="365"/>
      <c r="QYC161" s="365"/>
      <c r="QYD161" s="365"/>
      <c r="QYE161" s="365"/>
      <c r="QYF161" s="365"/>
      <c r="QYG161" s="365"/>
      <c r="QYH161" s="365"/>
      <c r="QYI161" s="365"/>
      <c r="QYJ161" s="365"/>
      <c r="QYK161" s="365"/>
      <c r="QYL161" s="365"/>
      <c r="QYM161" s="365"/>
      <c r="QYN161" s="365"/>
      <c r="QYO161" s="365"/>
      <c r="QYP161" s="365"/>
      <c r="QYQ161" s="365"/>
      <c r="QYR161" s="365"/>
      <c r="QYS161" s="365"/>
      <c r="QYT161" s="365"/>
      <c r="QYU161" s="365"/>
      <c r="QYV161" s="365"/>
      <c r="QYW161" s="365"/>
      <c r="QYX161" s="365"/>
      <c r="QYY161" s="365"/>
      <c r="QYZ161" s="365"/>
      <c r="QZA161" s="365"/>
      <c r="QZB161" s="365"/>
      <c r="QZC161" s="365"/>
      <c r="QZD161" s="365"/>
      <c r="QZE161" s="365"/>
      <c r="QZF161" s="365"/>
      <c r="QZG161" s="365"/>
      <c r="QZH161" s="365"/>
      <c r="QZI161" s="365"/>
      <c r="QZJ161" s="365"/>
      <c r="QZK161" s="365"/>
      <c r="QZL161" s="365"/>
      <c r="QZM161" s="365"/>
      <c r="QZN161" s="365"/>
      <c r="QZO161" s="365"/>
      <c r="QZP161" s="365"/>
      <c r="QZQ161" s="365"/>
      <c r="QZR161" s="365"/>
      <c r="QZS161" s="365"/>
      <c r="QZT161" s="365"/>
      <c r="QZU161" s="365"/>
      <c r="QZV161" s="365"/>
      <c r="QZW161" s="365"/>
      <c r="QZX161" s="365"/>
      <c r="QZY161" s="365"/>
      <c r="QZZ161" s="365"/>
      <c r="RAA161" s="365"/>
      <c r="RAB161" s="365"/>
      <c r="RAC161" s="365"/>
      <c r="RAD161" s="365"/>
      <c r="RAE161" s="365"/>
      <c r="RAF161" s="365"/>
      <c r="RAG161" s="365"/>
      <c r="RAH161" s="365"/>
      <c r="RAI161" s="365"/>
      <c r="RAJ161" s="365"/>
      <c r="RAK161" s="365"/>
      <c r="RAL161" s="365"/>
      <c r="RAM161" s="365"/>
      <c r="RAN161" s="365"/>
      <c r="RAO161" s="365"/>
      <c r="RAP161" s="365"/>
      <c r="RAQ161" s="365"/>
      <c r="RAR161" s="365"/>
      <c r="RAS161" s="365"/>
      <c r="RAT161" s="365"/>
      <c r="RAU161" s="365"/>
      <c r="RAV161" s="365"/>
      <c r="RAW161" s="365"/>
      <c r="RAX161" s="365"/>
      <c r="RAY161" s="365"/>
      <c r="RAZ161" s="365"/>
      <c r="RBA161" s="365"/>
      <c r="RBB161" s="365"/>
      <c r="RBC161" s="365"/>
      <c r="RBD161" s="365"/>
      <c r="RBE161" s="365"/>
      <c r="RBF161" s="365"/>
      <c r="RBG161" s="365"/>
      <c r="RBH161" s="365"/>
      <c r="RBI161" s="365"/>
      <c r="RBJ161" s="365"/>
      <c r="RBK161" s="365"/>
      <c r="RBL161" s="365"/>
      <c r="RBM161" s="365"/>
      <c r="RBN161" s="365"/>
      <c r="RBO161" s="365"/>
      <c r="RBP161" s="365"/>
      <c r="RBQ161" s="365"/>
      <c r="RBR161" s="365"/>
      <c r="RBS161" s="365"/>
      <c r="RBT161" s="365"/>
      <c r="RBU161" s="365"/>
      <c r="RBV161" s="365"/>
      <c r="RBW161" s="365"/>
      <c r="RBX161" s="365"/>
      <c r="RBY161" s="365"/>
      <c r="RBZ161" s="365"/>
      <c r="RCA161" s="365"/>
      <c r="RCB161" s="365"/>
      <c r="RCC161" s="365"/>
      <c r="RCD161" s="365"/>
      <c r="RCE161" s="365"/>
      <c r="RCF161" s="365"/>
      <c r="RCG161" s="365"/>
      <c r="RCH161" s="365"/>
      <c r="RCI161" s="365"/>
      <c r="RCJ161" s="365"/>
      <c r="RCK161" s="365"/>
      <c r="RCL161" s="365"/>
      <c r="RCM161" s="365"/>
      <c r="RCN161" s="365"/>
      <c r="RCO161" s="365"/>
      <c r="RCP161" s="365"/>
      <c r="RCQ161" s="365"/>
      <c r="RCR161" s="365"/>
      <c r="RCS161" s="365"/>
      <c r="RCT161" s="365"/>
      <c r="RCU161" s="365"/>
      <c r="RCV161" s="365"/>
      <c r="RCW161" s="365"/>
      <c r="RCX161" s="365"/>
      <c r="RCY161" s="365"/>
      <c r="RCZ161" s="365"/>
      <c r="RDA161" s="365"/>
      <c r="RDB161" s="365"/>
      <c r="RDC161" s="365"/>
      <c r="RDD161" s="365"/>
      <c r="RDE161" s="365"/>
      <c r="RDF161" s="365"/>
      <c r="RDG161" s="365"/>
      <c r="RDH161" s="365"/>
      <c r="RDI161" s="365"/>
      <c r="RDJ161" s="365"/>
      <c r="RDK161" s="365"/>
      <c r="RDL161" s="365"/>
      <c r="RDM161" s="365"/>
      <c r="RDN161" s="365"/>
      <c r="RDO161" s="365"/>
      <c r="RDP161" s="365"/>
      <c r="RDQ161" s="365"/>
      <c r="RDR161" s="365"/>
      <c r="RDS161" s="365"/>
      <c r="RDT161" s="365"/>
      <c r="RDU161" s="365"/>
      <c r="RDV161" s="365"/>
      <c r="RDW161" s="365"/>
      <c r="RDX161" s="365"/>
      <c r="RDY161" s="365"/>
      <c r="RDZ161" s="365"/>
      <c r="REA161" s="365"/>
      <c r="REB161" s="365"/>
      <c r="REC161" s="365"/>
      <c r="RED161" s="365"/>
      <c r="REE161" s="365"/>
      <c r="REF161" s="365"/>
      <c r="REG161" s="365"/>
      <c r="REH161" s="365"/>
      <c r="REI161" s="365"/>
      <c r="REJ161" s="365"/>
      <c r="REK161" s="365"/>
      <c r="REL161" s="365"/>
      <c r="REM161" s="365"/>
      <c r="REN161" s="365"/>
      <c r="REO161" s="365"/>
      <c r="REP161" s="365"/>
      <c r="REQ161" s="365"/>
      <c r="RER161" s="365"/>
      <c r="RES161" s="365"/>
      <c r="RET161" s="365"/>
      <c r="REU161" s="365"/>
      <c r="REV161" s="365"/>
      <c r="REW161" s="365"/>
      <c r="REX161" s="365"/>
      <c r="REY161" s="365"/>
      <c r="REZ161" s="365"/>
      <c r="RFA161" s="365"/>
      <c r="RFB161" s="365"/>
      <c r="RFC161" s="365"/>
      <c r="RFD161" s="365"/>
      <c r="RFE161" s="365"/>
      <c r="RFF161" s="365"/>
      <c r="RFG161" s="365"/>
      <c r="RFH161" s="365"/>
      <c r="RFI161" s="365"/>
      <c r="RFJ161" s="365"/>
      <c r="RFK161" s="365"/>
      <c r="RFL161" s="365"/>
      <c r="RFM161" s="365"/>
      <c r="RFN161" s="365"/>
      <c r="RFO161" s="365"/>
      <c r="RFP161" s="365"/>
      <c r="RFQ161" s="365"/>
      <c r="RFR161" s="365"/>
      <c r="RFS161" s="365"/>
      <c r="RFT161" s="365"/>
      <c r="RFU161" s="365"/>
      <c r="RFV161" s="365"/>
      <c r="RFW161" s="365"/>
      <c r="RFX161" s="365"/>
      <c r="RFY161" s="365"/>
      <c r="RFZ161" s="365"/>
      <c r="RGA161" s="365"/>
      <c r="RGB161" s="365"/>
      <c r="RGC161" s="365"/>
      <c r="RGD161" s="365"/>
      <c r="RGE161" s="365"/>
      <c r="RGF161" s="365"/>
      <c r="RGG161" s="365"/>
      <c r="RGH161" s="365"/>
      <c r="RGI161" s="365"/>
      <c r="RGJ161" s="365"/>
      <c r="RGK161" s="365"/>
      <c r="RGL161" s="365"/>
      <c r="RGM161" s="365"/>
      <c r="RGN161" s="365"/>
      <c r="RGO161" s="365"/>
      <c r="RGP161" s="365"/>
      <c r="RGQ161" s="365"/>
      <c r="RGR161" s="365"/>
      <c r="RGS161" s="365"/>
      <c r="RGT161" s="365"/>
      <c r="RGU161" s="365"/>
      <c r="RGV161" s="365"/>
      <c r="RGW161" s="365"/>
      <c r="RGX161" s="365"/>
      <c r="RGY161" s="365"/>
      <c r="RGZ161" s="365"/>
      <c r="RHA161" s="365"/>
      <c r="RHB161" s="365"/>
      <c r="RHC161" s="365"/>
      <c r="RHD161" s="365"/>
      <c r="RHE161" s="365"/>
      <c r="RHF161" s="365"/>
      <c r="RHG161" s="365"/>
      <c r="RHH161" s="365"/>
      <c r="RHI161" s="365"/>
      <c r="RHJ161" s="365"/>
      <c r="RHK161" s="365"/>
      <c r="RHL161" s="365"/>
      <c r="RHM161" s="365"/>
      <c r="RHN161" s="365"/>
      <c r="RHO161" s="365"/>
      <c r="RHP161" s="365"/>
      <c r="RHQ161" s="365"/>
      <c r="RHR161" s="365"/>
      <c r="RHS161" s="365"/>
      <c r="RHT161" s="365"/>
      <c r="RHU161" s="365"/>
      <c r="RHV161" s="365"/>
      <c r="RHW161" s="365"/>
      <c r="RHX161" s="365"/>
      <c r="RHY161" s="365"/>
      <c r="RHZ161" s="365"/>
      <c r="RIA161" s="365"/>
      <c r="RIB161" s="365"/>
      <c r="RIC161" s="365"/>
      <c r="RID161" s="365"/>
      <c r="RIE161" s="365"/>
      <c r="RIF161" s="365"/>
      <c r="RIG161" s="365"/>
      <c r="RIH161" s="365"/>
      <c r="RII161" s="365"/>
      <c r="RIJ161" s="365"/>
      <c r="RIK161" s="365"/>
      <c r="RIL161" s="365"/>
      <c r="RIM161" s="365"/>
      <c r="RIN161" s="365"/>
      <c r="RIO161" s="365"/>
      <c r="RIP161" s="365"/>
      <c r="RIQ161" s="365"/>
      <c r="RIR161" s="365"/>
      <c r="RIS161" s="365"/>
      <c r="RIT161" s="365"/>
      <c r="RIU161" s="365"/>
      <c r="RIV161" s="365"/>
      <c r="RIW161" s="365"/>
      <c r="RIX161" s="365"/>
      <c r="RIY161" s="365"/>
      <c r="RIZ161" s="365"/>
      <c r="RJA161" s="365"/>
      <c r="RJB161" s="365"/>
      <c r="RJC161" s="365"/>
      <c r="RJD161" s="365"/>
      <c r="RJE161" s="365"/>
      <c r="RJF161" s="365"/>
      <c r="RJG161" s="365"/>
      <c r="RJH161" s="365"/>
      <c r="RJI161" s="365"/>
      <c r="RJJ161" s="365"/>
      <c r="RJK161" s="365"/>
      <c r="RJL161" s="365"/>
      <c r="RJM161" s="365"/>
      <c r="RJN161" s="365"/>
      <c r="RJO161" s="365"/>
      <c r="RJP161" s="365"/>
      <c r="RJQ161" s="365"/>
      <c r="RJR161" s="365"/>
      <c r="RJS161" s="365"/>
      <c r="RJT161" s="365"/>
      <c r="RJU161" s="365"/>
      <c r="RJV161" s="365"/>
      <c r="RJW161" s="365"/>
      <c r="RJX161" s="365"/>
      <c r="RJY161" s="365"/>
      <c r="RJZ161" s="365"/>
      <c r="RKA161" s="365"/>
      <c r="RKB161" s="365"/>
      <c r="RKC161" s="365"/>
      <c r="RKD161" s="365"/>
      <c r="RKE161" s="365"/>
      <c r="RKF161" s="365"/>
      <c r="RKG161" s="365"/>
      <c r="RKH161" s="365"/>
      <c r="RKI161" s="365"/>
      <c r="RKJ161" s="365"/>
      <c r="RKK161" s="365"/>
      <c r="RKL161" s="365"/>
      <c r="RKM161" s="365"/>
      <c r="RKN161" s="365"/>
      <c r="RKO161" s="365"/>
      <c r="RKP161" s="365"/>
      <c r="RKQ161" s="365"/>
      <c r="RKR161" s="365"/>
      <c r="RKS161" s="365"/>
      <c r="RKT161" s="365"/>
      <c r="RKU161" s="365"/>
      <c r="RKV161" s="365"/>
      <c r="RKW161" s="365"/>
      <c r="RKX161" s="365"/>
      <c r="RKY161" s="365"/>
      <c r="RKZ161" s="365"/>
      <c r="RLA161" s="365"/>
      <c r="RLB161" s="365"/>
      <c r="RLC161" s="365"/>
      <c r="RLD161" s="365"/>
      <c r="RLE161" s="365"/>
      <c r="RLF161" s="365"/>
      <c r="RLG161" s="365"/>
      <c r="RLH161" s="365"/>
      <c r="RLI161" s="365"/>
      <c r="RLJ161" s="365"/>
      <c r="RLK161" s="365"/>
      <c r="RLL161" s="365"/>
      <c r="RLM161" s="365"/>
      <c r="RLN161" s="365"/>
      <c r="RLO161" s="365"/>
      <c r="RLP161" s="365"/>
      <c r="RLQ161" s="365"/>
      <c r="RLR161" s="365"/>
      <c r="RLS161" s="365"/>
      <c r="RLT161" s="365"/>
      <c r="RLU161" s="365"/>
      <c r="RLV161" s="365"/>
      <c r="RLW161" s="365"/>
      <c r="RLX161" s="365"/>
      <c r="RLY161" s="365"/>
      <c r="RLZ161" s="365"/>
      <c r="RMA161" s="365"/>
      <c r="RMB161" s="365"/>
      <c r="RMC161" s="365"/>
      <c r="RMD161" s="365"/>
      <c r="RME161" s="365"/>
      <c r="RMF161" s="365"/>
      <c r="RMG161" s="365"/>
      <c r="RMH161" s="365"/>
      <c r="RMI161" s="365"/>
      <c r="RMJ161" s="365"/>
      <c r="RMK161" s="365"/>
      <c r="RML161" s="365"/>
      <c r="RMM161" s="365"/>
      <c r="RMN161" s="365"/>
      <c r="RMO161" s="365"/>
      <c r="RMP161" s="365"/>
      <c r="RMQ161" s="365"/>
      <c r="RMR161" s="365"/>
      <c r="RMS161" s="365"/>
      <c r="RMT161" s="365"/>
      <c r="RMU161" s="365"/>
      <c r="RMV161" s="365"/>
      <c r="RMW161" s="365"/>
      <c r="RMX161" s="365"/>
      <c r="RMY161" s="365"/>
      <c r="RMZ161" s="365"/>
      <c r="RNA161" s="365"/>
      <c r="RNB161" s="365"/>
      <c r="RNC161" s="365"/>
      <c r="RND161" s="365"/>
      <c r="RNE161" s="365"/>
      <c r="RNF161" s="365"/>
      <c r="RNG161" s="365"/>
      <c r="RNH161" s="365"/>
      <c r="RNI161" s="365"/>
      <c r="RNJ161" s="365"/>
      <c r="RNK161" s="365"/>
      <c r="RNL161" s="365"/>
      <c r="RNM161" s="365"/>
      <c r="RNN161" s="365"/>
      <c r="RNO161" s="365"/>
      <c r="RNP161" s="365"/>
      <c r="RNQ161" s="365"/>
      <c r="RNR161" s="365"/>
      <c r="RNS161" s="365"/>
      <c r="RNT161" s="365"/>
      <c r="RNU161" s="365"/>
      <c r="RNV161" s="365"/>
      <c r="RNW161" s="365"/>
      <c r="RNX161" s="365"/>
      <c r="RNY161" s="365"/>
      <c r="RNZ161" s="365"/>
      <c r="ROA161" s="365"/>
      <c r="ROB161" s="365"/>
      <c r="ROC161" s="365"/>
      <c r="ROD161" s="365"/>
      <c r="ROE161" s="365"/>
      <c r="ROF161" s="365"/>
      <c r="ROG161" s="365"/>
      <c r="ROH161" s="365"/>
      <c r="ROI161" s="365"/>
      <c r="ROJ161" s="365"/>
      <c r="ROK161" s="365"/>
      <c r="ROL161" s="365"/>
      <c r="ROM161" s="365"/>
      <c r="RON161" s="365"/>
      <c r="ROO161" s="365"/>
      <c r="ROP161" s="365"/>
      <c r="ROQ161" s="365"/>
      <c r="ROR161" s="365"/>
      <c r="ROS161" s="365"/>
      <c r="ROT161" s="365"/>
      <c r="ROU161" s="365"/>
      <c r="ROV161" s="365"/>
      <c r="ROW161" s="365"/>
      <c r="ROX161" s="365"/>
      <c r="ROY161" s="365"/>
      <c r="ROZ161" s="365"/>
      <c r="RPA161" s="365"/>
      <c r="RPB161" s="365"/>
      <c r="RPC161" s="365"/>
      <c r="RPD161" s="365"/>
      <c r="RPE161" s="365"/>
      <c r="RPF161" s="365"/>
      <c r="RPG161" s="365"/>
      <c r="RPH161" s="365"/>
      <c r="RPI161" s="365"/>
      <c r="RPJ161" s="365"/>
      <c r="RPK161" s="365"/>
      <c r="RPL161" s="365"/>
      <c r="RPM161" s="365"/>
      <c r="RPN161" s="365"/>
      <c r="RPO161" s="365"/>
      <c r="RPP161" s="365"/>
      <c r="RPQ161" s="365"/>
      <c r="RPR161" s="365"/>
      <c r="RPS161" s="365"/>
      <c r="RPT161" s="365"/>
      <c r="RPU161" s="365"/>
      <c r="RPV161" s="365"/>
      <c r="RPW161" s="365"/>
      <c r="RPX161" s="365"/>
      <c r="RPY161" s="365"/>
      <c r="RPZ161" s="365"/>
      <c r="RQA161" s="365"/>
      <c r="RQB161" s="365"/>
      <c r="RQC161" s="365"/>
      <c r="RQD161" s="365"/>
      <c r="RQE161" s="365"/>
      <c r="RQF161" s="365"/>
      <c r="RQG161" s="365"/>
      <c r="RQH161" s="365"/>
      <c r="RQI161" s="365"/>
      <c r="RQJ161" s="365"/>
      <c r="RQK161" s="365"/>
      <c r="RQL161" s="365"/>
      <c r="RQM161" s="365"/>
      <c r="RQN161" s="365"/>
      <c r="RQO161" s="365"/>
      <c r="RQP161" s="365"/>
      <c r="RQQ161" s="365"/>
      <c r="RQR161" s="365"/>
      <c r="RQS161" s="365"/>
      <c r="RQT161" s="365"/>
      <c r="RQU161" s="365"/>
      <c r="RQV161" s="365"/>
      <c r="RQW161" s="365"/>
      <c r="RQX161" s="365"/>
      <c r="RQY161" s="365"/>
      <c r="RQZ161" s="365"/>
      <c r="RRA161" s="365"/>
      <c r="RRB161" s="365"/>
      <c r="RRC161" s="365"/>
      <c r="RRD161" s="365"/>
      <c r="RRE161" s="365"/>
      <c r="RRF161" s="365"/>
      <c r="RRG161" s="365"/>
      <c r="RRH161" s="365"/>
      <c r="RRI161" s="365"/>
      <c r="RRJ161" s="365"/>
      <c r="RRK161" s="365"/>
      <c r="RRL161" s="365"/>
      <c r="RRM161" s="365"/>
      <c r="RRN161" s="365"/>
      <c r="RRO161" s="365"/>
      <c r="RRP161" s="365"/>
      <c r="RRQ161" s="365"/>
      <c r="RRR161" s="365"/>
      <c r="RRS161" s="365"/>
      <c r="RRT161" s="365"/>
      <c r="RRU161" s="365"/>
      <c r="RRV161" s="365"/>
      <c r="RRW161" s="365"/>
      <c r="RRX161" s="365"/>
      <c r="RRY161" s="365"/>
      <c r="RRZ161" s="365"/>
      <c r="RSA161" s="365"/>
      <c r="RSB161" s="365"/>
      <c r="RSC161" s="365"/>
      <c r="RSD161" s="365"/>
      <c r="RSE161" s="365"/>
      <c r="RSF161" s="365"/>
      <c r="RSG161" s="365"/>
      <c r="RSH161" s="365"/>
      <c r="RSI161" s="365"/>
      <c r="RSJ161" s="365"/>
      <c r="RSK161" s="365"/>
      <c r="RSL161" s="365"/>
      <c r="RSM161" s="365"/>
      <c r="RSN161" s="365"/>
      <c r="RSO161" s="365"/>
      <c r="RSP161" s="365"/>
      <c r="RSQ161" s="365"/>
      <c r="RSR161" s="365"/>
      <c r="RSS161" s="365"/>
      <c r="RST161" s="365"/>
      <c r="RSU161" s="365"/>
      <c r="RSV161" s="365"/>
      <c r="RSW161" s="365"/>
      <c r="RSX161" s="365"/>
      <c r="RSY161" s="365"/>
      <c r="RSZ161" s="365"/>
      <c r="RTA161" s="365"/>
      <c r="RTB161" s="365"/>
      <c r="RTC161" s="365"/>
      <c r="RTD161" s="365"/>
      <c r="RTE161" s="365"/>
      <c r="RTF161" s="365"/>
      <c r="RTG161" s="365"/>
      <c r="RTH161" s="365"/>
      <c r="RTI161" s="365"/>
      <c r="RTJ161" s="365"/>
      <c r="RTK161" s="365"/>
      <c r="RTL161" s="365"/>
      <c r="RTM161" s="365"/>
      <c r="RTN161" s="365"/>
      <c r="RTO161" s="365"/>
      <c r="RTP161" s="365"/>
      <c r="RTQ161" s="365"/>
      <c r="RTR161" s="365"/>
      <c r="RTS161" s="365"/>
      <c r="RTT161" s="365"/>
      <c r="RTU161" s="365"/>
      <c r="RTV161" s="365"/>
      <c r="RTW161" s="365"/>
      <c r="RTX161" s="365"/>
      <c r="RTY161" s="365"/>
      <c r="RTZ161" s="365"/>
      <c r="RUA161" s="365"/>
      <c r="RUB161" s="365"/>
      <c r="RUC161" s="365"/>
      <c r="RUD161" s="365"/>
      <c r="RUE161" s="365"/>
      <c r="RUF161" s="365"/>
      <c r="RUG161" s="365"/>
      <c r="RUH161" s="365"/>
      <c r="RUI161" s="365"/>
      <c r="RUJ161" s="365"/>
      <c r="RUK161" s="365"/>
      <c r="RUL161" s="365"/>
      <c r="RUM161" s="365"/>
      <c r="RUN161" s="365"/>
      <c r="RUO161" s="365"/>
      <c r="RUP161" s="365"/>
      <c r="RUQ161" s="365"/>
      <c r="RUR161" s="365"/>
      <c r="RUS161" s="365"/>
      <c r="RUT161" s="365"/>
      <c r="RUU161" s="365"/>
      <c r="RUV161" s="365"/>
      <c r="RUW161" s="365"/>
      <c r="RUX161" s="365"/>
      <c r="RUY161" s="365"/>
      <c r="RUZ161" s="365"/>
      <c r="RVA161" s="365"/>
      <c r="RVB161" s="365"/>
      <c r="RVC161" s="365"/>
      <c r="RVD161" s="365"/>
      <c r="RVE161" s="365"/>
      <c r="RVF161" s="365"/>
      <c r="RVG161" s="365"/>
      <c r="RVH161" s="365"/>
      <c r="RVI161" s="365"/>
      <c r="RVJ161" s="365"/>
      <c r="RVK161" s="365"/>
      <c r="RVL161" s="365"/>
      <c r="RVM161" s="365"/>
      <c r="RVN161" s="365"/>
      <c r="RVO161" s="365"/>
      <c r="RVP161" s="365"/>
      <c r="RVQ161" s="365"/>
      <c r="RVR161" s="365"/>
      <c r="RVS161" s="365"/>
      <c r="RVT161" s="365"/>
      <c r="RVU161" s="365"/>
      <c r="RVV161" s="365"/>
      <c r="RVW161" s="365"/>
      <c r="RVX161" s="365"/>
      <c r="RVY161" s="365"/>
      <c r="RVZ161" s="365"/>
      <c r="RWA161" s="365"/>
      <c r="RWB161" s="365"/>
      <c r="RWC161" s="365"/>
      <c r="RWD161" s="365"/>
      <c r="RWE161" s="365"/>
      <c r="RWF161" s="365"/>
      <c r="RWG161" s="365"/>
      <c r="RWH161" s="365"/>
      <c r="RWI161" s="365"/>
      <c r="RWJ161" s="365"/>
      <c r="RWK161" s="365"/>
      <c r="RWL161" s="365"/>
      <c r="RWM161" s="365"/>
      <c r="RWN161" s="365"/>
      <c r="RWO161" s="365"/>
      <c r="RWP161" s="365"/>
      <c r="RWQ161" s="365"/>
      <c r="RWR161" s="365"/>
      <c r="RWS161" s="365"/>
      <c r="RWT161" s="365"/>
      <c r="RWU161" s="365"/>
      <c r="RWV161" s="365"/>
      <c r="RWW161" s="365"/>
      <c r="RWX161" s="365"/>
      <c r="RWY161" s="365"/>
      <c r="RWZ161" s="365"/>
      <c r="RXA161" s="365"/>
      <c r="RXB161" s="365"/>
      <c r="RXC161" s="365"/>
      <c r="RXD161" s="365"/>
      <c r="RXE161" s="365"/>
      <c r="RXF161" s="365"/>
      <c r="RXG161" s="365"/>
      <c r="RXH161" s="365"/>
      <c r="RXI161" s="365"/>
      <c r="RXJ161" s="365"/>
      <c r="RXK161" s="365"/>
      <c r="RXL161" s="365"/>
      <c r="RXM161" s="365"/>
      <c r="RXN161" s="365"/>
      <c r="RXO161" s="365"/>
      <c r="RXP161" s="365"/>
      <c r="RXQ161" s="365"/>
      <c r="RXR161" s="365"/>
      <c r="RXS161" s="365"/>
      <c r="RXT161" s="365"/>
      <c r="RXU161" s="365"/>
      <c r="RXV161" s="365"/>
      <c r="RXW161" s="365"/>
      <c r="RXX161" s="365"/>
      <c r="RXY161" s="365"/>
      <c r="RXZ161" s="365"/>
      <c r="RYA161" s="365"/>
      <c r="RYB161" s="365"/>
      <c r="RYC161" s="365"/>
      <c r="RYD161" s="365"/>
      <c r="RYE161" s="365"/>
      <c r="RYF161" s="365"/>
      <c r="RYG161" s="365"/>
      <c r="RYH161" s="365"/>
      <c r="RYI161" s="365"/>
      <c r="RYJ161" s="365"/>
      <c r="RYK161" s="365"/>
      <c r="RYL161" s="365"/>
      <c r="RYM161" s="365"/>
      <c r="RYN161" s="365"/>
      <c r="RYO161" s="365"/>
      <c r="RYP161" s="365"/>
      <c r="RYQ161" s="365"/>
      <c r="RYR161" s="365"/>
      <c r="RYS161" s="365"/>
      <c r="RYT161" s="365"/>
      <c r="RYU161" s="365"/>
      <c r="RYV161" s="365"/>
      <c r="RYW161" s="365"/>
      <c r="RYX161" s="365"/>
      <c r="RYY161" s="365"/>
      <c r="RYZ161" s="365"/>
      <c r="RZA161" s="365"/>
      <c r="RZB161" s="365"/>
      <c r="RZC161" s="365"/>
      <c r="RZD161" s="365"/>
      <c r="RZE161" s="365"/>
      <c r="RZF161" s="365"/>
      <c r="RZG161" s="365"/>
      <c r="RZH161" s="365"/>
      <c r="RZI161" s="365"/>
      <c r="RZJ161" s="365"/>
      <c r="RZK161" s="365"/>
      <c r="RZL161" s="365"/>
      <c r="RZM161" s="365"/>
      <c r="RZN161" s="365"/>
      <c r="RZO161" s="365"/>
      <c r="RZP161" s="365"/>
      <c r="RZQ161" s="365"/>
      <c r="RZR161" s="365"/>
      <c r="RZS161" s="365"/>
      <c r="RZT161" s="365"/>
      <c r="RZU161" s="365"/>
      <c r="RZV161" s="365"/>
      <c r="RZW161" s="365"/>
      <c r="RZX161" s="365"/>
      <c r="RZY161" s="365"/>
      <c r="RZZ161" s="365"/>
      <c r="SAA161" s="365"/>
      <c r="SAB161" s="365"/>
      <c r="SAC161" s="365"/>
      <c r="SAD161" s="365"/>
      <c r="SAE161" s="365"/>
      <c r="SAF161" s="365"/>
      <c r="SAG161" s="365"/>
      <c r="SAH161" s="365"/>
      <c r="SAI161" s="365"/>
      <c r="SAJ161" s="365"/>
      <c r="SAK161" s="365"/>
      <c r="SAL161" s="365"/>
      <c r="SAM161" s="365"/>
      <c r="SAN161" s="365"/>
      <c r="SAO161" s="365"/>
      <c r="SAP161" s="365"/>
      <c r="SAQ161" s="365"/>
      <c r="SAR161" s="365"/>
      <c r="SAS161" s="365"/>
      <c r="SAT161" s="365"/>
      <c r="SAU161" s="365"/>
      <c r="SAV161" s="365"/>
      <c r="SAW161" s="365"/>
      <c r="SAX161" s="365"/>
      <c r="SAY161" s="365"/>
      <c r="SAZ161" s="365"/>
      <c r="SBA161" s="365"/>
      <c r="SBB161" s="365"/>
      <c r="SBC161" s="365"/>
      <c r="SBD161" s="365"/>
      <c r="SBE161" s="365"/>
      <c r="SBF161" s="365"/>
      <c r="SBG161" s="365"/>
      <c r="SBH161" s="365"/>
      <c r="SBI161" s="365"/>
      <c r="SBJ161" s="365"/>
      <c r="SBK161" s="365"/>
      <c r="SBL161" s="365"/>
      <c r="SBM161" s="365"/>
      <c r="SBN161" s="365"/>
      <c r="SBO161" s="365"/>
      <c r="SBP161" s="365"/>
      <c r="SBQ161" s="365"/>
      <c r="SBR161" s="365"/>
      <c r="SBS161" s="365"/>
      <c r="SBT161" s="365"/>
      <c r="SBU161" s="365"/>
      <c r="SBV161" s="365"/>
      <c r="SBW161" s="365"/>
      <c r="SBX161" s="365"/>
      <c r="SBY161" s="365"/>
      <c r="SBZ161" s="365"/>
      <c r="SCA161" s="365"/>
      <c r="SCB161" s="365"/>
      <c r="SCC161" s="365"/>
      <c r="SCD161" s="365"/>
      <c r="SCE161" s="365"/>
      <c r="SCF161" s="365"/>
      <c r="SCG161" s="365"/>
      <c r="SCH161" s="365"/>
      <c r="SCI161" s="365"/>
      <c r="SCJ161" s="365"/>
      <c r="SCK161" s="365"/>
      <c r="SCL161" s="365"/>
      <c r="SCM161" s="365"/>
      <c r="SCN161" s="365"/>
      <c r="SCO161" s="365"/>
      <c r="SCP161" s="365"/>
      <c r="SCQ161" s="365"/>
      <c r="SCR161" s="365"/>
      <c r="SCS161" s="365"/>
      <c r="SCT161" s="365"/>
      <c r="SCU161" s="365"/>
      <c r="SCV161" s="365"/>
      <c r="SCW161" s="365"/>
      <c r="SCX161" s="365"/>
      <c r="SCY161" s="365"/>
      <c r="SCZ161" s="365"/>
      <c r="SDA161" s="365"/>
      <c r="SDB161" s="365"/>
      <c r="SDC161" s="365"/>
      <c r="SDD161" s="365"/>
      <c r="SDE161" s="365"/>
      <c r="SDF161" s="365"/>
      <c r="SDG161" s="365"/>
      <c r="SDH161" s="365"/>
      <c r="SDI161" s="365"/>
      <c r="SDJ161" s="365"/>
      <c r="SDK161" s="365"/>
      <c r="SDL161" s="365"/>
      <c r="SDM161" s="365"/>
      <c r="SDN161" s="365"/>
      <c r="SDO161" s="365"/>
      <c r="SDP161" s="365"/>
      <c r="SDQ161" s="365"/>
      <c r="SDR161" s="365"/>
      <c r="SDS161" s="365"/>
      <c r="SDT161" s="365"/>
      <c r="SDU161" s="365"/>
      <c r="SDV161" s="365"/>
      <c r="SDW161" s="365"/>
      <c r="SDX161" s="365"/>
      <c r="SDY161" s="365"/>
      <c r="SDZ161" s="365"/>
      <c r="SEA161" s="365"/>
      <c r="SEB161" s="365"/>
      <c r="SEC161" s="365"/>
      <c r="SED161" s="365"/>
      <c r="SEE161" s="365"/>
      <c r="SEF161" s="365"/>
      <c r="SEG161" s="365"/>
      <c r="SEH161" s="365"/>
      <c r="SEI161" s="365"/>
      <c r="SEJ161" s="365"/>
      <c r="SEK161" s="365"/>
      <c r="SEL161" s="365"/>
      <c r="SEM161" s="365"/>
      <c r="SEN161" s="365"/>
      <c r="SEO161" s="365"/>
      <c r="SEP161" s="365"/>
      <c r="SEQ161" s="365"/>
      <c r="SER161" s="365"/>
      <c r="SES161" s="365"/>
      <c r="SET161" s="365"/>
      <c r="SEU161" s="365"/>
      <c r="SEV161" s="365"/>
      <c r="SEW161" s="365"/>
      <c r="SEX161" s="365"/>
      <c r="SEY161" s="365"/>
      <c r="SEZ161" s="365"/>
      <c r="SFA161" s="365"/>
      <c r="SFB161" s="365"/>
      <c r="SFC161" s="365"/>
      <c r="SFD161" s="365"/>
      <c r="SFE161" s="365"/>
      <c r="SFF161" s="365"/>
      <c r="SFG161" s="365"/>
      <c r="SFH161" s="365"/>
      <c r="SFI161" s="365"/>
      <c r="SFJ161" s="365"/>
      <c r="SFK161" s="365"/>
      <c r="SFL161" s="365"/>
      <c r="SFM161" s="365"/>
      <c r="SFN161" s="365"/>
      <c r="SFO161" s="365"/>
      <c r="SFP161" s="365"/>
      <c r="SFQ161" s="365"/>
      <c r="SFR161" s="365"/>
      <c r="SFS161" s="365"/>
      <c r="SFT161" s="365"/>
      <c r="SFU161" s="365"/>
      <c r="SFV161" s="365"/>
      <c r="SFW161" s="365"/>
      <c r="SFX161" s="365"/>
      <c r="SFY161" s="365"/>
      <c r="SFZ161" s="365"/>
      <c r="SGA161" s="365"/>
      <c r="SGB161" s="365"/>
      <c r="SGC161" s="365"/>
      <c r="SGD161" s="365"/>
      <c r="SGE161" s="365"/>
      <c r="SGF161" s="365"/>
      <c r="SGG161" s="365"/>
      <c r="SGH161" s="365"/>
      <c r="SGI161" s="365"/>
      <c r="SGJ161" s="365"/>
      <c r="SGK161" s="365"/>
      <c r="SGL161" s="365"/>
      <c r="SGM161" s="365"/>
      <c r="SGN161" s="365"/>
      <c r="SGO161" s="365"/>
      <c r="SGP161" s="365"/>
      <c r="SGQ161" s="365"/>
      <c r="SGR161" s="365"/>
      <c r="SGS161" s="365"/>
      <c r="SGT161" s="365"/>
      <c r="SGU161" s="365"/>
      <c r="SGV161" s="365"/>
      <c r="SGW161" s="365"/>
      <c r="SGX161" s="365"/>
      <c r="SGY161" s="365"/>
      <c r="SGZ161" s="365"/>
      <c r="SHA161" s="365"/>
      <c r="SHB161" s="365"/>
      <c r="SHC161" s="365"/>
      <c r="SHD161" s="365"/>
      <c r="SHE161" s="365"/>
      <c r="SHF161" s="365"/>
      <c r="SHG161" s="365"/>
      <c r="SHH161" s="365"/>
      <c r="SHI161" s="365"/>
      <c r="SHJ161" s="365"/>
      <c r="SHK161" s="365"/>
      <c r="SHL161" s="365"/>
      <c r="SHM161" s="365"/>
      <c r="SHN161" s="365"/>
      <c r="SHO161" s="365"/>
      <c r="SHP161" s="365"/>
      <c r="SHQ161" s="365"/>
      <c r="SHR161" s="365"/>
      <c r="SHS161" s="365"/>
      <c r="SHT161" s="365"/>
      <c r="SHU161" s="365"/>
      <c r="SHV161" s="365"/>
      <c r="SHW161" s="365"/>
      <c r="SHX161" s="365"/>
      <c r="SHY161" s="365"/>
      <c r="SHZ161" s="365"/>
      <c r="SIA161" s="365"/>
      <c r="SIB161" s="365"/>
      <c r="SIC161" s="365"/>
      <c r="SID161" s="365"/>
      <c r="SIE161" s="365"/>
      <c r="SIF161" s="365"/>
      <c r="SIG161" s="365"/>
      <c r="SIH161" s="365"/>
      <c r="SII161" s="365"/>
      <c r="SIJ161" s="365"/>
      <c r="SIK161" s="365"/>
      <c r="SIL161" s="365"/>
      <c r="SIM161" s="365"/>
      <c r="SIN161" s="365"/>
      <c r="SIO161" s="365"/>
      <c r="SIP161" s="365"/>
      <c r="SIQ161" s="365"/>
      <c r="SIR161" s="365"/>
      <c r="SIS161" s="365"/>
      <c r="SIT161" s="365"/>
      <c r="SIU161" s="365"/>
      <c r="SIV161" s="365"/>
      <c r="SIW161" s="365"/>
      <c r="SIX161" s="365"/>
      <c r="SIY161" s="365"/>
      <c r="SIZ161" s="365"/>
      <c r="SJA161" s="365"/>
      <c r="SJB161" s="365"/>
      <c r="SJC161" s="365"/>
      <c r="SJD161" s="365"/>
      <c r="SJE161" s="365"/>
      <c r="SJF161" s="365"/>
      <c r="SJG161" s="365"/>
      <c r="SJH161" s="365"/>
      <c r="SJI161" s="365"/>
      <c r="SJJ161" s="365"/>
      <c r="SJK161" s="365"/>
      <c r="SJL161" s="365"/>
      <c r="SJM161" s="365"/>
      <c r="SJN161" s="365"/>
      <c r="SJO161" s="365"/>
      <c r="SJP161" s="365"/>
      <c r="SJQ161" s="365"/>
      <c r="SJR161" s="365"/>
      <c r="SJS161" s="365"/>
      <c r="SJT161" s="365"/>
      <c r="SJU161" s="365"/>
      <c r="SJV161" s="365"/>
      <c r="SJW161" s="365"/>
      <c r="SJX161" s="365"/>
      <c r="SJY161" s="365"/>
      <c r="SJZ161" s="365"/>
      <c r="SKA161" s="365"/>
      <c r="SKB161" s="365"/>
      <c r="SKC161" s="365"/>
      <c r="SKD161" s="365"/>
      <c r="SKE161" s="365"/>
      <c r="SKF161" s="365"/>
      <c r="SKG161" s="365"/>
      <c r="SKH161" s="365"/>
      <c r="SKI161" s="365"/>
      <c r="SKJ161" s="365"/>
      <c r="SKK161" s="365"/>
      <c r="SKL161" s="365"/>
      <c r="SKM161" s="365"/>
      <c r="SKN161" s="365"/>
      <c r="SKO161" s="365"/>
      <c r="SKP161" s="365"/>
      <c r="SKQ161" s="365"/>
      <c r="SKR161" s="365"/>
      <c r="SKS161" s="365"/>
      <c r="SKT161" s="365"/>
      <c r="SKU161" s="365"/>
      <c r="SKV161" s="365"/>
      <c r="SKW161" s="365"/>
      <c r="SKX161" s="365"/>
      <c r="SKY161" s="365"/>
      <c r="SKZ161" s="365"/>
      <c r="SLA161" s="365"/>
      <c r="SLB161" s="365"/>
      <c r="SLC161" s="365"/>
      <c r="SLD161" s="365"/>
      <c r="SLE161" s="365"/>
      <c r="SLF161" s="365"/>
      <c r="SLG161" s="365"/>
      <c r="SLH161" s="365"/>
      <c r="SLI161" s="365"/>
      <c r="SLJ161" s="365"/>
      <c r="SLK161" s="365"/>
      <c r="SLL161" s="365"/>
      <c r="SLM161" s="365"/>
      <c r="SLN161" s="365"/>
      <c r="SLO161" s="365"/>
      <c r="SLP161" s="365"/>
      <c r="SLQ161" s="365"/>
      <c r="SLR161" s="365"/>
      <c r="SLS161" s="365"/>
      <c r="SLT161" s="365"/>
      <c r="SLU161" s="365"/>
      <c r="SLV161" s="365"/>
      <c r="SLW161" s="365"/>
      <c r="SLX161" s="365"/>
      <c r="SLY161" s="365"/>
      <c r="SLZ161" s="365"/>
      <c r="SMA161" s="365"/>
      <c r="SMB161" s="365"/>
      <c r="SMC161" s="365"/>
      <c r="SMD161" s="365"/>
      <c r="SME161" s="365"/>
      <c r="SMF161" s="365"/>
      <c r="SMG161" s="365"/>
      <c r="SMH161" s="365"/>
      <c r="SMI161" s="365"/>
      <c r="SMJ161" s="365"/>
      <c r="SMK161" s="365"/>
      <c r="SML161" s="365"/>
      <c r="SMM161" s="365"/>
      <c r="SMN161" s="365"/>
      <c r="SMO161" s="365"/>
      <c r="SMP161" s="365"/>
      <c r="SMQ161" s="365"/>
      <c r="SMR161" s="365"/>
      <c r="SMS161" s="365"/>
      <c r="SMT161" s="365"/>
      <c r="SMU161" s="365"/>
      <c r="SMV161" s="365"/>
      <c r="SMW161" s="365"/>
      <c r="SMX161" s="365"/>
      <c r="SMY161" s="365"/>
      <c r="SMZ161" s="365"/>
      <c r="SNA161" s="365"/>
      <c r="SNB161" s="365"/>
      <c r="SNC161" s="365"/>
      <c r="SND161" s="365"/>
      <c r="SNE161" s="365"/>
      <c r="SNF161" s="365"/>
      <c r="SNG161" s="365"/>
      <c r="SNH161" s="365"/>
      <c r="SNI161" s="365"/>
      <c r="SNJ161" s="365"/>
      <c r="SNK161" s="365"/>
      <c r="SNL161" s="365"/>
      <c r="SNM161" s="365"/>
      <c r="SNN161" s="365"/>
      <c r="SNO161" s="365"/>
      <c r="SNP161" s="365"/>
      <c r="SNQ161" s="365"/>
      <c r="SNR161" s="365"/>
      <c r="SNS161" s="365"/>
      <c r="SNT161" s="365"/>
      <c r="SNU161" s="365"/>
      <c r="SNV161" s="365"/>
      <c r="SNW161" s="365"/>
      <c r="SNX161" s="365"/>
      <c r="SNY161" s="365"/>
      <c r="SNZ161" s="365"/>
      <c r="SOA161" s="365"/>
      <c r="SOB161" s="365"/>
      <c r="SOC161" s="365"/>
      <c r="SOD161" s="365"/>
      <c r="SOE161" s="365"/>
      <c r="SOF161" s="365"/>
      <c r="SOG161" s="365"/>
      <c r="SOH161" s="365"/>
      <c r="SOI161" s="365"/>
      <c r="SOJ161" s="365"/>
      <c r="SOK161" s="365"/>
      <c r="SOL161" s="365"/>
      <c r="SOM161" s="365"/>
      <c r="SON161" s="365"/>
      <c r="SOO161" s="365"/>
      <c r="SOP161" s="365"/>
      <c r="SOQ161" s="365"/>
      <c r="SOR161" s="365"/>
      <c r="SOS161" s="365"/>
      <c r="SOT161" s="365"/>
      <c r="SOU161" s="365"/>
      <c r="SOV161" s="365"/>
      <c r="SOW161" s="365"/>
      <c r="SOX161" s="365"/>
      <c r="SOY161" s="365"/>
      <c r="SOZ161" s="365"/>
      <c r="SPA161" s="365"/>
      <c r="SPB161" s="365"/>
      <c r="SPC161" s="365"/>
      <c r="SPD161" s="365"/>
      <c r="SPE161" s="365"/>
      <c r="SPF161" s="365"/>
      <c r="SPG161" s="365"/>
      <c r="SPH161" s="365"/>
      <c r="SPI161" s="365"/>
      <c r="SPJ161" s="365"/>
      <c r="SPK161" s="365"/>
      <c r="SPL161" s="365"/>
      <c r="SPM161" s="365"/>
      <c r="SPN161" s="365"/>
      <c r="SPO161" s="365"/>
      <c r="SPP161" s="365"/>
      <c r="SPQ161" s="365"/>
      <c r="SPR161" s="365"/>
      <c r="SPS161" s="365"/>
      <c r="SPT161" s="365"/>
      <c r="SPU161" s="365"/>
      <c r="SPV161" s="365"/>
      <c r="SPW161" s="365"/>
      <c r="SPX161" s="365"/>
      <c r="SPY161" s="365"/>
      <c r="SPZ161" s="365"/>
      <c r="SQA161" s="365"/>
      <c r="SQB161" s="365"/>
      <c r="SQC161" s="365"/>
      <c r="SQD161" s="365"/>
      <c r="SQE161" s="365"/>
      <c r="SQF161" s="365"/>
      <c r="SQG161" s="365"/>
      <c r="SQH161" s="365"/>
      <c r="SQI161" s="365"/>
      <c r="SQJ161" s="365"/>
      <c r="SQK161" s="365"/>
      <c r="SQL161" s="365"/>
      <c r="SQM161" s="365"/>
      <c r="SQN161" s="365"/>
      <c r="SQO161" s="365"/>
      <c r="SQP161" s="365"/>
      <c r="SQQ161" s="365"/>
      <c r="SQR161" s="365"/>
      <c r="SQS161" s="365"/>
      <c r="SQT161" s="365"/>
      <c r="SQU161" s="365"/>
      <c r="SQV161" s="365"/>
      <c r="SQW161" s="365"/>
      <c r="SQX161" s="365"/>
      <c r="SQY161" s="365"/>
      <c r="SQZ161" s="365"/>
      <c r="SRA161" s="365"/>
      <c r="SRB161" s="365"/>
      <c r="SRC161" s="365"/>
      <c r="SRD161" s="365"/>
      <c r="SRE161" s="365"/>
      <c r="SRF161" s="365"/>
      <c r="SRG161" s="365"/>
      <c r="SRH161" s="365"/>
      <c r="SRI161" s="365"/>
      <c r="SRJ161" s="365"/>
      <c r="SRK161" s="365"/>
      <c r="SRL161" s="365"/>
      <c r="SRM161" s="365"/>
      <c r="SRN161" s="365"/>
      <c r="SRO161" s="365"/>
      <c r="SRP161" s="365"/>
      <c r="SRQ161" s="365"/>
      <c r="SRR161" s="365"/>
      <c r="SRS161" s="365"/>
      <c r="SRT161" s="365"/>
      <c r="SRU161" s="365"/>
      <c r="SRV161" s="365"/>
      <c r="SRW161" s="365"/>
      <c r="SRX161" s="365"/>
      <c r="SRY161" s="365"/>
      <c r="SRZ161" s="365"/>
      <c r="SSA161" s="365"/>
      <c r="SSB161" s="365"/>
      <c r="SSC161" s="365"/>
      <c r="SSD161" s="365"/>
      <c r="SSE161" s="365"/>
      <c r="SSF161" s="365"/>
      <c r="SSG161" s="365"/>
      <c r="SSH161" s="365"/>
      <c r="SSI161" s="365"/>
      <c r="SSJ161" s="365"/>
      <c r="SSK161" s="365"/>
      <c r="SSL161" s="365"/>
      <c r="SSM161" s="365"/>
      <c r="SSN161" s="365"/>
      <c r="SSO161" s="365"/>
      <c r="SSP161" s="365"/>
      <c r="SSQ161" s="365"/>
      <c r="SSR161" s="365"/>
      <c r="SSS161" s="365"/>
      <c r="SST161" s="365"/>
      <c r="SSU161" s="365"/>
      <c r="SSV161" s="365"/>
      <c r="SSW161" s="365"/>
      <c r="SSX161" s="365"/>
      <c r="SSY161" s="365"/>
      <c r="SSZ161" s="365"/>
      <c r="STA161" s="365"/>
      <c r="STB161" s="365"/>
      <c r="STC161" s="365"/>
      <c r="STD161" s="365"/>
      <c r="STE161" s="365"/>
      <c r="STF161" s="365"/>
      <c r="STG161" s="365"/>
      <c r="STH161" s="365"/>
      <c r="STI161" s="365"/>
      <c r="STJ161" s="365"/>
      <c r="STK161" s="365"/>
      <c r="STL161" s="365"/>
      <c r="STM161" s="365"/>
      <c r="STN161" s="365"/>
      <c r="STO161" s="365"/>
      <c r="STP161" s="365"/>
      <c r="STQ161" s="365"/>
      <c r="STR161" s="365"/>
      <c r="STS161" s="365"/>
      <c r="STT161" s="365"/>
      <c r="STU161" s="365"/>
      <c r="STV161" s="365"/>
      <c r="STW161" s="365"/>
      <c r="STX161" s="365"/>
      <c r="STY161" s="365"/>
      <c r="STZ161" s="365"/>
      <c r="SUA161" s="365"/>
      <c r="SUB161" s="365"/>
      <c r="SUC161" s="365"/>
      <c r="SUD161" s="365"/>
      <c r="SUE161" s="365"/>
      <c r="SUF161" s="365"/>
      <c r="SUG161" s="365"/>
      <c r="SUH161" s="365"/>
      <c r="SUI161" s="365"/>
      <c r="SUJ161" s="365"/>
      <c r="SUK161" s="365"/>
      <c r="SUL161" s="365"/>
      <c r="SUM161" s="365"/>
      <c r="SUN161" s="365"/>
      <c r="SUO161" s="365"/>
      <c r="SUP161" s="365"/>
      <c r="SUQ161" s="365"/>
      <c r="SUR161" s="365"/>
      <c r="SUS161" s="365"/>
      <c r="SUT161" s="365"/>
      <c r="SUU161" s="365"/>
      <c r="SUV161" s="365"/>
      <c r="SUW161" s="365"/>
      <c r="SUX161" s="365"/>
      <c r="SUY161" s="365"/>
      <c r="SUZ161" s="365"/>
      <c r="SVA161" s="365"/>
      <c r="SVB161" s="365"/>
      <c r="SVC161" s="365"/>
      <c r="SVD161" s="365"/>
      <c r="SVE161" s="365"/>
      <c r="SVF161" s="365"/>
      <c r="SVG161" s="365"/>
      <c r="SVH161" s="365"/>
      <c r="SVI161" s="365"/>
      <c r="SVJ161" s="365"/>
      <c r="SVK161" s="365"/>
      <c r="SVL161" s="365"/>
      <c r="SVM161" s="365"/>
      <c r="SVN161" s="365"/>
      <c r="SVO161" s="365"/>
      <c r="SVP161" s="365"/>
      <c r="SVQ161" s="365"/>
      <c r="SVR161" s="365"/>
      <c r="SVS161" s="365"/>
      <c r="SVT161" s="365"/>
      <c r="SVU161" s="365"/>
      <c r="SVV161" s="365"/>
      <c r="SVW161" s="365"/>
      <c r="SVX161" s="365"/>
      <c r="SVY161" s="365"/>
      <c r="SVZ161" s="365"/>
      <c r="SWA161" s="365"/>
      <c r="SWB161" s="365"/>
      <c r="SWC161" s="365"/>
      <c r="SWD161" s="365"/>
      <c r="SWE161" s="365"/>
      <c r="SWF161" s="365"/>
      <c r="SWG161" s="365"/>
      <c r="SWH161" s="365"/>
      <c r="SWI161" s="365"/>
      <c r="SWJ161" s="365"/>
      <c r="SWK161" s="365"/>
      <c r="SWL161" s="365"/>
      <c r="SWM161" s="365"/>
      <c r="SWN161" s="365"/>
      <c r="SWO161" s="365"/>
      <c r="SWP161" s="365"/>
      <c r="SWQ161" s="365"/>
      <c r="SWR161" s="365"/>
      <c r="SWS161" s="365"/>
      <c r="SWT161" s="365"/>
      <c r="SWU161" s="365"/>
      <c r="SWV161" s="365"/>
      <c r="SWW161" s="365"/>
      <c r="SWX161" s="365"/>
      <c r="SWY161" s="365"/>
      <c r="SWZ161" s="365"/>
      <c r="SXA161" s="365"/>
      <c r="SXB161" s="365"/>
      <c r="SXC161" s="365"/>
      <c r="SXD161" s="365"/>
      <c r="SXE161" s="365"/>
      <c r="SXF161" s="365"/>
      <c r="SXG161" s="365"/>
      <c r="SXH161" s="365"/>
      <c r="SXI161" s="365"/>
      <c r="SXJ161" s="365"/>
      <c r="SXK161" s="365"/>
      <c r="SXL161" s="365"/>
      <c r="SXM161" s="365"/>
      <c r="SXN161" s="365"/>
      <c r="SXO161" s="365"/>
      <c r="SXP161" s="365"/>
      <c r="SXQ161" s="365"/>
      <c r="SXR161" s="365"/>
      <c r="SXS161" s="365"/>
      <c r="SXT161" s="365"/>
      <c r="SXU161" s="365"/>
      <c r="SXV161" s="365"/>
      <c r="SXW161" s="365"/>
      <c r="SXX161" s="365"/>
      <c r="SXY161" s="365"/>
      <c r="SXZ161" s="365"/>
      <c r="SYA161" s="365"/>
      <c r="SYB161" s="365"/>
      <c r="SYC161" s="365"/>
      <c r="SYD161" s="365"/>
      <c r="SYE161" s="365"/>
      <c r="SYF161" s="365"/>
      <c r="SYG161" s="365"/>
      <c r="SYH161" s="365"/>
      <c r="SYI161" s="365"/>
      <c r="SYJ161" s="365"/>
      <c r="SYK161" s="365"/>
      <c r="SYL161" s="365"/>
      <c r="SYM161" s="365"/>
      <c r="SYN161" s="365"/>
      <c r="SYO161" s="365"/>
      <c r="SYP161" s="365"/>
      <c r="SYQ161" s="365"/>
      <c r="SYR161" s="365"/>
      <c r="SYS161" s="365"/>
      <c r="SYT161" s="365"/>
      <c r="SYU161" s="365"/>
      <c r="SYV161" s="365"/>
      <c r="SYW161" s="365"/>
      <c r="SYX161" s="365"/>
      <c r="SYY161" s="365"/>
      <c r="SYZ161" s="365"/>
      <c r="SZA161" s="365"/>
      <c r="SZB161" s="365"/>
      <c r="SZC161" s="365"/>
      <c r="SZD161" s="365"/>
      <c r="SZE161" s="365"/>
      <c r="SZF161" s="365"/>
      <c r="SZG161" s="365"/>
      <c r="SZH161" s="365"/>
      <c r="SZI161" s="365"/>
      <c r="SZJ161" s="365"/>
      <c r="SZK161" s="365"/>
      <c r="SZL161" s="365"/>
      <c r="SZM161" s="365"/>
      <c r="SZN161" s="365"/>
      <c r="SZO161" s="365"/>
      <c r="SZP161" s="365"/>
      <c r="SZQ161" s="365"/>
      <c r="SZR161" s="365"/>
      <c r="SZS161" s="365"/>
      <c r="SZT161" s="365"/>
      <c r="SZU161" s="365"/>
      <c r="SZV161" s="365"/>
      <c r="SZW161" s="365"/>
      <c r="SZX161" s="365"/>
      <c r="SZY161" s="365"/>
      <c r="SZZ161" s="365"/>
      <c r="TAA161" s="365"/>
      <c r="TAB161" s="365"/>
      <c r="TAC161" s="365"/>
      <c r="TAD161" s="365"/>
      <c r="TAE161" s="365"/>
      <c r="TAF161" s="365"/>
      <c r="TAG161" s="365"/>
      <c r="TAH161" s="365"/>
      <c r="TAI161" s="365"/>
      <c r="TAJ161" s="365"/>
      <c r="TAK161" s="365"/>
      <c r="TAL161" s="365"/>
      <c r="TAM161" s="365"/>
      <c r="TAN161" s="365"/>
      <c r="TAO161" s="365"/>
      <c r="TAP161" s="365"/>
      <c r="TAQ161" s="365"/>
      <c r="TAR161" s="365"/>
      <c r="TAS161" s="365"/>
      <c r="TAT161" s="365"/>
      <c r="TAU161" s="365"/>
      <c r="TAV161" s="365"/>
      <c r="TAW161" s="365"/>
      <c r="TAX161" s="365"/>
      <c r="TAY161" s="365"/>
      <c r="TAZ161" s="365"/>
      <c r="TBA161" s="365"/>
      <c r="TBB161" s="365"/>
      <c r="TBC161" s="365"/>
      <c r="TBD161" s="365"/>
      <c r="TBE161" s="365"/>
      <c r="TBF161" s="365"/>
      <c r="TBG161" s="365"/>
      <c r="TBH161" s="365"/>
      <c r="TBI161" s="365"/>
      <c r="TBJ161" s="365"/>
      <c r="TBK161" s="365"/>
      <c r="TBL161" s="365"/>
      <c r="TBM161" s="365"/>
      <c r="TBN161" s="365"/>
      <c r="TBO161" s="365"/>
      <c r="TBP161" s="365"/>
      <c r="TBQ161" s="365"/>
      <c r="TBR161" s="365"/>
      <c r="TBS161" s="365"/>
      <c r="TBT161" s="365"/>
      <c r="TBU161" s="365"/>
      <c r="TBV161" s="365"/>
      <c r="TBW161" s="365"/>
      <c r="TBX161" s="365"/>
      <c r="TBY161" s="365"/>
      <c r="TBZ161" s="365"/>
      <c r="TCA161" s="365"/>
      <c r="TCB161" s="365"/>
      <c r="TCC161" s="365"/>
      <c r="TCD161" s="365"/>
      <c r="TCE161" s="365"/>
      <c r="TCF161" s="365"/>
      <c r="TCG161" s="365"/>
      <c r="TCH161" s="365"/>
      <c r="TCI161" s="365"/>
      <c r="TCJ161" s="365"/>
      <c r="TCK161" s="365"/>
      <c r="TCL161" s="365"/>
      <c r="TCM161" s="365"/>
      <c r="TCN161" s="365"/>
      <c r="TCO161" s="365"/>
      <c r="TCP161" s="365"/>
      <c r="TCQ161" s="365"/>
      <c r="TCR161" s="365"/>
      <c r="TCS161" s="365"/>
      <c r="TCT161" s="365"/>
      <c r="TCU161" s="365"/>
      <c r="TCV161" s="365"/>
      <c r="TCW161" s="365"/>
      <c r="TCX161" s="365"/>
      <c r="TCY161" s="365"/>
      <c r="TCZ161" s="365"/>
      <c r="TDA161" s="365"/>
      <c r="TDB161" s="365"/>
      <c r="TDC161" s="365"/>
      <c r="TDD161" s="365"/>
      <c r="TDE161" s="365"/>
      <c r="TDF161" s="365"/>
      <c r="TDG161" s="365"/>
      <c r="TDH161" s="365"/>
      <c r="TDI161" s="365"/>
      <c r="TDJ161" s="365"/>
      <c r="TDK161" s="365"/>
      <c r="TDL161" s="365"/>
      <c r="TDM161" s="365"/>
      <c r="TDN161" s="365"/>
      <c r="TDO161" s="365"/>
      <c r="TDP161" s="365"/>
      <c r="TDQ161" s="365"/>
      <c r="TDR161" s="365"/>
      <c r="TDS161" s="365"/>
      <c r="TDT161" s="365"/>
      <c r="TDU161" s="365"/>
      <c r="TDV161" s="365"/>
      <c r="TDW161" s="365"/>
      <c r="TDX161" s="365"/>
      <c r="TDY161" s="365"/>
      <c r="TDZ161" s="365"/>
      <c r="TEA161" s="365"/>
      <c r="TEB161" s="365"/>
      <c r="TEC161" s="365"/>
      <c r="TED161" s="365"/>
      <c r="TEE161" s="365"/>
      <c r="TEF161" s="365"/>
      <c r="TEG161" s="365"/>
      <c r="TEH161" s="365"/>
      <c r="TEI161" s="365"/>
      <c r="TEJ161" s="365"/>
      <c r="TEK161" s="365"/>
      <c r="TEL161" s="365"/>
      <c r="TEM161" s="365"/>
      <c r="TEN161" s="365"/>
      <c r="TEO161" s="365"/>
      <c r="TEP161" s="365"/>
      <c r="TEQ161" s="365"/>
      <c r="TER161" s="365"/>
      <c r="TES161" s="365"/>
      <c r="TET161" s="365"/>
      <c r="TEU161" s="365"/>
      <c r="TEV161" s="365"/>
      <c r="TEW161" s="365"/>
      <c r="TEX161" s="365"/>
      <c r="TEY161" s="365"/>
      <c r="TEZ161" s="365"/>
      <c r="TFA161" s="365"/>
      <c r="TFB161" s="365"/>
      <c r="TFC161" s="365"/>
      <c r="TFD161" s="365"/>
      <c r="TFE161" s="365"/>
      <c r="TFF161" s="365"/>
      <c r="TFG161" s="365"/>
      <c r="TFH161" s="365"/>
      <c r="TFI161" s="365"/>
      <c r="TFJ161" s="365"/>
      <c r="TFK161" s="365"/>
      <c r="TFL161" s="365"/>
      <c r="TFM161" s="365"/>
      <c r="TFN161" s="365"/>
      <c r="TFO161" s="365"/>
      <c r="TFP161" s="365"/>
      <c r="TFQ161" s="365"/>
      <c r="TFR161" s="365"/>
      <c r="TFS161" s="365"/>
      <c r="TFT161" s="365"/>
      <c r="TFU161" s="365"/>
      <c r="TFV161" s="365"/>
      <c r="TFW161" s="365"/>
      <c r="TFX161" s="365"/>
      <c r="TFY161" s="365"/>
      <c r="TFZ161" s="365"/>
      <c r="TGA161" s="365"/>
      <c r="TGB161" s="365"/>
      <c r="TGC161" s="365"/>
      <c r="TGD161" s="365"/>
      <c r="TGE161" s="365"/>
      <c r="TGF161" s="365"/>
      <c r="TGG161" s="365"/>
      <c r="TGH161" s="365"/>
      <c r="TGI161" s="365"/>
      <c r="TGJ161" s="365"/>
      <c r="TGK161" s="365"/>
      <c r="TGL161" s="365"/>
      <c r="TGM161" s="365"/>
      <c r="TGN161" s="365"/>
      <c r="TGO161" s="365"/>
      <c r="TGP161" s="365"/>
      <c r="TGQ161" s="365"/>
      <c r="TGR161" s="365"/>
      <c r="TGS161" s="365"/>
      <c r="TGT161" s="365"/>
      <c r="TGU161" s="365"/>
      <c r="TGV161" s="365"/>
      <c r="TGW161" s="365"/>
      <c r="TGX161" s="365"/>
      <c r="TGY161" s="365"/>
      <c r="TGZ161" s="365"/>
      <c r="THA161" s="365"/>
      <c r="THB161" s="365"/>
      <c r="THC161" s="365"/>
      <c r="THD161" s="365"/>
      <c r="THE161" s="365"/>
      <c r="THF161" s="365"/>
      <c r="THG161" s="365"/>
      <c r="THH161" s="365"/>
      <c r="THI161" s="365"/>
      <c r="THJ161" s="365"/>
      <c r="THK161" s="365"/>
      <c r="THL161" s="365"/>
      <c r="THM161" s="365"/>
      <c r="THN161" s="365"/>
      <c r="THO161" s="365"/>
      <c r="THP161" s="365"/>
      <c r="THQ161" s="365"/>
      <c r="THR161" s="365"/>
      <c r="THS161" s="365"/>
      <c r="THT161" s="365"/>
      <c r="THU161" s="365"/>
      <c r="THV161" s="365"/>
      <c r="THW161" s="365"/>
      <c r="THX161" s="365"/>
      <c r="THY161" s="365"/>
      <c r="THZ161" s="365"/>
      <c r="TIA161" s="365"/>
      <c r="TIB161" s="365"/>
      <c r="TIC161" s="365"/>
      <c r="TID161" s="365"/>
      <c r="TIE161" s="365"/>
      <c r="TIF161" s="365"/>
      <c r="TIG161" s="365"/>
      <c r="TIH161" s="365"/>
      <c r="TII161" s="365"/>
      <c r="TIJ161" s="365"/>
      <c r="TIK161" s="365"/>
      <c r="TIL161" s="365"/>
      <c r="TIM161" s="365"/>
      <c r="TIN161" s="365"/>
      <c r="TIO161" s="365"/>
      <c r="TIP161" s="365"/>
      <c r="TIQ161" s="365"/>
      <c r="TIR161" s="365"/>
      <c r="TIS161" s="365"/>
      <c r="TIT161" s="365"/>
      <c r="TIU161" s="365"/>
      <c r="TIV161" s="365"/>
      <c r="TIW161" s="365"/>
      <c r="TIX161" s="365"/>
      <c r="TIY161" s="365"/>
      <c r="TIZ161" s="365"/>
      <c r="TJA161" s="365"/>
      <c r="TJB161" s="365"/>
      <c r="TJC161" s="365"/>
      <c r="TJD161" s="365"/>
      <c r="TJE161" s="365"/>
      <c r="TJF161" s="365"/>
      <c r="TJG161" s="365"/>
      <c r="TJH161" s="365"/>
      <c r="TJI161" s="365"/>
      <c r="TJJ161" s="365"/>
      <c r="TJK161" s="365"/>
      <c r="TJL161" s="365"/>
      <c r="TJM161" s="365"/>
      <c r="TJN161" s="365"/>
      <c r="TJO161" s="365"/>
      <c r="TJP161" s="365"/>
      <c r="TJQ161" s="365"/>
      <c r="TJR161" s="365"/>
      <c r="TJS161" s="365"/>
      <c r="TJT161" s="365"/>
      <c r="TJU161" s="365"/>
      <c r="TJV161" s="365"/>
      <c r="TJW161" s="365"/>
      <c r="TJX161" s="365"/>
      <c r="TJY161" s="365"/>
      <c r="TJZ161" s="365"/>
      <c r="TKA161" s="365"/>
      <c r="TKB161" s="365"/>
      <c r="TKC161" s="365"/>
      <c r="TKD161" s="365"/>
      <c r="TKE161" s="365"/>
      <c r="TKF161" s="365"/>
      <c r="TKG161" s="365"/>
      <c r="TKH161" s="365"/>
      <c r="TKI161" s="365"/>
      <c r="TKJ161" s="365"/>
      <c r="TKK161" s="365"/>
      <c r="TKL161" s="365"/>
      <c r="TKM161" s="365"/>
      <c r="TKN161" s="365"/>
      <c r="TKO161" s="365"/>
      <c r="TKP161" s="365"/>
      <c r="TKQ161" s="365"/>
      <c r="TKR161" s="365"/>
      <c r="TKS161" s="365"/>
      <c r="TKT161" s="365"/>
      <c r="TKU161" s="365"/>
      <c r="TKV161" s="365"/>
      <c r="TKW161" s="365"/>
      <c r="TKX161" s="365"/>
      <c r="TKY161" s="365"/>
      <c r="TKZ161" s="365"/>
      <c r="TLA161" s="365"/>
      <c r="TLB161" s="365"/>
      <c r="TLC161" s="365"/>
      <c r="TLD161" s="365"/>
      <c r="TLE161" s="365"/>
      <c r="TLF161" s="365"/>
      <c r="TLG161" s="365"/>
      <c r="TLH161" s="365"/>
      <c r="TLI161" s="365"/>
      <c r="TLJ161" s="365"/>
      <c r="TLK161" s="365"/>
      <c r="TLL161" s="365"/>
      <c r="TLM161" s="365"/>
      <c r="TLN161" s="365"/>
      <c r="TLO161" s="365"/>
      <c r="TLP161" s="365"/>
      <c r="TLQ161" s="365"/>
      <c r="TLR161" s="365"/>
      <c r="TLS161" s="365"/>
      <c r="TLT161" s="365"/>
      <c r="TLU161" s="365"/>
      <c r="TLV161" s="365"/>
      <c r="TLW161" s="365"/>
      <c r="TLX161" s="365"/>
      <c r="TLY161" s="365"/>
      <c r="TLZ161" s="365"/>
      <c r="TMA161" s="365"/>
      <c r="TMB161" s="365"/>
      <c r="TMC161" s="365"/>
      <c r="TMD161" s="365"/>
      <c r="TME161" s="365"/>
      <c r="TMF161" s="365"/>
      <c r="TMG161" s="365"/>
      <c r="TMH161" s="365"/>
      <c r="TMI161" s="365"/>
      <c r="TMJ161" s="365"/>
      <c r="TMK161" s="365"/>
      <c r="TML161" s="365"/>
      <c r="TMM161" s="365"/>
      <c r="TMN161" s="365"/>
      <c r="TMO161" s="365"/>
      <c r="TMP161" s="365"/>
      <c r="TMQ161" s="365"/>
      <c r="TMR161" s="365"/>
      <c r="TMS161" s="365"/>
      <c r="TMT161" s="365"/>
      <c r="TMU161" s="365"/>
      <c r="TMV161" s="365"/>
      <c r="TMW161" s="365"/>
      <c r="TMX161" s="365"/>
      <c r="TMY161" s="365"/>
      <c r="TMZ161" s="365"/>
      <c r="TNA161" s="365"/>
      <c r="TNB161" s="365"/>
      <c r="TNC161" s="365"/>
      <c r="TND161" s="365"/>
      <c r="TNE161" s="365"/>
      <c r="TNF161" s="365"/>
      <c r="TNG161" s="365"/>
      <c r="TNH161" s="365"/>
      <c r="TNI161" s="365"/>
      <c r="TNJ161" s="365"/>
      <c r="TNK161" s="365"/>
      <c r="TNL161" s="365"/>
      <c r="TNM161" s="365"/>
      <c r="TNN161" s="365"/>
      <c r="TNO161" s="365"/>
      <c r="TNP161" s="365"/>
      <c r="TNQ161" s="365"/>
      <c r="TNR161" s="365"/>
      <c r="TNS161" s="365"/>
      <c r="TNT161" s="365"/>
      <c r="TNU161" s="365"/>
      <c r="TNV161" s="365"/>
      <c r="TNW161" s="365"/>
      <c r="TNX161" s="365"/>
      <c r="TNY161" s="365"/>
      <c r="TNZ161" s="365"/>
      <c r="TOA161" s="365"/>
      <c r="TOB161" s="365"/>
      <c r="TOC161" s="365"/>
      <c r="TOD161" s="365"/>
      <c r="TOE161" s="365"/>
      <c r="TOF161" s="365"/>
      <c r="TOG161" s="365"/>
      <c r="TOH161" s="365"/>
      <c r="TOI161" s="365"/>
      <c r="TOJ161" s="365"/>
      <c r="TOK161" s="365"/>
      <c r="TOL161" s="365"/>
      <c r="TOM161" s="365"/>
      <c r="TON161" s="365"/>
      <c r="TOO161" s="365"/>
      <c r="TOP161" s="365"/>
      <c r="TOQ161" s="365"/>
      <c r="TOR161" s="365"/>
      <c r="TOS161" s="365"/>
      <c r="TOT161" s="365"/>
      <c r="TOU161" s="365"/>
      <c r="TOV161" s="365"/>
      <c r="TOW161" s="365"/>
      <c r="TOX161" s="365"/>
      <c r="TOY161" s="365"/>
      <c r="TOZ161" s="365"/>
      <c r="TPA161" s="365"/>
      <c r="TPB161" s="365"/>
      <c r="TPC161" s="365"/>
      <c r="TPD161" s="365"/>
      <c r="TPE161" s="365"/>
      <c r="TPF161" s="365"/>
      <c r="TPG161" s="365"/>
      <c r="TPH161" s="365"/>
      <c r="TPI161" s="365"/>
      <c r="TPJ161" s="365"/>
      <c r="TPK161" s="365"/>
      <c r="TPL161" s="365"/>
      <c r="TPM161" s="365"/>
      <c r="TPN161" s="365"/>
      <c r="TPO161" s="365"/>
      <c r="TPP161" s="365"/>
      <c r="TPQ161" s="365"/>
      <c r="TPR161" s="365"/>
      <c r="TPS161" s="365"/>
      <c r="TPT161" s="365"/>
      <c r="TPU161" s="365"/>
      <c r="TPV161" s="365"/>
      <c r="TPW161" s="365"/>
      <c r="TPX161" s="365"/>
      <c r="TPY161" s="365"/>
      <c r="TPZ161" s="365"/>
      <c r="TQA161" s="365"/>
      <c r="TQB161" s="365"/>
      <c r="TQC161" s="365"/>
      <c r="TQD161" s="365"/>
      <c r="TQE161" s="365"/>
      <c r="TQF161" s="365"/>
      <c r="TQG161" s="365"/>
      <c r="TQH161" s="365"/>
      <c r="TQI161" s="365"/>
      <c r="TQJ161" s="365"/>
      <c r="TQK161" s="365"/>
      <c r="TQL161" s="365"/>
      <c r="TQM161" s="365"/>
      <c r="TQN161" s="365"/>
      <c r="TQO161" s="365"/>
      <c r="TQP161" s="365"/>
      <c r="TQQ161" s="365"/>
      <c r="TQR161" s="365"/>
      <c r="TQS161" s="365"/>
      <c r="TQT161" s="365"/>
      <c r="TQU161" s="365"/>
      <c r="TQV161" s="365"/>
      <c r="TQW161" s="365"/>
      <c r="TQX161" s="365"/>
      <c r="TQY161" s="365"/>
      <c r="TQZ161" s="365"/>
      <c r="TRA161" s="365"/>
      <c r="TRB161" s="365"/>
      <c r="TRC161" s="365"/>
      <c r="TRD161" s="365"/>
      <c r="TRE161" s="365"/>
      <c r="TRF161" s="365"/>
      <c r="TRG161" s="365"/>
      <c r="TRH161" s="365"/>
      <c r="TRI161" s="365"/>
      <c r="TRJ161" s="365"/>
      <c r="TRK161" s="365"/>
      <c r="TRL161" s="365"/>
      <c r="TRM161" s="365"/>
      <c r="TRN161" s="365"/>
      <c r="TRO161" s="365"/>
      <c r="TRP161" s="365"/>
      <c r="TRQ161" s="365"/>
      <c r="TRR161" s="365"/>
      <c r="TRS161" s="365"/>
      <c r="TRT161" s="365"/>
      <c r="TRU161" s="365"/>
      <c r="TRV161" s="365"/>
      <c r="TRW161" s="365"/>
      <c r="TRX161" s="365"/>
      <c r="TRY161" s="365"/>
      <c r="TRZ161" s="365"/>
      <c r="TSA161" s="365"/>
      <c r="TSB161" s="365"/>
      <c r="TSC161" s="365"/>
      <c r="TSD161" s="365"/>
      <c r="TSE161" s="365"/>
      <c r="TSF161" s="365"/>
      <c r="TSG161" s="365"/>
      <c r="TSH161" s="365"/>
      <c r="TSI161" s="365"/>
      <c r="TSJ161" s="365"/>
      <c r="TSK161" s="365"/>
      <c r="TSL161" s="365"/>
      <c r="TSM161" s="365"/>
      <c r="TSN161" s="365"/>
      <c r="TSO161" s="365"/>
      <c r="TSP161" s="365"/>
      <c r="TSQ161" s="365"/>
      <c r="TSR161" s="365"/>
      <c r="TSS161" s="365"/>
      <c r="TST161" s="365"/>
      <c r="TSU161" s="365"/>
      <c r="TSV161" s="365"/>
      <c r="TSW161" s="365"/>
      <c r="TSX161" s="365"/>
      <c r="TSY161" s="365"/>
      <c r="TSZ161" s="365"/>
      <c r="TTA161" s="365"/>
      <c r="TTB161" s="365"/>
      <c r="TTC161" s="365"/>
      <c r="TTD161" s="365"/>
      <c r="TTE161" s="365"/>
      <c r="TTF161" s="365"/>
      <c r="TTG161" s="365"/>
      <c r="TTH161" s="365"/>
      <c r="TTI161" s="365"/>
      <c r="TTJ161" s="365"/>
      <c r="TTK161" s="365"/>
      <c r="TTL161" s="365"/>
      <c r="TTM161" s="365"/>
      <c r="TTN161" s="365"/>
      <c r="TTO161" s="365"/>
      <c r="TTP161" s="365"/>
      <c r="TTQ161" s="365"/>
      <c r="TTR161" s="365"/>
      <c r="TTS161" s="365"/>
      <c r="TTT161" s="365"/>
      <c r="TTU161" s="365"/>
      <c r="TTV161" s="365"/>
      <c r="TTW161" s="365"/>
      <c r="TTX161" s="365"/>
      <c r="TTY161" s="365"/>
      <c r="TTZ161" s="365"/>
      <c r="TUA161" s="365"/>
      <c r="TUB161" s="365"/>
      <c r="TUC161" s="365"/>
      <c r="TUD161" s="365"/>
      <c r="TUE161" s="365"/>
      <c r="TUF161" s="365"/>
      <c r="TUG161" s="365"/>
      <c r="TUH161" s="365"/>
      <c r="TUI161" s="365"/>
      <c r="TUJ161" s="365"/>
      <c r="TUK161" s="365"/>
      <c r="TUL161" s="365"/>
      <c r="TUM161" s="365"/>
      <c r="TUN161" s="365"/>
      <c r="TUO161" s="365"/>
      <c r="TUP161" s="365"/>
      <c r="TUQ161" s="365"/>
      <c r="TUR161" s="365"/>
      <c r="TUS161" s="365"/>
      <c r="TUT161" s="365"/>
      <c r="TUU161" s="365"/>
      <c r="TUV161" s="365"/>
      <c r="TUW161" s="365"/>
      <c r="TUX161" s="365"/>
      <c r="TUY161" s="365"/>
      <c r="TUZ161" s="365"/>
      <c r="TVA161" s="365"/>
      <c r="TVB161" s="365"/>
      <c r="TVC161" s="365"/>
      <c r="TVD161" s="365"/>
      <c r="TVE161" s="365"/>
      <c r="TVF161" s="365"/>
      <c r="TVG161" s="365"/>
      <c r="TVH161" s="365"/>
      <c r="TVI161" s="365"/>
      <c r="TVJ161" s="365"/>
      <c r="TVK161" s="365"/>
      <c r="TVL161" s="365"/>
      <c r="TVM161" s="365"/>
      <c r="TVN161" s="365"/>
      <c r="TVO161" s="365"/>
      <c r="TVP161" s="365"/>
      <c r="TVQ161" s="365"/>
      <c r="TVR161" s="365"/>
      <c r="TVS161" s="365"/>
      <c r="TVT161" s="365"/>
      <c r="TVU161" s="365"/>
      <c r="TVV161" s="365"/>
      <c r="TVW161" s="365"/>
      <c r="TVX161" s="365"/>
      <c r="TVY161" s="365"/>
      <c r="TVZ161" s="365"/>
      <c r="TWA161" s="365"/>
      <c r="TWB161" s="365"/>
      <c r="TWC161" s="365"/>
      <c r="TWD161" s="365"/>
      <c r="TWE161" s="365"/>
      <c r="TWF161" s="365"/>
      <c r="TWG161" s="365"/>
      <c r="TWH161" s="365"/>
      <c r="TWI161" s="365"/>
      <c r="TWJ161" s="365"/>
      <c r="TWK161" s="365"/>
      <c r="TWL161" s="365"/>
      <c r="TWM161" s="365"/>
      <c r="TWN161" s="365"/>
      <c r="TWO161" s="365"/>
      <c r="TWP161" s="365"/>
      <c r="TWQ161" s="365"/>
      <c r="TWR161" s="365"/>
      <c r="TWS161" s="365"/>
      <c r="TWT161" s="365"/>
      <c r="TWU161" s="365"/>
      <c r="TWV161" s="365"/>
      <c r="TWW161" s="365"/>
      <c r="TWX161" s="365"/>
      <c r="TWY161" s="365"/>
      <c r="TWZ161" s="365"/>
      <c r="TXA161" s="365"/>
      <c r="TXB161" s="365"/>
      <c r="TXC161" s="365"/>
      <c r="TXD161" s="365"/>
      <c r="TXE161" s="365"/>
      <c r="TXF161" s="365"/>
      <c r="TXG161" s="365"/>
      <c r="TXH161" s="365"/>
      <c r="TXI161" s="365"/>
      <c r="TXJ161" s="365"/>
      <c r="TXK161" s="365"/>
      <c r="TXL161" s="365"/>
      <c r="TXM161" s="365"/>
      <c r="TXN161" s="365"/>
      <c r="TXO161" s="365"/>
      <c r="TXP161" s="365"/>
      <c r="TXQ161" s="365"/>
      <c r="TXR161" s="365"/>
      <c r="TXS161" s="365"/>
      <c r="TXT161" s="365"/>
      <c r="TXU161" s="365"/>
      <c r="TXV161" s="365"/>
      <c r="TXW161" s="365"/>
      <c r="TXX161" s="365"/>
      <c r="TXY161" s="365"/>
      <c r="TXZ161" s="365"/>
      <c r="TYA161" s="365"/>
      <c r="TYB161" s="365"/>
      <c r="TYC161" s="365"/>
      <c r="TYD161" s="365"/>
      <c r="TYE161" s="365"/>
      <c r="TYF161" s="365"/>
      <c r="TYG161" s="365"/>
      <c r="TYH161" s="365"/>
      <c r="TYI161" s="365"/>
      <c r="TYJ161" s="365"/>
      <c r="TYK161" s="365"/>
      <c r="TYL161" s="365"/>
      <c r="TYM161" s="365"/>
      <c r="TYN161" s="365"/>
      <c r="TYO161" s="365"/>
      <c r="TYP161" s="365"/>
      <c r="TYQ161" s="365"/>
      <c r="TYR161" s="365"/>
      <c r="TYS161" s="365"/>
      <c r="TYT161" s="365"/>
      <c r="TYU161" s="365"/>
      <c r="TYV161" s="365"/>
      <c r="TYW161" s="365"/>
      <c r="TYX161" s="365"/>
      <c r="TYY161" s="365"/>
      <c r="TYZ161" s="365"/>
      <c r="TZA161" s="365"/>
      <c r="TZB161" s="365"/>
      <c r="TZC161" s="365"/>
      <c r="TZD161" s="365"/>
      <c r="TZE161" s="365"/>
      <c r="TZF161" s="365"/>
      <c r="TZG161" s="365"/>
      <c r="TZH161" s="365"/>
      <c r="TZI161" s="365"/>
      <c r="TZJ161" s="365"/>
      <c r="TZK161" s="365"/>
      <c r="TZL161" s="365"/>
      <c r="TZM161" s="365"/>
      <c r="TZN161" s="365"/>
      <c r="TZO161" s="365"/>
      <c r="TZP161" s="365"/>
      <c r="TZQ161" s="365"/>
      <c r="TZR161" s="365"/>
      <c r="TZS161" s="365"/>
      <c r="TZT161" s="365"/>
      <c r="TZU161" s="365"/>
      <c r="TZV161" s="365"/>
      <c r="TZW161" s="365"/>
      <c r="TZX161" s="365"/>
      <c r="TZY161" s="365"/>
      <c r="TZZ161" s="365"/>
      <c r="UAA161" s="365"/>
      <c r="UAB161" s="365"/>
      <c r="UAC161" s="365"/>
      <c r="UAD161" s="365"/>
      <c r="UAE161" s="365"/>
      <c r="UAF161" s="365"/>
      <c r="UAG161" s="365"/>
      <c r="UAH161" s="365"/>
      <c r="UAI161" s="365"/>
      <c r="UAJ161" s="365"/>
      <c r="UAK161" s="365"/>
      <c r="UAL161" s="365"/>
      <c r="UAM161" s="365"/>
      <c r="UAN161" s="365"/>
      <c r="UAO161" s="365"/>
      <c r="UAP161" s="365"/>
      <c r="UAQ161" s="365"/>
      <c r="UAR161" s="365"/>
      <c r="UAS161" s="365"/>
      <c r="UAT161" s="365"/>
      <c r="UAU161" s="365"/>
      <c r="UAV161" s="365"/>
      <c r="UAW161" s="365"/>
      <c r="UAX161" s="365"/>
      <c r="UAY161" s="365"/>
      <c r="UAZ161" s="365"/>
      <c r="UBA161" s="365"/>
      <c r="UBB161" s="365"/>
      <c r="UBC161" s="365"/>
      <c r="UBD161" s="365"/>
      <c r="UBE161" s="365"/>
      <c r="UBF161" s="365"/>
      <c r="UBG161" s="365"/>
      <c r="UBH161" s="365"/>
      <c r="UBI161" s="365"/>
      <c r="UBJ161" s="365"/>
      <c r="UBK161" s="365"/>
      <c r="UBL161" s="365"/>
      <c r="UBM161" s="365"/>
      <c r="UBN161" s="365"/>
      <c r="UBO161" s="365"/>
      <c r="UBP161" s="365"/>
      <c r="UBQ161" s="365"/>
      <c r="UBR161" s="365"/>
      <c r="UBS161" s="365"/>
      <c r="UBT161" s="365"/>
      <c r="UBU161" s="365"/>
      <c r="UBV161" s="365"/>
      <c r="UBW161" s="365"/>
      <c r="UBX161" s="365"/>
      <c r="UBY161" s="365"/>
      <c r="UBZ161" s="365"/>
      <c r="UCA161" s="365"/>
      <c r="UCB161" s="365"/>
      <c r="UCC161" s="365"/>
      <c r="UCD161" s="365"/>
      <c r="UCE161" s="365"/>
      <c r="UCF161" s="365"/>
      <c r="UCG161" s="365"/>
      <c r="UCH161" s="365"/>
      <c r="UCI161" s="365"/>
      <c r="UCJ161" s="365"/>
      <c r="UCK161" s="365"/>
      <c r="UCL161" s="365"/>
      <c r="UCM161" s="365"/>
      <c r="UCN161" s="365"/>
      <c r="UCO161" s="365"/>
      <c r="UCP161" s="365"/>
      <c r="UCQ161" s="365"/>
      <c r="UCR161" s="365"/>
      <c r="UCS161" s="365"/>
      <c r="UCT161" s="365"/>
      <c r="UCU161" s="365"/>
      <c r="UCV161" s="365"/>
      <c r="UCW161" s="365"/>
      <c r="UCX161" s="365"/>
      <c r="UCY161" s="365"/>
      <c r="UCZ161" s="365"/>
      <c r="UDA161" s="365"/>
      <c r="UDB161" s="365"/>
      <c r="UDC161" s="365"/>
      <c r="UDD161" s="365"/>
      <c r="UDE161" s="365"/>
      <c r="UDF161" s="365"/>
      <c r="UDG161" s="365"/>
      <c r="UDH161" s="365"/>
      <c r="UDI161" s="365"/>
      <c r="UDJ161" s="365"/>
      <c r="UDK161" s="365"/>
      <c r="UDL161" s="365"/>
      <c r="UDM161" s="365"/>
      <c r="UDN161" s="365"/>
      <c r="UDO161" s="365"/>
      <c r="UDP161" s="365"/>
      <c r="UDQ161" s="365"/>
      <c r="UDR161" s="365"/>
      <c r="UDS161" s="365"/>
      <c r="UDT161" s="365"/>
      <c r="UDU161" s="365"/>
      <c r="UDV161" s="365"/>
      <c r="UDW161" s="365"/>
      <c r="UDX161" s="365"/>
      <c r="UDY161" s="365"/>
      <c r="UDZ161" s="365"/>
      <c r="UEA161" s="365"/>
      <c r="UEB161" s="365"/>
      <c r="UEC161" s="365"/>
      <c r="UED161" s="365"/>
      <c r="UEE161" s="365"/>
      <c r="UEF161" s="365"/>
      <c r="UEG161" s="365"/>
      <c r="UEH161" s="365"/>
      <c r="UEI161" s="365"/>
      <c r="UEJ161" s="365"/>
      <c r="UEK161" s="365"/>
      <c r="UEL161" s="365"/>
      <c r="UEM161" s="365"/>
      <c r="UEN161" s="365"/>
      <c r="UEO161" s="365"/>
      <c r="UEP161" s="365"/>
      <c r="UEQ161" s="365"/>
      <c r="UER161" s="365"/>
      <c r="UES161" s="365"/>
      <c r="UET161" s="365"/>
      <c r="UEU161" s="365"/>
      <c r="UEV161" s="365"/>
      <c r="UEW161" s="365"/>
      <c r="UEX161" s="365"/>
      <c r="UEY161" s="365"/>
      <c r="UEZ161" s="365"/>
      <c r="UFA161" s="365"/>
      <c r="UFB161" s="365"/>
      <c r="UFC161" s="365"/>
      <c r="UFD161" s="365"/>
      <c r="UFE161" s="365"/>
      <c r="UFF161" s="365"/>
      <c r="UFG161" s="365"/>
      <c r="UFH161" s="365"/>
      <c r="UFI161" s="365"/>
      <c r="UFJ161" s="365"/>
      <c r="UFK161" s="365"/>
      <c r="UFL161" s="365"/>
      <c r="UFM161" s="365"/>
      <c r="UFN161" s="365"/>
      <c r="UFO161" s="365"/>
      <c r="UFP161" s="365"/>
      <c r="UFQ161" s="365"/>
      <c r="UFR161" s="365"/>
      <c r="UFS161" s="365"/>
      <c r="UFT161" s="365"/>
      <c r="UFU161" s="365"/>
      <c r="UFV161" s="365"/>
      <c r="UFW161" s="365"/>
      <c r="UFX161" s="365"/>
      <c r="UFY161" s="365"/>
      <c r="UFZ161" s="365"/>
      <c r="UGA161" s="365"/>
      <c r="UGB161" s="365"/>
      <c r="UGC161" s="365"/>
      <c r="UGD161" s="365"/>
      <c r="UGE161" s="365"/>
      <c r="UGF161" s="365"/>
      <c r="UGG161" s="365"/>
      <c r="UGH161" s="365"/>
      <c r="UGI161" s="365"/>
      <c r="UGJ161" s="365"/>
      <c r="UGK161" s="365"/>
      <c r="UGL161" s="365"/>
      <c r="UGM161" s="365"/>
      <c r="UGN161" s="365"/>
      <c r="UGO161" s="365"/>
      <c r="UGP161" s="365"/>
      <c r="UGQ161" s="365"/>
      <c r="UGR161" s="365"/>
      <c r="UGS161" s="365"/>
      <c r="UGT161" s="365"/>
      <c r="UGU161" s="365"/>
      <c r="UGV161" s="365"/>
      <c r="UGW161" s="365"/>
      <c r="UGX161" s="365"/>
      <c r="UGY161" s="365"/>
      <c r="UGZ161" s="365"/>
      <c r="UHA161" s="365"/>
      <c r="UHB161" s="365"/>
      <c r="UHC161" s="365"/>
      <c r="UHD161" s="365"/>
      <c r="UHE161" s="365"/>
      <c r="UHF161" s="365"/>
      <c r="UHG161" s="365"/>
      <c r="UHH161" s="365"/>
      <c r="UHI161" s="365"/>
      <c r="UHJ161" s="365"/>
      <c r="UHK161" s="365"/>
      <c r="UHL161" s="365"/>
      <c r="UHM161" s="365"/>
      <c r="UHN161" s="365"/>
      <c r="UHO161" s="365"/>
      <c r="UHP161" s="365"/>
      <c r="UHQ161" s="365"/>
      <c r="UHR161" s="365"/>
      <c r="UHS161" s="365"/>
      <c r="UHT161" s="365"/>
      <c r="UHU161" s="365"/>
      <c r="UHV161" s="365"/>
      <c r="UHW161" s="365"/>
      <c r="UHX161" s="365"/>
      <c r="UHY161" s="365"/>
      <c r="UHZ161" s="365"/>
      <c r="UIA161" s="365"/>
      <c r="UIB161" s="365"/>
      <c r="UIC161" s="365"/>
      <c r="UID161" s="365"/>
      <c r="UIE161" s="365"/>
      <c r="UIF161" s="365"/>
      <c r="UIG161" s="365"/>
      <c r="UIH161" s="365"/>
      <c r="UII161" s="365"/>
      <c r="UIJ161" s="365"/>
      <c r="UIK161" s="365"/>
      <c r="UIL161" s="365"/>
      <c r="UIM161" s="365"/>
      <c r="UIN161" s="365"/>
      <c r="UIO161" s="365"/>
      <c r="UIP161" s="365"/>
      <c r="UIQ161" s="365"/>
      <c r="UIR161" s="365"/>
      <c r="UIS161" s="365"/>
      <c r="UIT161" s="365"/>
      <c r="UIU161" s="365"/>
      <c r="UIV161" s="365"/>
      <c r="UIW161" s="365"/>
      <c r="UIX161" s="365"/>
      <c r="UIY161" s="365"/>
      <c r="UIZ161" s="365"/>
      <c r="UJA161" s="365"/>
      <c r="UJB161" s="365"/>
      <c r="UJC161" s="365"/>
      <c r="UJD161" s="365"/>
      <c r="UJE161" s="365"/>
      <c r="UJF161" s="365"/>
      <c r="UJG161" s="365"/>
      <c r="UJH161" s="365"/>
      <c r="UJI161" s="365"/>
      <c r="UJJ161" s="365"/>
      <c r="UJK161" s="365"/>
      <c r="UJL161" s="365"/>
      <c r="UJM161" s="365"/>
      <c r="UJN161" s="365"/>
      <c r="UJO161" s="365"/>
      <c r="UJP161" s="365"/>
      <c r="UJQ161" s="365"/>
      <c r="UJR161" s="365"/>
      <c r="UJS161" s="365"/>
      <c r="UJT161" s="365"/>
      <c r="UJU161" s="365"/>
      <c r="UJV161" s="365"/>
      <c r="UJW161" s="365"/>
      <c r="UJX161" s="365"/>
      <c r="UJY161" s="365"/>
      <c r="UJZ161" s="365"/>
      <c r="UKA161" s="365"/>
      <c r="UKB161" s="365"/>
      <c r="UKC161" s="365"/>
      <c r="UKD161" s="365"/>
      <c r="UKE161" s="365"/>
      <c r="UKF161" s="365"/>
      <c r="UKG161" s="365"/>
      <c r="UKH161" s="365"/>
      <c r="UKI161" s="365"/>
      <c r="UKJ161" s="365"/>
      <c r="UKK161" s="365"/>
      <c r="UKL161" s="365"/>
      <c r="UKM161" s="365"/>
      <c r="UKN161" s="365"/>
      <c r="UKO161" s="365"/>
      <c r="UKP161" s="365"/>
      <c r="UKQ161" s="365"/>
      <c r="UKR161" s="365"/>
      <c r="UKS161" s="365"/>
      <c r="UKT161" s="365"/>
      <c r="UKU161" s="365"/>
      <c r="UKV161" s="365"/>
      <c r="UKW161" s="365"/>
      <c r="UKX161" s="365"/>
      <c r="UKY161" s="365"/>
      <c r="UKZ161" s="365"/>
      <c r="ULA161" s="365"/>
      <c r="ULB161" s="365"/>
      <c r="ULC161" s="365"/>
      <c r="ULD161" s="365"/>
      <c r="ULE161" s="365"/>
      <c r="ULF161" s="365"/>
      <c r="ULG161" s="365"/>
      <c r="ULH161" s="365"/>
      <c r="ULI161" s="365"/>
      <c r="ULJ161" s="365"/>
      <c r="ULK161" s="365"/>
      <c r="ULL161" s="365"/>
      <c r="ULM161" s="365"/>
      <c r="ULN161" s="365"/>
      <c r="ULO161" s="365"/>
      <c r="ULP161" s="365"/>
      <c r="ULQ161" s="365"/>
      <c r="ULR161" s="365"/>
      <c r="ULS161" s="365"/>
      <c r="ULT161" s="365"/>
      <c r="ULU161" s="365"/>
      <c r="ULV161" s="365"/>
      <c r="ULW161" s="365"/>
      <c r="ULX161" s="365"/>
      <c r="ULY161" s="365"/>
      <c r="ULZ161" s="365"/>
      <c r="UMA161" s="365"/>
      <c r="UMB161" s="365"/>
      <c r="UMC161" s="365"/>
      <c r="UMD161" s="365"/>
      <c r="UME161" s="365"/>
      <c r="UMF161" s="365"/>
      <c r="UMG161" s="365"/>
      <c r="UMH161" s="365"/>
      <c r="UMI161" s="365"/>
      <c r="UMJ161" s="365"/>
      <c r="UMK161" s="365"/>
      <c r="UML161" s="365"/>
      <c r="UMM161" s="365"/>
      <c r="UMN161" s="365"/>
      <c r="UMO161" s="365"/>
      <c r="UMP161" s="365"/>
      <c r="UMQ161" s="365"/>
      <c r="UMR161" s="365"/>
      <c r="UMS161" s="365"/>
      <c r="UMT161" s="365"/>
      <c r="UMU161" s="365"/>
      <c r="UMV161" s="365"/>
      <c r="UMW161" s="365"/>
      <c r="UMX161" s="365"/>
      <c r="UMY161" s="365"/>
      <c r="UMZ161" s="365"/>
      <c r="UNA161" s="365"/>
      <c r="UNB161" s="365"/>
      <c r="UNC161" s="365"/>
      <c r="UND161" s="365"/>
      <c r="UNE161" s="365"/>
      <c r="UNF161" s="365"/>
      <c r="UNG161" s="365"/>
      <c r="UNH161" s="365"/>
      <c r="UNI161" s="365"/>
      <c r="UNJ161" s="365"/>
      <c r="UNK161" s="365"/>
      <c r="UNL161" s="365"/>
      <c r="UNM161" s="365"/>
      <c r="UNN161" s="365"/>
      <c r="UNO161" s="365"/>
      <c r="UNP161" s="365"/>
      <c r="UNQ161" s="365"/>
      <c r="UNR161" s="365"/>
      <c r="UNS161" s="365"/>
      <c r="UNT161" s="365"/>
      <c r="UNU161" s="365"/>
      <c r="UNV161" s="365"/>
      <c r="UNW161" s="365"/>
      <c r="UNX161" s="365"/>
      <c r="UNY161" s="365"/>
      <c r="UNZ161" s="365"/>
      <c r="UOA161" s="365"/>
      <c r="UOB161" s="365"/>
      <c r="UOC161" s="365"/>
      <c r="UOD161" s="365"/>
      <c r="UOE161" s="365"/>
      <c r="UOF161" s="365"/>
      <c r="UOG161" s="365"/>
      <c r="UOH161" s="365"/>
      <c r="UOI161" s="365"/>
      <c r="UOJ161" s="365"/>
      <c r="UOK161" s="365"/>
      <c r="UOL161" s="365"/>
      <c r="UOM161" s="365"/>
      <c r="UON161" s="365"/>
      <c r="UOO161" s="365"/>
      <c r="UOP161" s="365"/>
      <c r="UOQ161" s="365"/>
      <c r="UOR161" s="365"/>
      <c r="UOS161" s="365"/>
      <c r="UOT161" s="365"/>
      <c r="UOU161" s="365"/>
      <c r="UOV161" s="365"/>
      <c r="UOW161" s="365"/>
      <c r="UOX161" s="365"/>
      <c r="UOY161" s="365"/>
      <c r="UOZ161" s="365"/>
      <c r="UPA161" s="365"/>
      <c r="UPB161" s="365"/>
      <c r="UPC161" s="365"/>
      <c r="UPD161" s="365"/>
      <c r="UPE161" s="365"/>
      <c r="UPF161" s="365"/>
      <c r="UPG161" s="365"/>
      <c r="UPH161" s="365"/>
      <c r="UPI161" s="365"/>
      <c r="UPJ161" s="365"/>
      <c r="UPK161" s="365"/>
      <c r="UPL161" s="365"/>
      <c r="UPM161" s="365"/>
      <c r="UPN161" s="365"/>
      <c r="UPO161" s="365"/>
      <c r="UPP161" s="365"/>
      <c r="UPQ161" s="365"/>
      <c r="UPR161" s="365"/>
      <c r="UPS161" s="365"/>
      <c r="UPT161" s="365"/>
      <c r="UPU161" s="365"/>
      <c r="UPV161" s="365"/>
      <c r="UPW161" s="365"/>
      <c r="UPX161" s="365"/>
      <c r="UPY161" s="365"/>
      <c r="UPZ161" s="365"/>
      <c r="UQA161" s="365"/>
      <c r="UQB161" s="365"/>
      <c r="UQC161" s="365"/>
      <c r="UQD161" s="365"/>
      <c r="UQE161" s="365"/>
      <c r="UQF161" s="365"/>
      <c r="UQG161" s="365"/>
      <c r="UQH161" s="365"/>
      <c r="UQI161" s="365"/>
      <c r="UQJ161" s="365"/>
      <c r="UQK161" s="365"/>
      <c r="UQL161" s="365"/>
      <c r="UQM161" s="365"/>
      <c r="UQN161" s="365"/>
      <c r="UQO161" s="365"/>
      <c r="UQP161" s="365"/>
      <c r="UQQ161" s="365"/>
      <c r="UQR161" s="365"/>
      <c r="UQS161" s="365"/>
      <c r="UQT161" s="365"/>
      <c r="UQU161" s="365"/>
      <c r="UQV161" s="365"/>
      <c r="UQW161" s="365"/>
      <c r="UQX161" s="365"/>
      <c r="UQY161" s="365"/>
      <c r="UQZ161" s="365"/>
      <c r="URA161" s="365"/>
      <c r="URB161" s="365"/>
      <c r="URC161" s="365"/>
      <c r="URD161" s="365"/>
      <c r="URE161" s="365"/>
      <c r="URF161" s="365"/>
      <c r="URG161" s="365"/>
      <c r="URH161" s="365"/>
      <c r="URI161" s="365"/>
      <c r="URJ161" s="365"/>
      <c r="URK161" s="365"/>
      <c r="URL161" s="365"/>
      <c r="URM161" s="365"/>
      <c r="URN161" s="365"/>
      <c r="URO161" s="365"/>
      <c r="URP161" s="365"/>
      <c r="URQ161" s="365"/>
      <c r="URR161" s="365"/>
      <c r="URS161" s="365"/>
      <c r="URT161" s="365"/>
      <c r="URU161" s="365"/>
      <c r="URV161" s="365"/>
      <c r="URW161" s="365"/>
      <c r="URX161" s="365"/>
      <c r="URY161" s="365"/>
      <c r="URZ161" s="365"/>
      <c r="USA161" s="365"/>
      <c r="USB161" s="365"/>
      <c r="USC161" s="365"/>
      <c r="USD161" s="365"/>
      <c r="USE161" s="365"/>
      <c r="USF161" s="365"/>
      <c r="USG161" s="365"/>
      <c r="USH161" s="365"/>
      <c r="USI161" s="365"/>
      <c r="USJ161" s="365"/>
      <c r="USK161" s="365"/>
      <c r="USL161" s="365"/>
      <c r="USM161" s="365"/>
      <c r="USN161" s="365"/>
      <c r="USO161" s="365"/>
      <c r="USP161" s="365"/>
      <c r="USQ161" s="365"/>
      <c r="USR161" s="365"/>
      <c r="USS161" s="365"/>
      <c r="UST161" s="365"/>
      <c r="USU161" s="365"/>
      <c r="USV161" s="365"/>
      <c r="USW161" s="365"/>
      <c r="USX161" s="365"/>
      <c r="USY161" s="365"/>
      <c r="USZ161" s="365"/>
      <c r="UTA161" s="365"/>
      <c r="UTB161" s="365"/>
      <c r="UTC161" s="365"/>
      <c r="UTD161" s="365"/>
      <c r="UTE161" s="365"/>
      <c r="UTF161" s="365"/>
      <c r="UTG161" s="365"/>
      <c r="UTH161" s="365"/>
      <c r="UTI161" s="365"/>
      <c r="UTJ161" s="365"/>
      <c r="UTK161" s="365"/>
      <c r="UTL161" s="365"/>
      <c r="UTM161" s="365"/>
      <c r="UTN161" s="365"/>
      <c r="UTO161" s="365"/>
      <c r="UTP161" s="365"/>
      <c r="UTQ161" s="365"/>
      <c r="UTR161" s="365"/>
      <c r="UTS161" s="365"/>
      <c r="UTT161" s="365"/>
      <c r="UTU161" s="365"/>
      <c r="UTV161" s="365"/>
      <c r="UTW161" s="365"/>
      <c r="UTX161" s="365"/>
      <c r="UTY161" s="365"/>
      <c r="UTZ161" s="365"/>
      <c r="UUA161" s="365"/>
      <c r="UUB161" s="365"/>
      <c r="UUC161" s="365"/>
      <c r="UUD161" s="365"/>
      <c r="UUE161" s="365"/>
      <c r="UUF161" s="365"/>
      <c r="UUG161" s="365"/>
      <c r="UUH161" s="365"/>
      <c r="UUI161" s="365"/>
      <c r="UUJ161" s="365"/>
      <c r="UUK161" s="365"/>
      <c r="UUL161" s="365"/>
      <c r="UUM161" s="365"/>
      <c r="UUN161" s="365"/>
      <c r="UUO161" s="365"/>
      <c r="UUP161" s="365"/>
      <c r="UUQ161" s="365"/>
      <c r="UUR161" s="365"/>
      <c r="UUS161" s="365"/>
      <c r="UUT161" s="365"/>
      <c r="UUU161" s="365"/>
      <c r="UUV161" s="365"/>
      <c r="UUW161" s="365"/>
      <c r="UUX161" s="365"/>
      <c r="UUY161" s="365"/>
      <c r="UUZ161" s="365"/>
      <c r="UVA161" s="365"/>
      <c r="UVB161" s="365"/>
      <c r="UVC161" s="365"/>
      <c r="UVD161" s="365"/>
      <c r="UVE161" s="365"/>
      <c r="UVF161" s="365"/>
      <c r="UVG161" s="365"/>
      <c r="UVH161" s="365"/>
      <c r="UVI161" s="365"/>
      <c r="UVJ161" s="365"/>
      <c r="UVK161" s="365"/>
      <c r="UVL161" s="365"/>
      <c r="UVM161" s="365"/>
      <c r="UVN161" s="365"/>
      <c r="UVO161" s="365"/>
      <c r="UVP161" s="365"/>
      <c r="UVQ161" s="365"/>
      <c r="UVR161" s="365"/>
      <c r="UVS161" s="365"/>
      <c r="UVT161" s="365"/>
      <c r="UVU161" s="365"/>
      <c r="UVV161" s="365"/>
      <c r="UVW161" s="365"/>
      <c r="UVX161" s="365"/>
      <c r="UVY161" s="365"/>
      <c r="UVZ161" s="365"/>
      <c r="UWA161" s="365"/>
      <c r="UWB161" s="365"/>
      <c r="UWC161" s="365"/>
      <c r="UWD161" s="365"/>
      <c r="UWE161" s="365"/>
      <c r="UWF161" s="365"/>
      <c r="UWG161" s="365"/>
      <c r="UWH161" s="365"/>
      <c r="UWI161" s="365"/>
      <c r="UWJ161" s="365"/>
      <c r="UWK161" s="365"/>
      <c r="UWL161" s="365"/>
      <c r="UWM161" s="365"/>
      <c r="UWN161" s="365"/>
      <c r="UWO161" s="365"/>
      <c r="UWP161" s="365"/>
      <c r="UWQ161" s="365"/>
      <c r="UWR161" s="365"/>
      <c r="UWS161" s="365"/>
      <c r="UWT161" s="365"/>
      <c r="UWU161" s="365"/>
      <c r="UWV161" s="365"/>
      <c r="UWW161" s="365"/>
      <c r="UWX161" s="365"/>
      <c r="UWY161" s="365"/>
      <c r="UWZ161" s="365"/>
      <c r="UXA161" s="365"/>
      <c r="UXB161" s="365"/>
      <c r="UXC161" s="365"/>
      <c r="UXD161" s="365"/>
      <c r="UXE161" s="365"/>
      <c r="UXF161" s="365"/>
      <c r="UXG161" s="365"/>
      <c r="UXH161" s="365"/>
      <c r="UXI161" s="365"/>
      <c r="UXJ161" s="365"/>
      <c r="UXK161" s="365"/>
      <c r="UXL161" s="365"/>
      <c r="UXM161" s="365"/>
      <c r="UXN161" s="365"/>
      <c r="UXO161" s="365"/>
      <c r="UXP161" s="365"/>
      <c r="UXQ161" s="365"/>
      <c r="UXR161" s="365"/>
      <c r="UXS161" s="365"/>
      <c r="UXT161" s="365"/>
      <c r="UXU161" s="365"/>
      <c r="UXV161" s="365"/>
      <c r="UXW161" s="365"/>
      <c r="UXX161" s="365"/>
      <c r="UXY161" s="365"/>
      <c r="UXZ161" s="365"/>
      <c r="UYA161" s="365"/>
      <c r="UYB161" s="365"/>
      <c r="UYC161" s="365"/>
      <c r="UYD161" s="365"/>
      <c r="UYE161" s="365"/>
      <c r="UYF161" s="365"/>
      <c r="UYG161" s="365"/>
      <c r="UYH161" s="365"/>
      <c r="UYI161" s="365"/>
      <c r="UYJ161" s="365"/>
      <c r="UYK161" s="365"/>
      <c r="UYL161" s="365"/>
      <c r="UYM161" s="365"/>
      <c r="UYN161" s="365"/>
      <c r="UYO161" s="365"/>
      <c r="UYP161" s="365"/>
      <c r="UYQ161" s="365"/>
      <c r="UYR161" s="365"/>
      <c r="UYS161" s="365"/>
      <c r="UYT161" s="365"/>
      <c r="UYU161" s="365"/>
      <c r="UYV161" s="365"/>
      <c r="UYW161" s="365"/>
      <c r="UYX161" s="365"/>
      <c r="UYY161" s="365"/>
      <c r="UYZ161" s="365"/>
      <c r="UZA161" s="365"/>
      <c r="UZB161" s="365"/>
      <c r="UZC161" s="365"/>
      <c r="UZD161" s="365"/>
      <c r="UZE161" s="365"/>
      <c r="UZF161" s="365"/>
      <c r="UZG161" s="365"/>
      <c r="UZH161" s="365"/>
      <c r="UZI161" s="365"/>
      <c r="UZJ161" s="365"/>
      <c r="UZK161" s="365"/>
      <c r="UZL161" s="365"/>
      <c r="UZM161" s="365"/>
      <c r="UZN161" s="365"/>
      <c r="UZO161" s="365"/>
      <c r="UZP161" s="365"/>
      <c r="UZQ161" s="365"/>
      <c r="UZR161" s="365"/>
      <c r="UZS161" s="365"/>
      <c r="UZT161" s="365"/>
      <c r="UZU161" s="365"/>
      <c r="UZV161" s="365"/>
      <c r="UZW161" s="365"/>
      <c r="UZX161" s="365"/>
      <c r="UZY161" s="365"/>
      <c r="UZZ161" s="365"/>
      <c r="VAA161" s="365"/>
      <c r="VAB161" s="365"/>
      <c r="VAC161" s="365"/>
      <c r="VAD161" s="365"/>
      <c r="VAE161" s="365"/>
      <c r="VAF161" s="365"/>
      <c r="VAG161" s="365"/>
      <c r="VAH161" s="365"/>
      <c r="VAI161" s="365"/>
      <c r="VAJ161" s="365"/>
      <c r="VAK161" s="365"/>
      <c r="VAL161" s="365"/>
      <c r="VAM161" s="365"/>
      <c r="VAN161" s="365"/>
      <c r="VAO161" s="365"/>
      <c r="VAP161" s="365"/>
      <c r="VAQ161" s="365"/>
      <c r="VAR161" s="365"/>
      <c r="VAS161" s="365"/>
      <c r="VAT161" s="365"/>
      <c r="VAU161" s="365"/>
      <c r="VAV161" s="365"/>
      <c r="VAW161" s="365"/>
      <c r="VAX161" s="365"/>
      <c r="VAY161" s="365"/>
      <c r="VAZ161" s="365"/>
      <c r="VBA161" s="365"/>
      <c r="VBB161" s="365"/>
      <c r="VBC161" s="365"/>
      <c r="VBD161" s="365"/>
      <c r="VBE161" s="365"/>
      <c r="VBF161" s="365"/>
      <c r="VBG161" s="365"/>
      <c r="VBH161" s="365"/>
      <c r="VBI161" s="365"/>
      <c r="VBJ161" s="365"/>
      <c r="VBK161" s="365"/>
      <c r="VBL161" s="365"/>
      <c r="VBM161" s="365"/>
      <c r="VBN161" s="365"/>
      <c r="VBO161" s="365"/>
      <c r="VBP161" s="365"/>
      <c r="VBQ161" s="365"/>
      <c r="VBR161" s="365"/>
      <c r="VBS161" s="365"/>
      <c r="VBT161" s="365"/>
      <c r="VBU161" s="365"/>
      <c r="VBV161" s="365"/>
      <c r="VBW161" s="365"/>
      <c r="VBX161" s="365"/>
      <c r="VBY161" s="365"/>
      <c r="VBZ161" s="365"/>
      <c r="VCA161" s="365"/>
      <c r="VCB161" s="365"/>
      <c r="VCC161" s="365"/>
      <c r="VCD161" s="365"/>
      <c r="VCE161" s="365"/>
      <c r="VCF161" s="365"/>
      <c r="VCG161" s="365"/>
      <c r="VCH161" s="365"/>
      <c r="VCI161" s="365"/>
      <c r="VCJ161" s="365"/>
      <c r="VCK161" s="365"/>
      <c r="VCL161" s="365"/>
      <c r="VCM161" s="365"/>
      <c r="VCN161" s="365"/>
      <c r="VCO161" s="365"/>
      <c r="VCP161" s="365"/>
      <c r="VCQ161" s="365"/>
      <c r="VCR161" s="365"/>
      <c r="VCS161" s="365"/>
      <c r="VCT161" s="365"/>
      <c r="VCU161" s="365"/>
      <c r="VCV161" s="365"/>
      <c r="VCW161" s="365"/>
      <c r="VCX161" s="365"/>
      <c r="VCY161" s="365"/>
      <c r="VCZ161" s="365"/>
      <c r="VDA161" s="365"/>
      <c r="VDB161" s="365"/>
      <c r="VDC161" s="365"/>
      <c r="VDD161" s="365"/>
      <c r="VDE161" s="365"/>
      <c r="VDF161" s="365"/>
      <c r="VDG161" s="365"/>
      <c r="VDH161" s="365"/>
      <c r="VDI161" s="365"/>
      <c r="VDJ161" s="365"/>
      <c r="VDK161" s="365"/>
      <c r="VDL161" s="365"/>
      <c r="VDM161" s="365"/>
      <c r="VDN161" s="365"/>
      <c r="VDO161" s="365"/>
      <c r="VDP161" s="365"/>
      <c r="VDQ161" s="365"/>
      <c r="VDR161" s="365"/>
      <c r="VDS161" s="365"/>
      <c r="VDT161" s="365"/>
      <c r="VDU161" s="365"/>
      <c r="VDV161" s="365"/>
      <c r="VDW161" s="365"/>
      <c r="VDX161" s="365"/>
      <c r="VDY161" s="365"/>
      <c r="VDZ161" s="365"/>
      <c r="VEA161" s="365"/>
      <c r="VEB161" s="365"/>
      <c r="VEC161" s="365"/>
      <c r="VED161" s="365"/>
      <c r="VEE161" s="365"/>
      <c r="VEF161" s="365"/>
      <c r="VEG161" s="365"/>
      <c r="VEH161" s="365"/>
      <c r="VEI161" s="365"/>
      <c r="VEJ161" s="365"/>
      <c r="VEK161" s="365"/>
      <c r="VEL161" s="365"/>
      <c r="VEM161" s="365"/>
      <c r="VEN161" s="365"/>
      <c r="VEO161" s="365"/>
      <c r="VEP161" s="365"/>
      <c r="VEQ161" s="365"/>
      <c r="VER161" s="365"/>
      <c r="VES161" s="365"/>
      <c r="VET161" s="365"/>
      <c r="VEU161" s="365"/>
      <c r="VEV161" s="365"/>
      <c r="VEW161" s="365"/>
      <c r="VEX161" s="365"/>
      <c r="VEY161" s="365"/>
      <c r="VEZ161" s="365"/>
      <c r="VFA161" s="365"/>
      <c r="VFB161" s="365"/>
      <c r="VFC161" s="365"/>
      <c r="VFD161" s="365"/>
      <c r="VFE161" s="365"/>
      <c r="VFF161" s="365"/>
      <c r="VFG161" s="365"/>
      <c r="VFH161" s="365"/>
      <c r="VFI161" s="365"/>
      <c r="VFJ161" s="365"/>
      <c r="VFK161" s="365"/>
      <c r="VFL161" s="365"/>
      <c r="VFM161" s="365"/>
      <c r="VFN161" s="365"/>
      <c r="VFO161" s="365"/>
      <c r="VFP161" s="365"/>
      <c r="VFQ161" s="365"/>
      <c r="VFR161" s="365"/>
      <c r="VFS161" s="365"/>
      <c r="VFT161" s="365"/>
      <c r="VFU161" s="365"/>
      <c r="VFV161" s="365"/>
      <c r="VFW161" s="365"/>
      <c r="VFX161" s="365"/>
      <c r="VFY161" s="365"/>
      <c r="VFZ161" s="365"/>
      <c r="VGA161" s="365"/>
      <c r="VGB161" s="365"/>
      <c r="VGC161" s="365"/>
      <c r="VGD161" s="365"/>
      <c r="VGE161" s="365"/>
      <c r="VGF161" s="365"/>
      <c r="VGG161" s="365"/>
      <c r="VGH161" s="365"/>
      <c r="VGI161" s="365"/>
      <c r="VGJ161" s="365"/>
      <c r="VGK161" s="365"/>
      <c r="VGL161" s="365"/>
      <c r="VGM161" s="365"/>
      <c r="VGN161" s="365"/>
      <c r="VGO161" s="365"/>
      <c r="VGP161" s="365"/>
      <c r="VGQ161" s="365"/>
      <c r="VGR161" s="365"/>
      <c r="VGS161" s="365"/>
      <c r="VGT161" s="365"/>
      <c r="VGU161" s="365"/>
      <c r="VGV161" s="365"/>
      <c r="VGW161" s="365"/>
      <c r="VGX161" s="365"/>
      <c r="VGY161" s="365"/>
      <c r="VGZ161" s="365"/>
      <c r="VHA161" s="365"/>
      <c r="VHB161" s="365"/>
      <c r="VHC161" s="365"/>
      <c r="VHD161" s="365"/>
      <c r="VHE161" s="365"/>
      <c r="VHF161" s="365"/>
      <c r="VHG161" s="365"/>
      <c r="VHH161" s="365"/>
      <c r="VHI161" s="365"/>
      <c r="VHJ161" s="365"/>
      <c r="VHK161" s="365"/>
      <c r="VHL161" s="365"/>
      <c r="VHM161" s="365"/>
      <c r="VHN161" s="365"/>
      <c r="VHO161" s="365"/>
      <c r="VHP161" s="365"/>
      <c r="VHQ161" s="365"/>
      <c r="VHR161" s="365"/>
      <c r="VHS161" s="365"/>
      <c r="VHT161" s="365"/>
      <c r="VHU161" s="365"/>
      <c r="VHV161" s="365"/>
      <c r="VHW161" s="365"/>
      <c r="VHX161" s="365"/>
      <c r="VHY161" s="365"/>
      <c r="VHZ161" s="365"/>
      <c r="VIA161" s="365"/>
      <c r="VIB161" s="365"/>
      <c r="VIC161" s="365"/>
      <c r="VID161" s="365"/>
      <c r="VIE161" s="365"/>
      <c r="VIF161" s="365"/>
      <c r="VIG161" s="365"/>
      <c r="VIH161" s="365"/>
      <c r="VII161" s="365"/>
      <c r="VIJ161" s="365"/>
      <c r="VIK161" s="365"/>
      <c r="VIL161" s="365"/>
      <c r="VIM161" s="365"/>
      <c r="VIN161" s="365"/>
      <c r="VIO161" s="365"/>
      <c r="VIP161" s="365"/>
      <c r="VIQ161" s="365"/>
      <c r="VIR161" s="365"/>
      <c r="VIS161" s="365"/>
      <c r="VIT161" s="365"/>
      <c r="VIU161" s="365"/>
      <c r="VIV161" s="365"/>
      <c r="VIW161" s="365"/>
      <c r="VIX161" s="365"/>
      <c r="VIY161" s="365"/>
      <c r="VIZ161" s="365"/>
      <c r="VJA161" s="365"/>
      <c r="VJB161" s="365"/>
      <c r="VJC161" s="365"/>
      <c r="VJD161" s="365"/>
      <c r="VJE161" s="365"/>
      <c r="VJF161" s="365"/>
      <c r="VJG161" s="365"/>
      <c r="VJH161" s="365"/>
      <c r="VJI161" s="365"/>
      <c r="VJJ161" s="365"/>
      <c r="VJK161" s="365"/>
      <c r="VJL161" s="365"/>
      <c r="VJM161" s="365"/>
      <c r="VJN161" s="365"/>
      <c r="VJO161" s="365"/>
      <c r="VJP161" s="365"/>
      <c r="VJQ161" s="365"/>
      <c r="VJR161" s="365"/>
      <c r="VJS161" s="365"/>
      <c r="VJT161" s="365"/>
      <c r="VJU161" s="365"/>
      <c r="VJV161" s="365"/>
      <c r="VJW161" s="365"/>
      <c r="VJX161" s="365"/>
      <c r="VJY161" s="365"/>
      <c r="VJZ161" s="365"/>
      <c r="VKA161" s="365"/>
      <c r="VKB161" s="365"/>
      <c r="VKC161" s="365"/>
      <c r="VKD161" s="365"/>
      <c r="VKE161" s="365"/>
      <c r="VKF161" s="365"/>
      <c r="VKG161" s="365"/>
      <c r="VKH161" s="365"/>
      <c r="VKI161" s="365"/>
      <c r="VKJ161" s="365"/>
      <c r="VKK161" s="365"/>
      <c r="VKL161" s="365"/>
      <c r="VKM161" s="365"/>
      <c r="VKN161" s="365"/>
      <c r="VKO161" s="365"/>
      <c r="VKP161" s="365"/>
      <c r="VKQ161" s="365"/>
      <c r="VKR161" s="365"/>
      <c r="VKS161" s="365"/>
      <c r="VKT161" s="365"/>
      <c r="VKU161" s="365"/>
      <c r="VKV161" s="365"/>
      <c r="VKW161" s="365"/>
      <c r="VKX161" s="365"/>
      <c r="VKY161" s="365"/>
      <c r="VKZ161" s="365"/>
      <c r="VLA161" s="365"/>
      <c r="VLB161" s="365"/>
      <c r="VLC161" s="365"/>
      <c r="VLD161" s="365"/>
      <c r="VLE161" s="365"/>
      <c r="VLF161" s="365"/>
      <c r="VLG161" s="365"/>
      <c r="VLH161" s="365"/>
      <c r="VLI161" s="365"/>
      <c r="VLJ161" s="365"/>
      <c r="VLK161" s="365"/>
      <c r="VLL161" s="365"/>
      <c r="VLM161" s="365"/>
      <c r="VLN161" s="365"/>
      <c r="VLO161" s="365"/>
      <c r="VLP161" s="365"/>
      <c r="VLQ161" s="365"/>
      <c r="VLR161" s="365"/>
      <c r="VLS161" s="365"/>
      <c r="VLT161" s="365"/>
      <c r="VLU161" s="365"/>
      <c r="VLV161" s="365"/>
      <c r="VLW161" s="365"/>
      <c r="VLX161" s="365"/>
      <c r="VLY161" s="365"/>
      <c r="VLZ161" s="365"/>
      <c r="VMA161" s="365"/>
      <c r="VMB161" s="365"/>
      <c r="VMC161" s="365"/>
      <c r="VMD161" s="365"/>
      <c r="VME161" s="365"/>
      <c r="VMF161" s="365"/>
      <c r="VMG161" s="365"/>
      <c r="VMH161" s="365"/>
      <c r="VMI161" s="365"/>
      <c r="VMJ161" s="365"/>
      <c r="VMK161" s="365"/>
      <c r="VML161" s="365"/>
      <c r="VMM161" s="365"/>
      <c r="VMN161" s="365"/>
      <c r="VMO161" s="365"/>
      <c r="VMP161" s="365"/>
      <c r="VMQ161" s="365"/>
      <c r="VMR161" s="365"/>
      <c r="VMS161" s="365"/>
      <c r="VMT161" s="365"/>
      <c r="VMU161" s="365"/>
      <c r="VMV161" s="365"/>
      <c r="VMW161" s="365"/>
      <c r="VMX161" s="365"/>
      <c r="VMY161" s="365"/>
      <c r="VMZ161" s="365"/>
      <c r="VNA161" s="365"/>
      <c r="VNB161" s="365"/>
      <c r="VNC161" s="365"/>
      <c r="VND161" s="365"/>
      <c r="VNE161" s="365"/>
      <c r="VNF161" s="365"/>
      <c r="VNG161" s="365"/>
      <c r="VNH161" s="365"/>
      <c r="VNI161" s="365"/>
      <c r="VNJ161" s="365"/>
      <c r="VNK161" s="365"/>
      <c r="VNL161" s="365"/>
      <c r="VNM161" s="365"/>
      <c r="VNN161" s="365"/>
      <c r="VNO161" s="365"/>
      <c r="VNP161" s="365"/>
      <c r="VNQ161" s="365"/>
      <c r="VNR161" s="365"/>
      <c r="VNS161" s="365"/>
      <c r="VNT161" s="365"/>
      <c r="VNU161" s="365"/>
      <c r="VNV161" s="365"/>
      <c r="VNW161" s="365"/>
      <c r="VNX161" s="365"/>
      <c r="VNY161" s="365"/>
      <c r="VNZ161" s="365"/>
      <c r="VOA161" s="365"/>
      <c r="VOB161" s="365"/>
      <c r="VOC161" s="365"/>
      <c r="VOD161" s="365"/>
      <c r="VOE161" s="365"/>
      <c r="VOF161" s="365"/>
      <c r="VOG161" s="365"/>
      <c r="VOH161" s="365"/>
      <c r="VOI161" s="365"/>
      <c r="VOJ161" s="365"/>
      <c r="VOK161" s="365"/>
      <c r="VOL161" s="365"/>
      <c r="VOM161" s="365"/>
      <c r="VON161" s="365"/>
      <c r="VOO161" s="365"/>
      <c r="VOP161" s="365"/>
      <c r="VOQ161" s="365"/>
      <c r="VOR161" s="365"/>
      <c r="VOS161" s="365"/>
      <c r="VOT161" s="365"/>
      <c r="VOU161" s="365"/>
      <c r="VOV161" s="365"/>
      <c r="VOW161" s="365"/>
      <c r="VOX161" s="365"/>
      <c r="VOY161" s="365"/>
      <c r="VOZ161" s="365"/>
      <c r="VPA161" s="365"/>
      <c r="VPB161" s="365"/>
      <c r="VPC161" s="365"/>
      <c r="VPD161" s="365"/>
      <c r="VPE161" s="365"/>
      <c r="VPF161" s="365"/>
      <c r="VPG161" s="365"/>
      <c r="VPH161" s="365"/>
      <c r="VPI161" s="365"/>
      <c r="VPJ161" s="365"/>
      <c r="VPK161" s="365"/>
      <c r="VPL161" s="365"/>
      <c r="VPM161" s="365"/>
      <c r="VPN161" s="365"/>
      <c r="VPO161" s="365"/>
      <c r="VPP161" s="365"/>
      <c r="VPQ161" s="365"/>
      <c r="VPR161" s="365"/>
      <c r="VPS161" s="365"/>
      <c r="VPT161" s="365"/>
      <c r="VPU161" s="365"/>
      <c r="VPV161" s="365"/>
      <c r="VPW161" s="365"/>
      <c r="VPX161" s="365"/>
      <c r="VPY161" s="365"/>
      <c r="VPZ161" s="365"/>
      <c r="VQA161" s="365"/>
      <c r="VQB161" s="365"/>
      <c r="VQC161" s="365"/>
      <c r="VQD161" s="365"/>
      <c r="VQE161" s="365"/>
      <c r="VQF161" s="365"/>
      <c r="VQG161" s="365"/>
      <c r="VQH161" s="365"/>
      <c r="VQI161" s="365"/>
      <c r="VQJ161" s="365"/>
      <c r="VQK161" s="365"/>
      <c r="VQL161" s="365"/>
      <c r="VQM161" s="365"/>
      <c r="VQN161" s="365"/>
      <c r="VQO161" s="365"/>
      <c r="VQP161" s="365"/>
      <c r="VQQ161" s="365"/>
      <c r="VQR161" s="365"/>
      <c r="VQS161" s="365"/>
      <c r="VQT161" s="365"/>
      <c r="VQU161" s="365"/>
      <c r="VQV161" s="365"/>
      <c r="VQW161" s="365"/>
      <c r="VQX161" s="365"/>
      <c r="VQY161" s="365"/>
      <c r="VQZ161" s="365"/>
      <c r="VRA161" s="365"/>
      <c r="VRB161" s="365"/>
      <c r="VRC161" s="365"/>
      <c r="VRD161" s="365"/>
      <c r="VRE161" s="365"/>
      <c r="VRF161" s="365"/>
      <c r="VRG161" s="365"/>
      <c r="VRH161" s="365"/>
      <c r="VRI161" s="365"/>
      <c r="VRJ161" s="365"/>
      <c r="VRK161" s="365"/>
      <c r="VRL161" s="365"/>
      <c r="VRM161" s="365"/>
      <c r="VRN161" s="365"/>
      <c r="VRO161" s="365"/>
      <c r="VRP161" s="365"/>
      <c r="VRQ161" s="365"/>
      <c r="VRR161" s="365"/>
      <c r="VRS161" s="365"/>
      <c r="VRT161" s="365"/>
      <c r="VRU161" s="365"/>
      <c r="VRV161" s="365"/>
      <c r="VRW161" s="365"/>
      <c r="VRX161" s="365"/>
      <c r="VRY161" s="365"/>
      <c r="VRZ161" s="365"/>
      <c r="VSA161" s="365"/>
      <c r="VSB161" s="365"/>
      <c r="VSC161" s="365"/>
      <c r="VSD161" s="365"/>
      <c r="VSE161" s="365"/>
      <c r="VSF161" s="365"/>
      <c r="VSG161" s="365"/>
      <c r="VSH161" s="365"/>
      <c r="VSI161" s="365"/>
      <c r="VSJ161" s="365"/>
      <c r="VSK161" s="365"/>
      <c r="VSL161" s="365"/>
      <c r="VSM161" s="365"/>
      <c r="VSN161" s="365"/>
      <c r="VSO161" s="365"/>
      <c r="VSP161" s="365"/>
      <c r="VSQ161" s="365"/>
      <c r="VSR161" s="365"/>
      <c r="VSS161" s="365"/>
      <c r="VST161" s="365"/>
      <c r="VSU161" s="365"/>
      <c r="VSV161" s="365"/>
      <c r="VSW161" s="365"/>
      <c r="VSX161" s="365"/>
      <c r="VSY161" s="365"/>
      <c r="VSZ161" s="365"/>
      <c r="VTA161" s="365"/>
      <c r="VTB161" s="365"/>
      <c r="VTC161" s="365"/>
      <c r="VTD161" s="365"/>
      <c r="VTE161" s="365"/>
      <c r="VTF161" s="365"/>
      <c r="VTG161" s="365"/>
      <c r="VTH161" s="365"/>
      <c r="VTI161" s="365"/>
      <c r="VTJ161" s="365"/>
      <c r="VTK161" s="365"/>
      <c r="VTL161" s="365"/>
      <c r="VTM161" s="365"/>
      <c r="VTN161" s="365"/>
      <c r="VTO161" s="365"/>
      <c r="VTP161" s="365"/>
      <c r="VTQ161" s="365"/>
      <c r="VTR161" s="365"/>
      <c r="VTS161" s="365"/>
      <c r="VTT161" s="365"/>
      <c r="VTU161" s="365"/>
      <c r="VTV161" s="365"/>
      <c r="VTW161" s="365"/>
      <c r="VTX161" s="365"/>
      <c r="VTY161" s="365"/>
      <c r="VTZ161" s="365"/>
      <c r="VUA161" s="365"/>
      <c r="VUB161" s="365"/>
      <c r="VUC161" s="365"/>
      <c r="VUD161" s="365"/>
      <c r="VUE161" s="365"/>
      <c r="VUF161" s="365"/>
      <c r="VUG161" s="365"/>
      <c r="VUH161" s="365"/>
      <c r="VUI161" s="365"/>
      <c r="VUJ161" s="365"/>
      <c r="VUK161" s="365"/>
      <c r="VUL161" s="365"/>
      <c r="VUM161" s="365"/>
      <c r="VUN161" s="365"/>
      <c r="VUO161" s="365"/>
      <c r="VUP161" s="365"/>
      <c r="VUQ161" s="365"/>
      <c r="VUR161" s="365"/>
      <c r="VUS161" s="365"/>
      <c r="VUT161" s="365"/>
      <c r="VUU161" s="365"/>
      <c r="VUV161" s="365"/>
      <c r="VUW161" s="365"/>
      <c r="VUX161" s="365"/>
      <c r="VUY161" s="365"/>
      <c r="VUZ161" s="365"/>
      <c r="VVA161" s="365"/>
      <c r="VVB161" s="365"/>
      <c r="VVC161" s="365"/>
      <c r="VVD161" s="365"/>
      <c r="VVE161" s="365"/>
      <c r="VVF161" s="365"/>
      <c r="VVG161" s="365"/>
      <c r="VVH161" s="365"/>
      <c r="VVI161" s="365"/>
      <c r="VVJ161" s="365"/>
      <c r="VVK161" s="365"/>
      <c r="VVL161" s="365"/>
      <c r="VVM161" s="365"/>
      <c r="VVN161" s="365"/>
      <c r="VVO161" s="365"/>
      <c r="VVP161" s="365"/>
      <c r="VVQ161" s="365"/>
      <c r="VVR161" s="365"/>
      <c r="VVS161" s="365"/>
      <c r="VVT161" s="365"/>
      <c r="VVU161" s="365"/>
      <c r="VVV161" s="365"/>
      <c r="VVW161" s="365"/>
      <c r="VVX161" s="365"/>
      <c r="VVY161" s="365"/>
      <c r="VVZ161" s="365"/>
      <c r="VWA161" s="365"/>
      <c r="VWB161" s="365"/>
      <c r="VWC161" s="365"/>
      <c r="VWD161" s="365"/>
      <c r="VWE161" s="365"/>
      <c r="VWF161" s="365"/>
      <c r="VWG161" s="365"/>
      <c r="VWH161" s="365"/>
      <c r="VWI161" s="365"/>
      <c r="VWJ161" s="365"/>
      <c r="VWK161" s="365"/>
      <c r="VWL161" s="365"/>
      <c r="VWM161" s="365"/>
      <c r="VWN161" s="365"/>
      <c r="VWO161" s="365"/>
      <c r="VWP161" s="365"/>
      <c r="VWQ161" s="365"/>
      <c r="VWR161" s="365"/>
      <c r="VWS161" s="365"/>
      <c r="VWT161" s="365"/>
      <c r="VWU161" s="365"/>
      <c r="VWV161" s="365"/>
      <c r="VWW161" s="365"/>
      <c r="VWX161" s="365"/>
      <c r="VWY161" s="365"/>
      <c r="VWZ161" s="365"/>
      <c r="VXA161" s="365"/>
      <c r="VXB161" s="365"/>
      <c r="VXC161" s="365"/>
      <c r="VXD161" s="365"/>
      <c r="VXE161" s="365"/>
      <c r="VXF161" s="365"/>
      <c r="VXG161" s="365"/>
      <c r="VXH161" s="365"/>
      <c r="VXI161" s="365"/>
      <c r="VXJ161" s="365"/>
      <c r="VXK161" s="365"/>
      <c r="VXL161" s="365"/>
      <c r="VXM161" s="365"/>
      <c r="VXN161" s="365"/>
      <c r="VXO161" s="365"/>
      <c r="VXP161" s="365"/>
      <c r="VXQ161" s="365"/>
      <c r="VXR161" s="365"/>
      <c r="VXS161" s="365"/>
      <c r="VXT161" s="365"/>
      <c r="VXU161" s="365"/>
      <c r="VXV161" s="365"/>
      <c r="VXW161" s="365"/>
      <c r="VXX161" s="365"/>
      <c r="VXY161" s="365"/>
      <c r="VXZ161" s="365"/>
      <c r="VYA161" s="365"/>
      <c r="VYB161" s="365"/>
      <c r="VYC161" s="365"/>
      <c r="VYD161" s="365"/>
      <c r="VYE161" s="365"/>
      <c r="VYF161" s="365"/>
      <c r="VYG161" s="365"/>
      <c r="VYH161" s="365"/>
      <c r="VYI161" s="365"/>
      <c r="VYJ161" s="365"/>
      <c r="VYK161" s="365"/>
      <c r="VYL161" s="365"/>
      <c r="VYM161" s="365"/>
      <c r="VYN161" s="365"/>
      <c r="VYO161" s="365"/>
      <c r="VYP161" s="365"/>
      <c r="VYQ161" s="365"/>
      <c r="VYR161" s="365"/>
      <c r="VYS161" s="365"/>
      <c r="VYT161" s="365"/>
      <c r="VYU161" s="365"/>
      <c r="VYV161" s="365"/>
      <c r="VYW161" s="365"/>
      <c r="VYX161" s="365"/>
      <c r="VYY161" s="365"/>
      <c r="VYZ161" s="365"/>
      <c r="VZA161" s="365"/>
      <c r="VZB161" s="365"/>
      <c r="VZC161" s="365"/>
      <c r="VZD161" s="365"/>
      <c r="VZE161" s="365"/>
      <c r="VZF161" s="365"/>
      <c r="VZG161" s="365"/>
      <c r="VZH161" s="365"/>
      <c r="VZI161" s="365"/>
      <c r="VZJ161" s="365"/>
      <c r="VZK161" s="365"/>
      <c r="VZL161" s="365"/>
      <c r="VZM161" s="365"/>
      <c r="VZN161" s="365"/>
      <c r="VZO161" s="365"/>
      <c r="VZP161" s="365"/>
      <c r="VZQ161" s="365"/>
      <c r="VZR161" s="365"/>
      <c r="VZS161" s="365"/>
      <c r="VZT161" s="365"/>
      <c r="VZU161" s="365"/>
      <c r="VZV161" s="365"/>
      <c r="VZW161" s="365"/>
      <c r="VZX161" s="365"/>
      <c r="VZY161" s="365"/>
      <c r="VZZ161" s="365"/>
      <c r="WAA161" s="365"/>
      <c r="WAB161" s="365"/>
      <c r="WAC161" s="365"/>
      <c r="WAD161" s="365"/>
      <c r="WAE161" s="365"/>
      <c r="WAF161" s="365"/>
      <c r="WAG161" s="365"/>
      <c r="WAH161" s="365"/>
      <c r="WAI161" s="365"/>
      <c r="WAJ161" s="365"/>
      <c r="WAK161" s="365"/>
      <c r="WAL161" s="365"/>
      <c r="WAM161" s="365"/>
      <c r="WAN161" s="365"/>
      <c r="WAO161" s="365"/>
      <c r="WAP161" s="365"/>
      <c r="WAQ161" s="365"/>
      <c r="WAR161" s="365"/>
      <c r="WAS161" s="365"/>
      <c r="WAT161" s="365"/>
      <c r="WAU161" s="365"/>
      <c r="WAV161" s="365"/>
      <c r="WAW161" s="365"/>
      <c r="WAX161" s="365"/>
      <c r="WAY161" s="365"/>
      <c r="WAZ161" s="365"/>
      <c r="WBA161" s="365"/>
      <c r="WBB161" s="365"/>
      <c r="WBC161" s="365"/>
      <c r="WBD161" s="365"/>
      <c r="WBE161" s="365"/>
      <c r="WBF161" s="365"/>
      <c r="WBG161" s="365"/>
      <c r="WBH161" s="365"/>
      <c r="WBI161" s="365"/>
      <c r="WBJ161" s="365"/>
      <c r="WBK161" s="365"/>
      <c r="WBL161" s="365"/>
      <c r="WBM161" s="365"/>
      <c r="WBN161" s="365"/>
      <c r="WBO161" s="365"/>
      <c r="WBP161" s="365"/>
      <c r="WBQ161" s="365"/>
      <c r="WBR161" s="365"/>
      <c r="WBS161" s="365"/>
      <c r="WBT161" s="365"/>
      <c r="WBU161" s="365"/>
      <c r="WBV161" s="365"/>
      <c r="WBW161" s="365"/>
      <c r="WBX161" s="365"/>
      <c r="WBY161" s="365"/>
      <c r="WBZ161" s="365"/>
      <c r="WCA161" s="365"/>
      <c r="WCB161" s="365"/>
      <c r="WCC161" s="365"/>
      <c r="WCD161" s="365"/>
      <c r="WCE161" s="365"/>
      <c r="WCF161" s="365"/>
      <c r="WCG161" s="365"/>
      <c r="WCH161" s="365"/>
      <c r="WCI161" s="365"/>
      <c r="WCJ161" s="365"/>
      <c r="WCK161" s="365"/>
      <c r="WCL161" s="365"/>
      <c r="WCM161" s="365"/>
      <c r="WCN161" s="365"/>
      <c r="WCO161" s="365"/>
      <c r="WCP161" s="365"/>
      <c r="WCQ161" s="365"/>
      <c r="WCR161" s="365"/>
      <c r="WCS161" s="365"/>
      <c r="WCT161" s="365"/>
      <c r="WCU161" s="365"/>
      <c r="WCV161" s="365"/>
      <c r="WCW161" s="365"/>
      <c r="WCX161" s="365"/>
      <c r="WCY161" s="365"/>
      <c r="WCZ161" s="365"/>
      <c r="WDA161" s="365"/>
      <c r="WDB161" s="365"/>
      <c r="WDC161" s="365"/>
      <c r="WDD161" s="365"/>
      <c r="WDE161" s="365"/>
      <c r="WDF161" s="365"/>
      <c r="WDG161" s="365"/>
      <c r="WDH161" s="365"/>
      <c r="WDI161" s="365"/>
      <c r="WDJ161" s="365"/>
      <c r="WDK161" s="365"/>
      <c r="WDL161" s="365"/>
      <c r="WDM161" s="365"/>
      <c r="WDN161" s="365"/>
      <c r="WDO161" s="365"/>
      <c r="WDP161" s="365"/>
      <c r="WDQ161" s="365"/>
      <c r="WDR161" s="365"/>
      <c r="WDS161" s="365"/>
      <c r="WDT161" s="365"/>
      <c r="WDU161" s="365"/>
      <c r="WDV161" s="365"/>
      <c r="WDW161" s="365"/>
      <c r="WDX161" s="365"/>
      <c r="WDY161" s="365"/>
      <c r="WDZ161" s="365"/>
      <c r="WEA161" s="365"/>
      <c r="WEB161" s="365"/>
      <c r="WEC161" s="365"/>
      <c r="WED161" s="365"/>
      <c r="WEE161" s="365"/>
      <c r="WEF161" s="365"/>
      <c r="WEG161" s="365"/>
      <c r="WEH161" s="365"/>
      <c r="WEI161" s="365"/>
      <c r="WEJ161" s="365"/>
      <c r="WEK161" s="365"/>
      <c r="WEL161" s="365"/>
      <c r="WEM161" s="365"/>
      <c r="WEN161" s="365"/>
      <c r="WEO161" s="365"/>
      <c r="WEP161" s="365"/>
      <c r="WEQ161" s="365"/>
      <c r="WER161" s="365"/>
      <c r="WES161" s="365"/>
      <c r="WET161" s="365"/>
      <c r="WEU161" s="365"/>
      <c r="WEV161" s="365"/>
      <c r="WEW161" s="365"/>
      <c r="WEX161" s="365"/>
      <c r="WEY161" s="365"/>
      <c r="WEZ161" s="365"/>
      <c r="WFA161" s="365"/>
      <c r="WFB161" s="365"/>
      <c r="WFC161" s="365"/>
      <c r="WFD161" s="365"/>
      <c r="WFE161" s="365"/>
      <c r="WFF161" s="365"/>
      <c r="WFG161" s="365"/>
      <c r="WFH161" s="365"/>
      <c r="WFI161" s="365"/>
      <c r="WFJ161" s="365"/>
      <c r="WFK161" s="365"/>
      <c r="WFL161" s="365"/>
      <c r="WFM161" s="365"/>
      <c r="WFN161" s="365"/>
      <c r="WFO161" s="365"/>
      <c r="WFP161" s="365"/>
      <c r="WFQ161" s="365"/>
      <c r="WFR161" s="365"/>
      <c r="WFS161" s="365"/>
      <c r="WFT161" s="365"/>
      <c r="WFU161" s="365"/>
      <c r="WFV161" s="365"/>
      <c r="WFW161" s="365"/>
      <c r="WFX161" s="365"/>
      <c r="WFY161" s="365"/>
      <c r="WFZ161" s="365"/>
      <c r="WGA161" s="365"/>
      <c r="WGB161" s="365"/>
      <c r="WGC161" s="365"/>
      <c r="WGD161" s="365"/>
      <c r="WGE161" s="365"/>
      <c r="WGF161" s="365"/>
      <c r="WGG161" s="365"/>
      <c r="WGH161" s="365"/>
      <c r="WGI161" s="365"/>
      <c r="WGJ161" s="365"/>
      <c r="WGK161" s="365"/>
      <c r="WGL161" s="365"/>
      <c r="WGM161" s="365"/>
      <c r="WGN161" s="365"/>
      <c r="WGO161" s="365"/>
      <c r="WGP161" s="365"/>
      <c r="WGQ161" s="365"/>
      <c r="WGR161" s="365"/>
      <c r="WGS161" s="365"/>
      <c r="WGT161" s="365"/>
      <c r="WGU161" s="365"/>
      <c r="WGV161" s="365"/>
      <c r="WGW161" s="365"/>
      <c r="WGX161" s="365"/>
      <c r="WGY161" s="365"/>
      <c r="WGZ161" s="365"/>
      <c r="WHA161" s="365"/>
      <c r="WHB161" s="365"/>
      <c r="WHC161" s="365"/>
      <c r="WHD161" s="365"/>
      <c r="WHE161" s="365"/>
      <c r="WHF161" s="365"/>
      <c r="WHG161" s="365"/>
      <c r="WHH161" s="365"/>
      <c r="WHI161" s="365"/>
      <c r="WHJ161" s="365"/>
      <c r="WHK161" s="365"/>
      <c r="WHL161" s="365"/>
      <c r="WHM161" s="365"/>
      <c r="WHN161" s="365"/>
      <c r="WHO161" s="365"/>
      <c r="WHP161" s="365"/>
      <c r="WHQ161" s="365"/>
      <c r="WHR161" s="365"/>
      <c r="WHS161" s="365"/>
      <c r="WHT161" s="365"/>
      <c r="WHU161" s="365"/>
      <c r="WHV161" s="365"/>
      <c r="WHW161" s="365"/>
      <c r="WHX161" s="365"/>
      <c r="WHY161" s="365"/>
      <c r="WHZ161" s="365"/>
      <c r="WIA161" s="365"/>
      <c r="WIB161" s="365"/>
      <c r="WIC161" s="365"/>
      <c r="WID161" s="365"/>
      <c r="WIE161" s="365"/>
      <c r="WIF161" s="365"/>
      <c r="WIG161" s="365"/>
      <c r="WIH161" s="365"/>
      <c r="WII161" s="365"/>
      <c r="WIJ161" s="365"/>
      <c r="WIK161" s="365"/>
      <c r="WIL161" s="365"/>
      <c r="WIM161" s="365"/>
      <c r="WIN161" s="365"/>
      <c r="WIO161" s="365"/>
      <c r="WIP161" s="365"/>
      <c r="WIQ161" s="365"/>
      <c r="WIR161" s="365"/>
      <c r="WIS161" s="365"/>
      <c r="WIT161" s="365"/>
      <c r="WIU161" s="365"/>
      <c r="WIV161" s="365"/>
      <c r="WIW161" s="365"/>
      <c r="WIX161" s="365"/>
      <c r="WIY161" s="365"/>
      <c r="WIZ161" s="365"/>
      <c r="WJA161" s="365"/>
      <c r="WJB161" s="365"/>
      <c r="WJC161" s="365"/>
      <c r="WJD161" s="365"/>
      <c r="WJE161" s="365"/>
      <c r="WJF161" s="365"/>
      <c r="WJG161" s="365"/>
      <c r="WJH161" s="365"/>
      <c r="WJI161" s="365"/>
      <c r="WJJ161" s="365"/>
      <c r="WJK161" s="365"/>
      <c r="WJL161" s="365"/>
      <c r="WJM161" s="365"/>
      <c r="WJN161" s="365"/>
      <c r="WJO161" s="365"/>
      <c r="WJP161" s="365"/>
      <c r="WJQ161" s="365"/>
      <c r="WJR161" s="365"/>
      <c r="WJS161" s="365"/>
      <c r="WJT161" s="365"/>
      <c r="WJU161" s="365"/>
      <c r="WJV161" s="365"/>
      <c r="WJW161" s="365"/>
      <c r="WJX161" s="365"/>
      <c r="WJY161" s="365"/>
      <c r="WJZ161" s="365"/>
      <c r="WKA161" s="365"/>
      <c r="WKB161" s="365"/>
      <c r="WKC161" s="365"/>
      <c r="WKD161" s="365"/>
      <c r="WKE161" s="365"/>
      <c r="WKF161" s="365"/>
      <c r="WKG161" s="365"/>
      <c r="WKH161" s="365"/>
      <c r="WKI161" s="365"/>
      <c r="WKJ161" s="365"/>
      <c r="WKK161" s="365"/>
      <c r="WKL161" s="365"/>
      <c r="WKM161" s="365"/>
      <c r="WKN161" s="365"/>
      <c r="WKO161" s="365"/>
      <c r="WKP161" s="365"/>
      <c r="WKQ161" s="365"/>
      <c r="WKR161" s="365"/>
      <c r="WKS161" s="365"/>
      <c r="WKT161" s="365"/>
      <c r="WKU161" s="365"/>
      <c r="WKV161" s="365"/>
      <c r="WKW161" s="365"/>
      <c r="WKX161" s="365"/>
      <c r="WKY161" s="365"/>
      <c r="WKZ161" s="365"/>
      <c r="WLA161" s="365"/>
      <c r="WLB161" s="365"/>
      <c r="WLC161" s="365"/>
      <c r="WLD161" s="365"/>
      <c r="WLE161" s="365"/>
      <c r="WLF161" s="365"/>
      <c r="WLG161" s="365"/>
      <c r="WLH161" s="365"/>
      <c r="WLI161" s="365"/>
      <c r="WLJ161" s="365"/>
      <c r="WLK161" s="365"/>
      <c r="WLL161" s="365"/>
      <c r="WLM161" s="365"/>
      <c r="WLN161" s="365"/>
      <c r="WLO161" s="365"/>
      <c r="WLP161" s="365"/>
      <c r="WLQ161" s="365"/>
      <c r="WLR161" s="365"/>
      <c r="WLS161" s="365"/>
      <c r="WLT161" s="365"/>
      <c r="WLU161" s="365"/>
      <c r="WLV161" s="365"/>
      <c r="WLW161" s="365"/>
      <c r="WLX161" s="365"/>
      <c r="WLY161" s="365"/>
      <c r="WLZ161" s="365"/>
      <c r="WMA161" s="365"/>
      <c r="WMB161" s="365"/>
      <c r="WMC161" s="365"/>
      <c r="WMD161" s="365"/>
      <c r="WME161" s="365"/>
      <c r="WMF161" s="365"/>
      <c r="WMG161" s="365"/>
      <c r="WMH161" s="365"/>
      <c r="WMI161" s="365"/>
      <c r="WMJ161" s="365"/>
      <c r="WMK161" s="365"/>
      <c r="WML161" s="365"/>
      <c r="WMM161" s="365"/>
      <c r="WMN161" s="365"/>
      <c r="WMO161" s="365"/>
      <c r="WMP161" s="365"/>
      <c r="WMQ161" s="365"/>
      <c r="WMR161" s="365"/>
      <c r="WMS161" s="365"/>
      <c r="WMT161" s="365"/>
      <c r="WMU161" s="365"/>
      <c r="WMV161" s="365"/>
      <c r="WMW161" s="365"/>
      <c r="WMX161" s="365"/>
      <c r="WMY161" s="365"/>
      <c r="WMZ161" s="365"/>
      <c r="WNA161" s="365"/>
      <c r="WNB161" s="365"/>
      <c r="WNC161" s="365"/>
      <c r="WND161" s="365"/>
      <c r="WNE161" s="365"/>
      <c r="WNF161" s="365"/>
      <c r="WNG161" s="365"/>
      <c r="WNH161" s="365"/>
      <c r="WNI161" s="365"/>
      <c r="WNJ161" s="365"/>
      <c r="WNK161" s="365"/>
      <c r="WNL161" s="365"/>
      <c r="WNM161" s="365"/>
      <c r="WNN161" s="365"/>
      <c r="WNO161" s="365"/>
      <c r="WNP161" s="365"/>
      <c r="WNQ161" s="365"/>
      <c r="WNR161" s="365"/>
      <c r="WNS161" s="365"/>
      <c r="WNT161" s="365"/>
      <c r="WNU161" s="365"/>
      <c r="WNV161" s="365"/>
      <c r="WNW161" s="365"/>
      <c r="WNX161" s="365"/>
      <c r="WNY161" s="365"/>
      <c r="WNZ161" s="365"/>
      <c r="WOA161" s="365"/>
      <c r="WOB161" s="365"/>
      <c r="WOC161" s="365"/>
      <c r="WOD161" s="365"/>
      <c r="WOE161" s="365"/>
      <c r="WOF161" s="365"/>
      <c r="WOG161" s="365"/>
      <c r="WOH161" s="365"/>
      <c r="WOI161" s="365"/>
      <c r="WOJ161" s="365"/>
      <c r="WOK161" s="365"/>
      <c r="WOL161" s="365"/>
      <c r="WOM161" s="365"/>
      <c r="WON161" s="365"/>
      <c r="WOO161" s="365"/>
      <c r="WOP161" s="365"/>
      <c r="WOQ161" s="365"/>
      <c r="WOR161" s="365"/>
      <c r="WOS161" s="365"/>
      <c r="WOT161" s="365"/>
      <c r="WOU161" s="365"/>
      <c r="WOV161" s="365"/>
      <c r="WOW161" s="365"/>
      <c r="WOX161" s="365"/>
      <c r="WOY161" s="365"/>
      <c r="WOZ161" s="365"/>
      <c r="WPA161" s="365"/>
      <c r="WPB161" s="365"/>
      <c r="WPC161" s="365"/>
      <c r="WPD161" s="365"/>
      <c r="WPE161" s="365"/>
      <c r="WPF161" s="365"/>
      <c r="WPG161" s="365"/>
      <c r="WPH161" s="365"/>
      <c r="WPI161" s="365"/>
      <c r="WPJ161" s="365"/>
      <c r="WPK161" s="365"/>
      <c r="WPL161" s="365"/>
      <c r="WPM161" s="365"/>
      <c r="WPN161" s="365"/>
      <c r="WPO161" s="365"/>
      <c r="WPP161" s="365"/>
      <c r="WPQ161" s="365"/>
      <c r="WPR161" s="365"/>
      <c r="WPS161" s="365"/>
      <c r="WPT161" s="365"/>
      <c r="WPU161" s="365"/>
      <c r="WPV161" s="365"/>
      <c r="WPW161" s="365"/>
      <c r="WPX161" s="365"/>
      <c r="WPY161" s="365"/>
      <c r="WPZ161" s="365"/>
      <c r="WQA161" s="365"/>
      <c r="WQB161" s="365"/>
      <c r="WQC161" s="365"/>
      <c r="WQD161" s="365"/>
      <c r="WQE161" s="365"/>
      <c r="WQF161" s="365"/>
      <c r="WQG161" s="365"/>
      <c r="WQH161" s="365"/>
      <c r="WQI161" s="365"/>
      <c r="WQJ161" s="365"/>
      <c r="WQK161" s="365"/>
      <c r="WQL161" s="365"/>
      <c r="WQM161" s="365"/>
      <c r="WQN161" s="365"/>
      <c r="WQO161" s="365"/>
      <c r="WQP161" s="365"/>
      <c r="WQQ161" s="365"/>
      <c r="WQR161" s="365"/>
      <c r="WQS161" s="365"/>
      <c r="WQT161" s="365"/>
      <c r="WQU161" s="365"/>
      <c r="WQV161" s="365"/>
      <c r="WQW161" s="365"/>
      <c r="WQX161" s="365"/>
      <c r="WQY161" s="365"/>
      <c r="WQZ161" s="365"/>
      <c r="WRA161" s="365"/>
      <c r="WRB161" s="365"/>
      <c r="WRC161" s="365"/>
      <c r="WRD161" s="365"/>
      <c r="WRE161" s="365"/>
      <c r="WRF161" s="365"/>
      <c r="WRG161" s="365"/>
      <c r="WRH161" s="365"/>
      <c r="WRI161" s="365"/>
      <c r="WRJ161" s="365"/>
      <c r="WRK161" s="365"/>
      <c r="WRL161" s="365"/>
      <c r="WRM161" s="365"/>
      <c r="WRN161" s="365"/>
      <c r="WRO161" s="365"/>
      <c r="WRP161" s="365"/>
      <c r="WRQ161" s="365"/>
      <c r="WRR161" s="365"/>
      <c r="WRS161" s="365"/>
      <c r="WRT161" s="365"/>
      <c r="WRU161" s="365"/>
      <c r="WRV161" s="365"/>
      <c r="WRW161" s="365"/>
      <c r="WRX161" s="365"/>
      <c r="WRY161" s="365"/>
      <c r="WRZ161" s="365"/>
      <c r="WSA161" s="365"/>
      <c r="WSB161" s="365"/>
      <c r="WSC161" s="365"/>
      <c r="WSD161" s="365"/>
      <c r="WSE161" s="365"/>
      <c r="WSF161" s="365"/>
      <c r="WSG161" s="365"/>
      <c r="WSH161" s="365"/>
      <c r="WSI161" s="365"/>
      <c r="WSJ161" s="365"/>
      <c r="WSK161" s="365"/>
      <c r="WSL161" s="365"/>
      <c r="WSM161" s="365"/>
      <c r="WSN161" s="365"/>
      <c r="WSO161" s="365"/>
      <c r="WSP161" s="365"/>
      <c r="WSQ161" s="365"/>
      <c r="WSR161" s="365"/>
      <c r="WSS161" s="365"/>
      <c r="WST161" s="365"/>
      <c r="WSU161" s="365"/>
      <c r="WSV161" s="365"/>
      <c r="WSW161" s="365"/>
      <c r="WSX161" s="365"/>
      <c r="WSY161" s="365"/>
      <c r="WSZ161" s="365"/>
      <c r="WTA161" s="365"/>
      <c r="WTB161" s="365"/>
      <c r="WTC161" s="365"/>
      <c r="WTD161" s="365"/>
      <c r="WTE161" s="365"/>
      <c r="WTF161" s="365"/>
      <c r="WTG161" s="365"/>
      <c r="WTH161" s="365"/>
      <c r="WTI161" s="365"/>
      <c r="WTJ161" s="365"/>
      <c r="WTK161" s="365"/>
      <c r="WTL161" s="365"/>
      <c r="WTM161" s="365"/>
      <c r="WTN161" s="365"/>
      <c r="WTO161" s="365"/>
      <c r="WTP161" s="365"/>
      <c r="WTQ161" s="365"/>
      <c r="WTR161" s="365"/>
      <c r="WTS161" s="365"/>
      <c r="WTT161" s="365"/>
      <c r="WTU161" s="365"/>
      <c r="WTV161" s="365"/>
      <c r="WTW161" s="365"/>
      <c r="WTX161" s="365"/>
      <c r="WTY161" s="365"/>
      <c r="WTZ161" s="365"/>
      <c r="WUA161" s="365"/>
      <c r="WUB161" s="365"/>
      <c r="WUC161" s="365"/>
      <c r="WUD161" s="365"/>
      <c r="WUE161" s="365"/>
      <c r="WUF161" s="365"/>
      <c r="WUG161" s="365"/>
      <c r="WUH161" s="365"/>
      <c r="WUI161" s="365"/>
      <c r="WUJ161" s="365"/>
      <c r="WUK161" s="365"/>
      <c r="WUL161" s="365"/>
      <c r="WUM161" s="365"/>
      <c r="WUN161" s="365"/>
      <c r="WUO161" s="365"/>
      <c r="WUP161" s="365"/>
      <c r="WUQ161" s="365"/>
      <c r="WUR161" s="365"/>
      <c r="WUS161" s="365"/>
      <c r="WUT161" s="365"/>
      <c r="WUU161" s="365"/>
      <c r="WUV161" s="365"/>
      <c r="WUW161" s="365"/>
      <c r="WUX161" s="365"/>
      <c r="WUY161" s="365"/>
      <c r="WUZ161" s="365"/>
      <c r="WVA161" s="365"/>
      <c r="WVB161" s="365"/>
      <c r="WVC161" s="365"/>
      <c r="WVD161" s="365"/>
      <c r="WVE161" s="365"/>
      <c r="WVF161" s="365"/>
      <c r="WVG161" s="365"/>
      <c r="WVH161" s="365"/>
      <c r="WVI161" s="365"/>
      <c r="WVJ161" s="365"/>
      <c r="WVK161" s="365"/>
      <c r="WVL161" s="365"/>
      <c r="WVM161" s="365"/>
      <c r="WVN161" s="365"/>
      <c r="WVO161" s="365"/>
      <c r="WVP161" s="365"/>
      <c r="WVQ161" s="365"/>
      <c r="WVR161" s="365"/>
      <c r="WVS161" s="365"/>
      <c r="WVT161" s="365"/>
      <c r="WVU161" s="365"/>
      <c r="WVV161" s="365"/>
      <c r="WVW161" s="365"/>
      <c r="WVX161" s="365"/>
      <c r="WVY161" s="365"/>
      <c r="WVZ161" s="365"/>
      <c r="WWA161" s="365"/>
      <c r="WWB161" s="365"/>
      <c r="WWC161" s="365"/>
      <c r="WWD161" s="365"/>
      <c r="WWE161" s="365"/>
      <c r="WWF161" s="365"/>
      <c r="WWG161" s="365"/>
      <c r="WWH161" s="365"/>
      <c r="WWI161" s="365"/>
      <c r="WWJ161" s="365"/>
      <c r="WWK161" s="365"/>
      <c r="WWL161" s="365"/>
      <c r="WWM161" s="365"/>
      <c r="WWN161" s="365"/>
      <c r="WWO161" s="365"/>
      <c r="WWP161" s="365"/>
      <c r="WWQ161" s="365"/>
      <c r="WWR161" s="365"/>
      <c r="WWS161" s="365"/>
      <c r="WWT161" s="365"/>
      <c r="WWU161" s="365"/>
      <c r="WWV161" s="365"/>
      <c r="WWW161" s="365"/>
      <c r="WWX161" s="365"/>
      <c r="WWY161" s="365"/>
      <c r="WWZ161" s="365"/>
      <c r="WXA161" s="365"/>
      <c r="WXB161" s="365"/>
      <c r="WXC161" s="365"/>
      <c r="WXD161" s="365"/>
      <c r="WXE161" s="365"/>
      <c r="WXF161" s="365"/>
      <c r="WXG161" s="365"/>
      <c r="WXH161" s="365"/>
      <c r="WXI161" s="365"/>
      <c r="WXJ161" s="365"/>
      <c r="WXK161" s="365"/>
      <c r="WXL161" s="365"/>
      <c r="WXM161" s="365"/>
      <c r="WXN161" s="365"/>
      <c r="WXO161" s="365"/>
      <c r="WXP161" s="365"/>
      <c r="WXQ161" s="365"/>
      <c r="WXR161" s="365"/>
      <c r="WXS161" s="365"/>
      <c r="WXT161" s="365"/>
      <c r="WXU161" s="365"/>
      <c r="WXV161" s="365"/>
      <c r="WXW161" s="365"/>
      <c r="WXX161" s="365"/>
      <c r="WXY161" s="365"/>
      <c r="WXZ161" s="365"/>
      <c r="WYA161" s="365"/>
      <c r="WYB161" s="365"/>
      <c r="WYC161" s="365"/>
      <c r="WYD161" s="365"/>
      <c r="WYE161" s="365"/>
      <c r="WYF161" s="365"/>
      <c r="WYG161" s="365"/>
      <c r="WYH161" s="365"/>
      <c r="WYI161" s="365"/>
      <c r="WYJ161" s="365"/>
      <c r="WYK161" s="365"/>
      <c r="WYL161" s="365"/>
      <c r="WYM161" s="365"/>
      <c r="WYN161" s="365"/>
      <c r="WYO161" s="365"/>
      <c r="WYP161" s="365"/>
      <c r="WYQ161" s="365"/>
      <c r="WYR161" s="365"/>
      <c r="WYS161" s="365"/>
      <c r="WYT161" s="365"/>
      <c r="WYU161" s="365"/>
      <c r="WYV161" s="365"/>
      <c r="WYW161" s="365"/>
      <c r="WYX161" s="365"/>
      <c r="WYY161" s="365"/>
      <c r="WYZ161" s="365"/>
      <c r="WZA161" s="365"/>
      <c r="WZB161" s="365"/>
      <c r="WZC161" s="365"/>
      <c r="WZD161" s="365"/>
      <c r="WZE161" s="365"/>
      <c r="WZF161" s="365"/>
      <c r="WZG161" s="365"/>
      <c r="WZH161" s="365"/>
      <c r="WZI161" s="365"/>
      <c r="WZJ161" s="365"/>
      <c r="WZK161" s="365"/>
      <c r="WZL161" s="365"/>
      <c r="WZM161" s="365"/>
      <c r="WZN161" s="365"/>
      <c r="WZO161" s="365"/>
      <c r="WZP161" s="365"/>
      <c r="WZQ161" s="365"/>
      <c r="WZR161" s="365"/>
      <c r="WZS161" s="365"/>
      <c r="WZT161" s="365"/>
      <c r="WZU161" s="365"/>
      <c r="WZV161" s="365"/>
      <c r="WZW161" s="365"/>
      <c r="WZX161" s="365"/>
      <c r="WZY161" s="365"/>
      <c r="WZZ161" s="365"/>
      <c r="XAA161" s="365"/>
      <c r="XAB161" s="365"/>
      <c r="XAC161" s="365"/>
      <c r="XAD161" s="365"/>
      <c r="XAE161" s="365"/>
      <c r="XAF161" s="365"/>
      <c r="XAG161" s="365"/>
      <c r="XAH161" s="365"/>
      <c r="XAI161" s="365"/>
      <c r="XAJ161" s="365"/>
      <c r="XAK161" s="365"/>
      <c r="XAL161" s="365"/>
      <c r="XAM161" s="365"/>
      <c r="XAN161" s="365"/>
      <c r="XAO161" s="365"/>
      <c r="XAP161" s="365"/>
      <c r="XAQ161" s="365"/>
      <c r="XAR161" s="365"/>
      <c r="XAS161" s="365"/>
      <c r="XAT161" s="365"/>
      <c r="XAU161" s="365"/>
      <c r="XAV161" s="365"/>
      <c r="XAW161" s="365"/>
      <c r="XAX161" s="365"/>
      <c r="XAY161" s="365"/>
      <c r="XAZ161" s="365"/>
      <c r="XBA161" s="365"/>
      <c r="XBB161" s="365"/>
      <c r="XBC161" s="365"/>
      <c r="XBD161" s="365"/>
      <c r="XBE161" s="365"/>
      <c r="XBF161" s="365"/>
      <c r="XBG161" s="365"/>
      <c r="XBH161" s="365"/>
      <c r="XBI161" s="365"/>
      <c r="XBJ161" s="365"/>
      <c r="XBK161" s="365"/>
      <c r="XBL161" s="365"/>
      <c r="XBM161" s="365"/>
      <c r="XBN161" s="365"/>
      <c r="XBO161" s="365"/>
      <c r="XBP161" s="365"/>
      <c r="XBQ161" s="365"/>
      <c r="XBR161" s="365"/>
      <c r="XBS161" s="365"/>
      <c r="XBT161" s="365"/>
      <c r="XBU161" s="365"/>
      <c r="XBV161" s="365"/>
      <c r="XBW161" s="365"/>
      <c r="XBX161" s="365"/>
      <c r="XBY161" s="365"/>
      <c r="XBZ161" s="365"/>
      <c r="XCA161" s="365"/>
      <c r="XCB161" s="365"/>
      <c r="XCC161" s="365"/>
      <c r="XCD161" s="365"/>
      <c r="XCE161" s="365"/>
      <c r="XCF161" s="365"/>
      <c r="XCG161" s="365"/>
      <c r="XCH161" s="365"/>
      <c r="XCI161" s="365"/>
      <c r="XCJ161" s="365"/>
      <c r="XCK161" s="365"/>
      <c r="XCL161" s="365"/>
      <c r="XCM161" s="365"/>
      <c r="XCN161" s="365"/>
      <c r="XCO161" s="365"/>
      <c r="XCP161" s="365"/>
      <c r="XCQ161" s="365"/>
      <c r="XCR161" s="365"/>
      <c r="XCS161" s="365"/>
      <c r="XCT161" s="365"/>
      <c r="XCU161" s="365"/>
      <c r="XCV161" s="365"/>
      <c r="XCW161" s="365"/>
      <c r="XCX161" s="365"/>
      <c r="XCY161" s="365"/>
      <c r="XCZ161" s="365"/>
      <c r="XDA161" s="365"/>
      <c r="XDB161" s="365"/>
      <c r="XDC161" s="365"/>
      <c r="XDD161" s="365"/>
      <c r="XDE161" s="365"/>
      <c r="XDF161" s="365"/>
      <c r="XDG161" s="365"/>
      <c r="XDH161" s="365"/>
      <c r="XDI161" s="365"/>
      <c r="XDJ161" s="365"/>
      <c r="XDK161" s="365"/>
      <c r="XDL161" s="365"/>
      <c r="XDM161" s="365"/>
      <c r="XDN161" s="365"/>
      <c r="XDO161" s="365"/>
      <c r="XDP161" s="365"/>
      <c r="XDQ161" s="365"/>
      <c r="XDR161" s="365"/>
      <c r="XDS161" s="365"/>
      <c r="XDT161" s="365"/>
      <c r="XDU161" s="365"/>
      <c r="XDV161" s="365"/>
      <c r="XDW161" s="365"/>
      <c r="XDX161" s="365"/>
      <c r="XDY161" s="365"/>
      <c r="XDZ161" s="365"/>
      <c r="XEA161" s="365"/>
      <c r="XEB161" s="365"/>
      <c r="XEC161" s="365"/>
      <c r="XED161" s="365"/>
      <c r="XEE161" s="365"/>
      <c r="XEF161" s="365"/>
      <c r="XEG161" s="365"/>
      <c r="XEH161" s="365"/>
      <c r="XEI161" s="365"/>
      <c r="XEJ161" s="365"/>
      <c r="XEK161" s="365"/>
      <c r="XEL161" s="365"/>
      <c r="XEM161" s="365"/>
      <c r="XEN161" s="365"/>
      <c r="XEO161" s="365"/>
      <c r="XEP161" s="365"/>
      <c r="XEQ161" s="365"/>
      <c r="XER161" s="365"/>
      <c r="XES161" s="365"/>
      <c r="XET161" s="365"/>
      <c r="XEU161" s="365"/>
      <c r="XEV161" s="365"/>
      <c r="XEW161" s="365"/>
      <c r="XEX161" s="365"/>
      <c r="XEY161" s="365"/>
      <c r="XEZ161" s="365"/>
      <c r="XFA161" s="365"/>
      <c r="XFB161" s="365"/>
      <c r="XFC161" s="365"/>
      <c r="XFD161" s="365"/>
    </row>
    <row r="162" spans="1:16384" ht="21.1" x14ac:dyDescent="0.35">
      <c r="A162" s="369"/>
      <c r="B162" s="369"/>
      <c r="C162" s="360"/>
      <c r="D162" s="12"/>
      <c r="E162" s="12"/>
      <c r="F162" s="361" t="s">
        <v>110</v>
      </c>
      <c r="G162" s="360"/>
      <c r="H162" s="360"/>
    </row>
    <row r="163" spans="1:16384" ht="21.1" x14ac:dyDescent="0.35">
      <c r="A163" s="361"/>
      <c r="B163" s="360"/>
      <c r="C163" s="360"/>
      <c r="D163" s="12"/>
      <c r="E163" s="12"/>
      <c r="F163" s="361" t="s">
        <v>108</v>
      </c>
      <c r="G163" s="360"/>
      <c r="H163" s="360"/>
    </row>
    <row r="164" spans="1:16384" ht="21.1" x14ac:dyDescent="0.35">
      <c r="A164" s="362"/>
      <c r="B164" s="360"/>
      <c r="C164" s="360"/>
      <c r="D164" s="12"/>
      <c r="E164" s="12"/>
      <c r="F164" s="361" t="s">
        <v>54</v>
      </c>
      <c r="G164" s="367"/>
      <c r="H164" s="367"/>
    </row>
    <row r="165" spans="1:16384" ht="21.1" x14ac:dyDescent="0.35">
      <c r="A165" s="362"/>
      <c r="B165" s="360"/>
      <c r="C165" s="360"/>
      <c r="D165" s="12"/>
      <c r="E165" s="12"/>
      <c r="F165" s="361" t="s">
        <v>55</v>
      </c>
      <c r="G165" s="360"/>
      <c r="H165" s="360"/>
    </row>
    <row r="166" spans="1:16384" ht="21.1" x14ac:dyDescent="0.35">
      <c r="A166" s="362"/>
      <c r="B166" s="360"/>
      <c r="C166" s="360"/>
      <c r="D166" s="12"/>
      <c r="E166" s="12"/>
      <c r="F166" s="361" t="s">
        <v>104</v>
      </c>
      <c r="G166" s="367"/>
      <c r="H166" s="367"/>
      <c r="I166" s="367"/>
      <c r="J166" s="365"/>
    </row>
    <row r="167" spans="1:16384" ht="21.1" x14ac:dyDescent="0.35">
      <c r="A167" s="362"/>
      <c r="B167" s="360"/>
      <c r="C167" s="360"/>
      <c r="D167" s="12"/>
      <c r="E167" s="12"/>
      <c r="F167" s="361" t="s">
        <v>105</v>
      </c>
      <c r="G167" s="367"/>
      <c r="H167" s="367"/>
      <c r="I167" s="367"/>
      <c r="J167" s="365"/>
    </row>
    <row r="168" spans="1:16384" ht="21.1" x14ac:dyDescent="0.35">
      <c r="A168" s="362"/>
      <c r="B168" s="360"/>
      <c r="C168" s="360"/>
      <c r="D168" s="12"/>
      <c r="E168" s="12"/>
      <c r="F168" s="361" t="s">
        <v>106</v>
      </c>
      <c r="G168" s="360"/>
      <c r="H168" s="360"/>
      <c r="I168" s="360"/>
    </row>
    <row r="169" spans="1:16384" x14ac:dyDescent="0.35">
      <c r="A169" s="370"/>
      <c r="B169" s="371"/>
    </row>
    <row r="170" spans="1:16384" ht="21.1" x14ac:dyDescent="0.35">
      <c r="A170" s="368" t="s">
        <v>103</v>
      </c>
      <c r="B170" s="368"/>
      <c r="C170" s="360"/>
      <c r="F170" s="361" t="s">
        <v>103</v>
      </c>
      <c r="G170" s="360"/>
      <c r="H170" s="360"/>
    </row>
    <row r="171" spans="1:16384" x14ac:dyDescent="0.35">
      <c r="A171" s="370"/>
      <c r="B171" s="371"/>
    </row>
    <row r="172" spans="1:16384" ht="21.1" x14ac:dyDescent="0.35">
      <c r="A172" s="397" t="s">
        <v>101</v>
      </c>
      <c r="B172" s="397"/>
      <c r="C172" s="367"/>
      <c r="D172" s="360"/>
      <c r="E172" s="360"/>
      <c r="F172" s="361" t="s">
        <v>109</v>
      </c>
      <c r="G172" s="367"/>
      <c r="H172" s="367"/>
    </row>
    <row r="173" spans="1:16384" ht="21.1" x14ac:dyDescent="0.35">
      <c r="A173" s="380"/>
      <c r="B173" s="381"/>
      <c r="C173" s="367"/>
      <c r="D173" s="360"/>
      <c r="E173" s="360"/>
      <c r="F173" s="361" t="s">
        <v>110</v>
      </c>
      <c r="G173" s="360"/>
      <c r="H173" s="360"/>
    </row>
    <row r="174" spans="1:16384" ht="21.1" x14ac:dyDescent="0.35">
      <c r="A174" s="380"/>
      <c r="B174" s="381"/>
      <c r="C174" s="381"/>
      <c r="D174" s="360"/>
      <c r="E174" s="360"/>
      <c r="F174" s="361" t="s">
        <v>108</v>
      </c>
      <c r="G174" s="360"/>
      <c r="H174" s="360"/>
    </row>
    <row r="175" spans="1:16384" ht="21.1" x14ac:dyDescent="0.35">
      <c r="A175" s="380"/>
      <c r="B175" s="381"/>
      <c r="C175" s="381"/>
      <c r="D175" s="360"/>
      <c r="E175" s="360"/>
      <c r="F175" s="361" t="s">
        <v>54</v>
      </c>
      <c r="G175" s="367"/>
      <c r="H175" s="367"/>
    </row>
    <row r="176" spans="1:16384" ht="21.1" x14ac:dyDescent="0.35">
      <c r="A176" s="366"/>
      <c r="B176" s="382"/>
      <c r="C176" s="382"/>
      <c r="F176" s="361" t="s">
        <v>55</v>
      </c>
      <c r="G176" s="360"/>
      <c r="H176" s="360"/>
    </row>
    <row r="177" spans="3:10" ht="21.1" x14ac:dyDescent="0.35">
      <c r="C177" s="12"/>
      <c r="D177" s="12"/>
      <c r="E177" s="12"/>
      <c r="F177" s="361" t="s">
        <v>104</v>
      </c>
      <c r="G177" s="367"/>
      <c r="H177" s="367"/>
      <c r="I177" s="367"/>
      <c r="J177" s="365"/>
    </row>
    <row r="178" spans="3:10" ht="21.1" x14ac:dyDescent="0.35">
      <c r="F178" s="361" t="s">
        <v>105</v>
      </c>
      <c r="G178" s="367"/>
      <c r="H178" s="367"/>
      <c r="I178" s="367"/>
      <c r="J178" s="365"/>
    </row>
    <row r="179" spans="3:10" ht="21.1" x14ac:dyDescent="0.35">
      <c r="F179" s="361" t="s">
        <v>106</v>
      </c>
      <c r="G179" s="360"/>
      <c r="H179" s="360"/>
      <c r="I179" s="360"/>
    </row>
    <row r="180" spans="3:10" ht="21.1" x14ac:dyDescent="0.35">
      <c r="F180" s="361" t="s">
        <v>103</v>
      </c>
      <c r="G180" s="360"/>
      <c r="H180" s="360"/>
    </row>
  </sheetData>
  <mergeCells count="7">
    <mergeCell ref="A172:B172"/>
    <mergeCell ref="A12:G12"/>
    <mergeCell ref="Q1:R1"/>
    <mergeCell ref="AF1:AG1"/>
    <mergeCell ref="A153:B153"/>
    <mergeCell ref="A154:B154"/>
    <mergeCell ref="A157:B15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 tint="0.39997558519241921"/>
  </sheetPr>
  <dimension ref="A1"/>
  <sheetViews>
    <sheetView topLeftCell="A121" workbookViewId="0">
      <selection activeCell="N102" sqref="N102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3399"/>
  </sheetPr>
  <dimension ref="A1:AX67"/>
  <sheetViews>
    <sheetView showZeros="0" zoomScale="50" zoomScaleNormal="50" workbookViewId="0">
      <selection activeCell="T20" sqref="T20"/>
    </sheetView>
  </sheetViews>
  <sheetFormatPr baseColWidth="10" defaultColWidth="11.375" defaultRowHeight="16.3" x14ac:dyDescent="0.35"/>
  <cols>
    <col min="1" max="14" width="11.375" style="78"/>
    <col min="15" max="15" width="11.375" style="118"/>
    <col min="16" max="28" width="11.375" style="78"/>
    <col min="29" max="29" width="13" style="79" customWidth="1"/>
    <col min="30" max="30" width="11.375" style="118"/>
    <col min="31" max="45" width="11.625" style="82" customWidth="1"/>
    <col min="46" max="16384" width="11.375" style="78"/>
  </cols>
  <sheetData>
    <row r="1" spans="1:47" s="100" customFormat="1" ht="32.299999999999997" customHeight="1" x14ac:dyDescent="0.35">
      <c r="A1" s="95" t="s">
        <v>76</v>
      </c>
      <c r="C1" s="403">
        <f>BovinsPdL!B1</f>
        <v>45608</v>
      </c>
      <c r="D1" s="404"/>
      <c r="E1" s="94"/>
      <c r="F1" s="94"/>
      <c r="G1" s="94"/>
      <c r="H1" s="94"/>
      <c r="I1" s="94"/>
      <c r="J1" s="94"/>
      <c r="K1" s="94"/>
      <c r="L1" s="94"/>
      <c r="M1" s="94"/>
      <c r="N1" s="94" t="s">
        <v>82</v>
      </c>
      <c r="O1" s="121"/>
      <c r="P1" s="122"/>
      <c r="Q1" s="94" t="s">
        <v>76</v>
      </c>
      <c r="R1" s="403">
        <f>C1</f>
        <v>45608</v>
      </c>
      <c r="S1" s="404"/>
      <c r="T1" s="94"/>
      <c r="U1" s="94"/>
      <c r="V1" s="94"/>
      <c r="W1" s="94"/>
      <c r="X1" s="94"/>
      <c r="Y1" s="94"/>
      <c r="Z1" s="94"/>
      <c r="AA1" s="94"/>
      <c r="AB1" s="94"/>
      <c r="AC1" s="94" t="s">
        <v>82</v>
      </c>
      <c r="AD1" s="121"/>
      <c r="AE1" s="122"/>
      <c r="AF1" s="94" t="s">
        <v>76</v>
      </c>
      <c r="AG1" s="403">
        <f>C1</f>
        <v>45608</v>
      </c>
      <c r="AH1" s="404"/>
      <c r="AI1" s="94"/>
      <c r="AJ1" s="94"/>
      <c r="AK1" s="94"/>
      <c r="AL1" s="94"/>
      <c r="AM1" s="94"/>
      <c r="AN1" s="94"/>
      <c r="AO1" s="94"/>
      <c r="AP1" s="94"/>
      <c r="AQ1" s="94"/>
      <c r="AR1" s="94" t="s">
        <v>82</v>
      </c>
      <c r="AS1" s="15"/>
    </row>
    <row r="2" spans="1:47" x14ac:dyDescent="0.35">
      <c r="A2" s="10"/>
      <c r="B2" s="91"/>
      <c r="C2" s="91"/>
      <c r="D2" s="91"/>
      <c r="E2" s="91"/>
      <c r="F2" s="91"/>
      <c r="G2" s="91"/>
      <c r="H2" s="10"/>
      <c r="I2" s="10"/>
      <c r="J2" s="91"/>
      <c r="K2" s="91"/>
      <c r="L2" s="91"/>
      <c r="M2" s="91"/>
      <c r="N2" s="92"/>
      <c r="O2" s="116"/>
      <c r="P2" s="93"/>
      <c r="Q2" s="91"/>
      <c r="R2" s="91"/>
      <c r="S2" s="91"/>
      <c r="T2" s="91"/>
      <c r="U2" s="91"/>
      <c r="V2" s="91"/>
      <c r="W2" s="10"/>
      <c r="X2" s="91"/>
      <c r="Y2" s="91"/>
      <c r="Z2" s="91"/>
      <c r="AA2" s="91"/>
      <c r="AB2" s="91"/>
      <c r="AC2" s="92"/>
      <c r="AD2" s="116"/>
      <c r="AE2" s="93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2"/>
    </row>
    <row r="3" spans="1:47" s="100" customFormat="1" ht="36.700000000000003" customHeight="1" x14ac:dyDescent="0.35">
      <c r="A3" s="158" t="s">
        <v>83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 t="s">
        <v>31</v>
      </c>
      <c r="O3" s="161"/>
      <c r="P3" s="139" t="s">
        <v>84</v>
      </c>
      <c r="Q3" s="140"/>
      <c r="R3" s="141"/>
      <c r="S3" s="141"/>
      <c r="T3" s="141"/>
      <c r="U3" s="141"/>
      <c r="V3" s="141"/>
      <c r="W3" s="142"/>
      <c r="X3" s="141"/>
      <c r="Y3" s="141"/>
      <c r="Z3" s="141"/>
      <c r="AA3" s="141"/>
      <c r="AB3" s="141"/>
      <c r="AC3" s="143" t="s">
        <v>31</v>
      </c>
      <c r="AD3" s="144"/>
      <c r="AE3" s="123" t="s">
        <v>85</v>
      </c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5" t="s">
        <v>31</v>
      </c>
      <c r="AS3" s="15"/>
    </row>
    <row r="4" spans="1:47" x14ac:dyDescent="0.35">
      <c r="A4" s="162" t="s">
        <v>86</v>
      </c>
      <c r="B4" s="163"/>
      <c r="C4" s="163"/>
      <c r="D4" s="163"/>
      <c r="E4" s="163"/>
      <c r="F4" s="163"/>
      <c r="G4" s="163"/>
      <c r="H4" s="164"/>
      <c r="I4" s="164"/>
      <c r="J4" s="164"/>
      <c r="K4" s="163"/>
      <c r="L4" s="163"/>
      <c r="M4" s="163"/>
      <c r="N4" s="163"/>
      <c r="O4" s="165"/>
      <c r="P4" s="145"/>
      <c r="Q4" s="145"/>
      <c r="R4" s="145"/>
      <c r="S4" s="145"/>
      <c r="T4" s="145"/>
      <c r="U4" s="145"/>
      <c r="V4" s="145"/>
      <c r="W4" s="146"/>
      <c r="X4" s="145"/>
      <c r="Y4" s="145"/>
      <c r="Z4" s="145"/>
      <c r="AA4" s="145"/>
      <c r="AB4" s="145"/>
      <c r="AC4" s="145"/>
      <c r="AD4" s="147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</row>
    <row r="5" spans="1:47" x14ac:dyDescent="0.3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7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9"/>
      <c r="AD5" s="150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</row>
    <row r="6" spans="1:47" x14ac:dyDescent="0.35">
      <c r="A6" s="168" t="s">
        <v>64</v>
      </c>
      <c r="B6" s="169"/>
      <c r="C6" s="169"/>
      <c r="D6" s="169"/>
      <c r="E6" s="169"/>
      <c r="F6" s="169"/>
      <c r="G6" s="169"/>
      <c r="H6" s="166"/>
      <c r="I6" s="166"/>
      <c r="J6" s="169"/>
      <c r="K6" s="169"/>
      <c r="L6" s="169"/>
      <c r="M6" s="170"/>
      <c r="N6" s="171" t="s">
        <v>31</v>
      </c>
      <c r="O6" s="172"/>
      <c r="P6" s="151" t="s">
        <v>65</v>
      </c>
      <c r="Q6" s="152"/>
      <c r="R6" s="152"/>
      <c r="S6" s="152"/>
      <c r="T6" s="152"/>
      <c r="U6" s="152"/>
      <c r="V6" s="152"/>
      <c r="W6" s="148"/>
      <c r="X6" s="152"/>
      <c r="Y6" s="152"/>
      <c r="Z6" s="152"/>
      <c r="AA6" s="152"/>
      <c r="AB6" s="152"/>
      <c r="AC6" s="153" t="s">
        <v>31</v>
      </c>
      <c r="AD6" s="154"/>
      <c r="AE6" s="128" t="s">
        <v>66</v>
      </c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30"/>
      <c r="AR6" s="131" t="s">
        <v>31</v>
      </c>
      <c r="AS6" s="88"/>
      <c r="AT6" s="84"/>
      <c r="AU6" s="84"/>
    </row>
    <row r="7" spans="1:47" x14ac:dyDescent="0.35">
      <c r="A7" s="173" t="s">
        <v>67</v>
      </c>
      <c r="B7" s="170"/>
      <c r="C7" s="170"/>
      <c r="D7" s="170"/>
      <c r="E7" s="170"/>
      <c r="F7" s="170"/>
      <c r="G7" s="170"/>
      <c r="H7" s="166"/>
      <c r="I7" s="166"/>
      <c r="J7" s="166"/>
      <c r="K7" s="170"/>
      <c r="L7" s="170"/>
      <c r="M7" s="170"/>
      <c r="N7" s="170"/>
      <c r="O7" s="172"/>
      <c r="P7" s="152"/>
      <c r="Q7" s="152"/>
      <c r="R7" s="152"/>
      <c r="S7" s="152"/>
      <c r="T7" s="152"/>
      <c r="U7" s="152"/>
      <c r="V7" s="152"/>
      <c r="W7" s="148"/>
      <c r="X7" s="152"/>
      <c r="Y7" s="152"/>
      <c r="Z7" s="152"/>
      <c r="AA7" s="152"/>
      <c r="AB7" s="152"/>
      <c r="AC7" s="155"/>
      <c r="AD7" s="154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88"/>
      <c r="AT7" s="84"/>
      <c r="AU7" s="84"/>
    </row>
    <row r="8" spans="1:47" ht="18" customHeight="1" x14ac:dyDescent="0.35">
      <c r="A8" s="168" t="s">
        <v>68</v>
      </c>
      <c r="B8" s="169"/>
      <c r="C8" s="169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2"/>
      <c r="P8" s="151" t="s">
        <v>68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5"/>
      <c r="AD8" s="154"/>
      <c r="AE8" s="128" t="s">
        <v>68</v>
      </c>
      <c r="AF8" s="132"/>
      <c r="AG8" s="132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88"/>
      <c r="AT8" s="84"/>
      <c r="AU8" s="84"/>
    </row>
    <row r="9" spans="1:47" s="80" customFormat="1" ht="32.6" x14ac:dyDescent="0.35">
      <c r="A9" s="177" t="s">
        <v>36</v>
      </c>
      <c r="B9" s="177" t="s">
        <v>37</v>
      </c>
      <c r="C9" s="177" t="s">
        <v>38</v>
      </c>
      <c r="D9" s="177" t="s">
        <v>39</v>
      </c>
      <c r="E9" s="177" t="s">
        <v>40</v>
      </c>
      <c r="F9" s="177" t="s">
        <v>41</v>
      </c>
      <c r="G9" s="177" t="s">
        <v>42</v>
      </c>
      <c r="H9" s="177" t="s">
        <v>43</v>
      </c>
      <c r="I9" s="177" t="s">
        <v>44</v>
      </c>
      <c r="J9" s="177" t="s">
        <v>45</v>
      </c>
      <c r="K9" s="177" t="s">
        <v>46</v>
      </c>
      <c r="L9" s="177" t="s">
        <v>47</v>
      </c>
      <c r="M9" s="177" t="s">
        <v>48</v>
      </c>
      <c r="N9" s="177" t="s">
        <v>69</v>
      </c>
      <c r="O9" s="178" t="s">
        <v>50</v>
      </c>
      <c r="P9" s="179" t="s">
        <v>36</v>
      </c>
      <c r="Q9" s="179" t="s">
        <v>37</v>
      </c>
      <c r="R9" s="179" t="s">
        <v>38</v>
      </c>
      <c r="S9" s="179" t="s">
        <v>39</v>
      </c>
      <c r="T9" s="179" t="s">
        <v>40</v>
      </c>
      <c r="U9" s="179" t="s">
        <v>41</v>
      </c>
      <c r="V9" s="179" t="s">
        <v>42</v>
      </c>
      <c r="W9" s="179" t="s">
        <v>43</v>
      </c>
      <c r="X9" s="179" t="s">
        <v>44</v>
      </c>
      <c r="Y9" s="179" t="s">
        <v>45</v>
      </c>
      <c r="Z9" s="179" t="s">
        <v>46</v>
      </c>
      <c r="AA9" s="179" t="s">
        <v>47</v>
      </c>
      <c r="AB9" s="179" t="s">
        <v>48</v>
      </c>
      <c r="AC9" s="180" t="s">
        <v>49</v>
      </c>
      <c r="AD9" s="181" t="s">
        <v>50</v>
      </c>
      <c r="AE9" s="182" t="s">
        <v>36</v>
      </c>
      <c r="AF9" s="182" t="s">
        <v>37</v>
      </c>
      <c r="AG9" s="182" t="s">
        <v>38</v>
      </c>
      <c r="AH9" s="182" t="s">
        <v>39</v>
      </c>
      <c r="AI9" s="182" t="s">
        <v>40</v>
      </c>
      <c r="AJ9" s="182" t="s">
        <v>41</v>
      </c>
      <c r="AK9" s="182" t="s">
        <v>42</v>
      </c>
      <c r="AL9" s="182" t="s">
        <v>43</v>
      </c>
      <c r="AM9" s="182" t="s">
        <v>44</v>
      </c>
      <c r="AN9" s="182" t="s">
        <v>45</v>
      </c>
      <c r="AO9" s="182" t="s">
        <v>46</v>
      </c>
      <c r="AP9" s="182" t="s">
        <v>47</v>
      </c>
      <c r="AQ9" s="182" t="s">
        <v>48</v>
      </c>
      <c r="AR9" s="183" t="s">
        <v>50</v>
      </c>
      <c r="AS9" s="102"/>
      <c r="AT9" s="103"/>
      <c r="AU9" s="103"/>
    </row>
    <row r="10" spans="1:47" x14ac:dyDescent="0.35">
      <c r="A10" s="184">
        <v>2003</v>
      </c>
      <c r="B10" s="185">
        <v>23281.79823</v>
      </c>
      <c r="C10" s="185">
        <v>20418.292379999999</v>
      </c>
      <c r="D10" s="185">
        <v>20546.56842</v>
      </c>
      <c r="E10" s="185">
        <v>21575.073329999999</v>
      </c>
      <c r="F10" s="185">
        <v>20219.368170000002</v>
      </c>
      <c r="G10" s="185">
        <v>21330.723480000001</v>
      </c>
      <c r="H10" s="185">
        <v>21566.958119999999</v>
      </c>
      <c r="I10" s="185">
        <v>19173.014459999999</v>
      </c>
      <c r="J10" s="185">
        <v>21049.881270000002</v>
      </c>
      <c r="K10" s="185">
        <v>22953.05286</v>
      </c>
      <c r="L10" s="185">
        <v>19955.157090000001</v>
      </c>
      <c r="M10" s="185">
        <v>21772.421340000001</v>
      </c>
      <c r="N10" s="185">
        <v>253842.30914999999</v>
      </c>
      <c r="O10" s="186">
        <v>21153.525762500001</v>
      </c>
      <c r="P10" s="187">
        <v>2003</v>
      </c>
      <c r="Q10" s="188">
        <v>262397</v>
      </c>
      <c r="R10" s="188">
        <v>230427</v>
      </c>
      <c r="S10" s="188">
        <v>232872</v>
      </c>
      <c r="T10" s="188">
        <v>245628</v>
      </c>
      <c r="U10" s="188">
        <v>229186</v>
      </c>
      <c r="V10" s="188">
        <v>243535</v>
      </c>
      <c r="W10" s="188">
        <v>250159</v>
      </c>
      <c r="X10" s="188">
        <v>224873</v>
      </c>
      <c r="Y10" s="188">
        <v>242386</v>
      </c>
      <c r="Z10" s="188">
        <v>258301</v>
      </c>
      <c r="AA10" s="188">
        <v>223890</v>
      </c>
      <c r="AB10" s="188">
        <v>242206</v>
      </c>
      <c r="AC10" s="188">
        <v>2885860</v>
      </c>
      <c r="AD10" s="189">
        <v>240488.33333333334</v>
      </c>
      <c r="AE10" s="190">
        <v>2003</v>
      </c>
      <c r="AF10" s="191">
        <v>88.72737961943163</v>
      </c>
      <c r="AG10" s="191">
        <v>88.610676613417695</v>
      </c>
      <c r="AH10" s="191">
        <v>88.23116742244666</v>
      </c>
      <c r="AI10" s="191">
        <v>87.836375861058173</v>
      </c>
      <c r="AJ10" s="191">
        <v>88.222527423141031</v>
      </c>
      <c r="AK10" s="191">
        <v>87.587917465662017</v>
      </c>
      <c r="AL10" s="191">
        <v>86.213001011356781</v>
      </c>
      <c r="AM10" s="191">
        <v>85.261522992978243</v>
      </c>
      <c r="AN10" s="191">
        <v>86.844459952307488</v>
      </c>
      <c r="AO10" s="191">
        <v>88.861649238678908</v>
      </c>
      <c r="AP10" s="191">
        <v>89.129291571753981</v>
      </c>
      <c r="AQ10" s="191">
        <v>89.892163447643739</v>
      </c>
      <c r="AR10" s="192">
        <v>87.960715055477394</v>
      </c>
      <c r="AS10" s="88"/>
      <c r="AT10" s="84"/>
      <c r="AU10" s="84"/>
    </row>
    <row r="11" spans="1:47" x14ac:dyDescent="0.35">
      <c r="A11" s="184">
        <v>2004</v>
      </c>
      <c r="B11" s="193">
        <v>23012.95623</v>
      </c>
      <c r="C11" s="193">
        <v>19415.580539999999</v>
      </c>
      <c r="D11" s="193">
        <v>21801.033810000001</v>
      </c>
      <c r="E11" s="193">
        <v>20834.101709999999</v>
      </c>
      <c r="F11" s="193">
        <v>19773.406800000001</v>
      </c>
      <c r="G11" s="193">
        <v>20851.755150000001</v>
      </c>
      <c r="H11" s="193">
        <v>20584.746869999999</v>
      </c>
      <c r="I11" s="193">
        <v>22494.12225</v>
      </c>
      <c r="J11" s="193">
        <v>22321.407360000001</v>
      </c>
      <c r="K11" s="193">
        <v>21630.447899999999</v>
      </c>
      <c r="L11" s="193">
        <v>21632.867699999999</v>
      </c>
      <c r="M11" s="193">
        <v>22115.469059999999</v>
      </c>
      <c r="N11" s="193">
        <v>256467.89538</v>
      </c>
      <c r="O11" s="186">
        <v>21372.324615000001</v>
      </c>
      <c r="P11" s="187">
        <v>2004</v>
      </c>
      <c r="Q11" s="194">
        <v>253846</v>
      </c>
      <c r="R11" s="194">
        <v>217793</v>
      </c>
      <c r="S11" s="194">
        <v>244512</v>
      </c>
      <c r="T11" s="194">
        <v>233921</v>
      </c>
      <c r="U11" s="194">
        <v>224856</v>
      </c>
      <c r="V11" s="194">
        <v>238475</v>
      </c>
      <c r="W11" s="194">
        <v>234746</v>
      </c>
      <c r="X11" s="194">
        <v>257743</v>
      </c>
      <c r="Y11" s="194">
        <v>254673</v>
      </c>
      <c r="Z11" s="194">
        <v>245475</v>
      </c>
      <c r="AA11" s="194">
        <v>242671</v>
      </c>
      <c r="AB11" s="194">
        <v>247425</v>
      </c>
      <c r="AC11" s="194">
        <v>2896136</v>
      </c>
      <c r="AD11" s="189">
        <v>241344.66666666666</v>
      </c>
      <c r="AE11" s="190">
        <v>2004</v>
      </c>
      <c r="AF11" s="195">
        <v>90.657155243730458</v>
      </c>
      <c r="AG11" s="195">
        <v>89.146944759473442</v>
      </c>
      <c r="AH11" s="195">
        <v>89.16140643404006</v>
      </c>
      <c r="AI11" s="195">
        <v>89.064691541161324</v>
      </c>
      <c r="AJ11" s="195">
        <v>87.938088376560998</v>
      </c>
      <c r="AK11" s="195">
        <v>87.437908166474486</v>
      </c>
      <c r="AL11" s="195">
        <v>87.689446763736115</v>
      </c>
      <c r="AM11" s="195">
        <v>87.273455535164871</v>
      </c>
      <c r="AN11" s="195">
        <v>87.647325629336436</v>
      </c>
      <c r="AO11" s="195">
        <v>88.116703941338216</v>
      </c>
      <c r="AP11" s="195">
        <v>89.144840957510368</v>
      </c>
      <c r="AQ11" s="195">
        <v>89.382516156411029</v>
      </c>
      <c r="AR11" s="196">
        <v>88.555197470008309</v>
      </c>
      <c r="AS11" s="88"/>
      <c r="AT11" s="84"/>
      <c r="AU11" s="84"/>
    </row>
    <row r="12" spans="1:47" x14ac:dyDescent="0.35">
      <c r="A12" s="184">
        <v>2005</v>
      </c>
      <c r="B12" s="193">
        <v>21119.499360000002</v>
      </c>
      <c r="C12" s="193">
        <v>19320.72882</v>
      </c>
      <c r="D12" s="193">
        <v>22042.163550000001</v>
      </c>
      <c r="E12" s="193">
        <v>20449.324649999999</v>
      </c>
      <c r="F12" s="193">
        <v>20241.331740000001</v>
      </c>
      <c r="G12" s="193">
        <v>20573.761200000001</v>
      </c>
      <c r="H12" s="193">
        <v>18750.145530000002</v>
      </c>
      <c r="I12" s="193">
        <v>21351.77463</v>
      </c>
      <c r="J12" s="193">
        <v>21357.514439999999</v>
      </c>
      <c r="K12" s="193">
        <v>20850.141210000002</v>
      </c>
      <c r="L12" s="193">
        <v>20255.29665</v>
      </c>
      <c r="M12" s="193">
        <v>20494.6404</v>
      </c>
      <c r="N12" s="193">
        <v>246806.32217999999</v>
      </c>
      <c r="O12" s="186">
        <v>20567.193515000003</v>
      </c>
      <c r="P12" s="187">
        <v>2005</v>
      </c>
      <c r="Q12" s="194">
        <v>235855</v>
      </c>
      <c r="R12" s="194">
        <v>215226</v>
      </c>
      <c r="S12" s="194">
        <v>245776</v>
      </c>
      <c r="T12" s="194">
        <v>228609</v>
      </c>
      <c r="U12" s="194">
        <v>226610</v>
      </c>
      <c r="V12" s="194">
        <v>234046</v>
      </c>
      <c r="W12" s="194">
        <v>215707</v>
      </c>
      <c r="X12" s="194">
        <v>242976</v>
      </c>
      <c r="Y12" s="194">
        <v>242555</v>
      </c>
      <c r="Z12" s="194">
        <v>235150</v>
      </c>
      <c r="AA12" s="194">
        <v>226055</v>
      </c>
      <c r="AB12" s="194">
        <v>229324</v>
      </c>
      <c r="AC12" s="194">
        <v>2777889</v>
      </c>
      <c r="AD12" s="189">
        <v>231490.75</v>
      </c>
      <c r="AE12" s="190">
        <v>2005</v>
      </c>
      <c r="AF12" s="195">
        <v>89.54442076699668</v>
      </c>
      <c r="AG12" s="195">
        <v>89.769492626355557</v>
      </c>
      <c r="AH12" s="195">
        <v>89.68395429171278</v>
      </c>
      <c r="AI12" s="195">
        <v>89.451091820532</v>
      </c>
      <c r="AJ12" s="195">
        <v>89.322323551476117</v>
      </c>
      <c r="AK12" s="195">
        <v>87.904775984208229</v>
      </c>
      <c r="AL12" s="195">
        <v>86.92414029215557</v>
      </c>
      <c r="AM12" s="195">
        <v>87.876064426116159</v>
      </c>
      <c r="AN12" s="195">
        <v>88.052253880563157</v>
      </c>
      <c r="AO12" s="195">
        <v>88.667408930469918</v>
      </c>
      <c r="AP12" s="195">
        <v>89.603400278693229</v>
      </c>
      <c r="AQ12" s="195">
        <v>89.369801677975261</v>
      </c>
      <c r="AR12" s="196">
        <v>88.846718562188755</v>
      </c>
      <c r="AS12" s="88"/>
      <c r="AT12" s="84"/>
      <c r="AU12" s="84"/>
    </row>
    <row r="13" spans="1:47" x14ac:dyDescent="0.35">
      <c r="A13" s="184">
        <v>2006</v>
      </c>
      <c r="B13" s="193">
        <v>21405.988140000001</v>
      </c>
      <c r="C13" s="193">
        <v>18728.63595</v>
      </c>
      <c r="D13" s="193">
        <v>20722.725419999999</v>
      </c>
      <c r="E13" s="193">
        <v>18836.678909999999</v>
      </c>
      <c r="F13" s="193">
        <v>20641.116000000002</v>
      </c>
      <c r="G13" s="193">
        <v>20081.25087</v>
      </c>
      <c r="H13" s="193">
        <v>18775.828710000002</v>
      </c>
      <c r="I13" s="193">
        <v>21290.335019999999</v>
      </c>
      <c r="J13" s="193">
        <v>19864.06827</v>
      </c>
      <c r="K13" s="193">
        <v>21203.89488</v>
      </c>
      <c r="L13" s="193">
        <v>20776.594829999998</v>
      </c>
      <c r="M13" s="193">
        <v>19899.814709999999</v>
      </c>
      <c r="N13" s="193">
        <v>242226.93171</v>
      </c>
      <c r="O13" s="186">
        <v>20185.577642499997</v>
      </c>
      <c r="P13" s="187">
        <v>2006</v>
      </c>
      <c r="Q13" s="194">
        <v>238017</v>
      </c>
      <c r="R13" s="194">
        <v>208295</v>
      </c>
      <c r="S13" s="194">
        <v>232133</v>
      </c>
      <c r="T13" s="194">
        <v>209875</v>
      </c>
      <c r="U13" s="194">
        <v>231512</v>
      </c>
      <c r="V13" s="194">
        <v>226168</v>
      </c>
      <c r="W13" s="194">
        <v>214462</v>
      </c>
      <c r="X13" s="194">
        <v>241685</v>
      </c>
      <c r="Y13" s="194">
        <v>224028</v>
      </c>
      <c r="Z13" s="194">
        <v>236935</v>
      </c>
      <c r="AA13" s="194">
        <v>230030</v>
      </c>
      <c r="AB13" s="194">
        <v>220868</v>
      </c>
      <c r="AC13" s="194">
        <v>2714008</v>
      </c>
      <c r="AD13" s="189">
        <v>226167.33333333334</v>
      </c>
      <c r="AE13" s="190">
        <v>2006</v>
      </c>
      <c r="AF13" s="195">
        <v>89.934702731317515</v>
      </c>
      <c r="AG13" s="195">
        <v>89.913996735399309</v>
      </c>
      <c r="AH13" s="195">
        <v>89.270915466564418</v>
      </c>
      <c r="AI13" s="195">
        <v>89.751894746873134</v>
      </c>
      <c r="AJ13" s="195">
        <v>89.157866546874459</v>
      </c>
      <c r="AK13" s="195">
        <v>88.789089835874222</v>
      </c>
      <c r="AL13" s="195">
        <v>87.548510738499132</v>
      </c>
      <c r="AM13" s="195">
        <v>88.091255228913667</v>
      </c>
      <c r="AN13" s="195">
        <v>88.667792731265735</v>
      </c>
      <c r="AO13" s="195">
        <v>89.492455230337427</v>
      </c>
      <c r="AP13" s="195">
        <v>90.321239968699729</v>
      </c>
      <c r="AQ13" s="195">
        <v>90.098224776789749</v>
      </c>
      <c r="AR13" s="196">
        <v>89.250632905282529</v>
      </c>
      <c r="AS13" s="88"/>
      <c r="AT13" s="84"/>
      <c r="AU13" s="84"/>
    </row>
    <row r="14" spans="1:47" x14ac:dyDescent="0.35">
      <c r="A14" s="184">
        <v>2007</v>
      </c>
      <c r="B14" s="193">
        <v>22044.134910000001</v>
      </c>
      <c r="C14" s="193">
        <v>19627.248660000001</v>
      </c>
      <c r="D14" s="193">
        <v>20179.516950000001</v>
      </c>
      <c r="E14" s="193">
        <v>20095.161390000001</v>
      </c>
      <c r="F14" s="193">
        <v>20156.307959999998</v>
      </c>
      <c r="G14" s="193">
        <v>19700.626319999999</v>
      </c>
      <c r="H14" s="193">
        <v>20835.324929999999</v>
      </c>
      <c r="I14" s="193">
        <v>21647.6862</v>
      </c>
      <c r="J14" s="193">
        <v>19855.792109999999</v>
      </c>
      <c r="K14" s="193">
        <v>22805.33628</v>
      </c>
      <c r="L14" s="193">
        <v>21656.737140000001</v>
      </c>
      <c r="M14" s="193">
        <v>20291.763480000001</v>
      </c>
      <c r="N14" s="193">
        <v>248895.63633000001</v>
      </c>
      <c r="O14" s="186">
        <v>20741.303027500002</v>
      </c>
      <c r="P14" s="187">
        <v>2007</v>
      </c>
      <c r="Q14" s="194">
        <v>241656</v>
      </c>
      <c r="R14" s="194">
        <v>218054</v>
      </c>
      <c r="S14" s="194">
        <v>236087</v>
      </c>
      <c r="T14" s="194">
        <v>224515</v>
      </c>
      <c r="U14" s="194">
        <v>226132</v>
      </c>
      <c r="V14" s="194">
        <v>223019</v>
      </c>
      <c r="W14" s="194">
        <v>237759</v>
      </c>
      <c r="X14" s="194">
        <v>246629</v>
      </c>
      <c r="Y14" s="194">
        <v>227719</v>
      </c>
      <c r="Z14" s="194">
        <v>257916</v>
      </c>
      <c r="AA14" s="194">
        <v>244264</v>
      </c>
      <c r="AB14" s="194">
        <v>230104</v>
      </c>
      <c r="AC14" s="194">
        <v>2813854</v>
      </c>
      <c r="AD14" s="189">
        <v>234487.83333333334</v>
      </c>
      <c r="AE14" s="190">
        <v>2007</v>
      </c>
      <c r="AF14" s="195">
        <v>91.221136284636017</v>
      </c>
      <c r="AG14" s="195">
        <v>90.010954442477555</v>
      </c>
      <c r="AH14" s="195">
        <v>85.474917932795961</v>
      </c>
      <c r="AI14" s="195">
        <v>89.504760884573415</v>
      </c>
      <c r="AJ14" s="195">
        <v>89.135142129375751</v>
      </c>
      <c r="AK14" s="195">
        <v>88.336089391486823</v>
      </c>
      <c r="AL14" s="195">
        <v>87.632118784146968</v>
      </c>
      <c r="AM14" s="195">
        <v>87.774293371825692</v>
      </c>
      <c r="AN14" s="195">
        <v>87.194270614221907</v>
      </c>
      <c r="AO14" s="195">
        <v>88.42156469548226</v>
      </c>
      <c r="AP14" s="195">
        <v>88.661190924573418</v>
      </c>
      <c r="AQ14" s="195">
        <v>88.185183569168728</v>
      </c>
      <c r="AR14" s="196">
        <v>88.453642701433694</v>
      </c>
      <c r="AS14" s="88"/>
      <c r="AT14" s="84"/>
      <c r="AU14" s="84"/>
    </row>
    <row r="15" spans="1:47" x14ac:dyDescent="0.35">
      <c r="A15" s="184">
        <v>2008</v>
      </c>
      <c r="B15" s="193">
        <v>22541.307239999998</v>
      </c>
      <c r="C15" s="193">
        <v>21231.715919999999</v>
      </c>
      <c r="D15" s="193">
        <v>19186.301159999999</v>
      </c>
      <c r="E15" s="193">
        <v>21302.784780000002</v>
      </c>
      <c r="F15" s="193">
        <v>20019.457170000001</v>
      </c>
      <c r="G15" s="193">
        <v>19595.830109999999</v>
      </c>
      <c r="H15" s="193">
        <v>20398.600979999999</v>
      </c>
      <c r="I15" s="193">
        <v>18732.252329999999</v>
      </c>
      <c r="J15" s="193">
        <v>20612.624520000001</v>
      </c>
      <c r="K15" s="193">
        <v>21525.077819999999</v>
      </c>
      <c r="L15" s="193">
        <v>18096.577529999999</v>
      </c>
      <c r="M15" s="193">
        <v>21006.55575</v>
      </c>
      <c r="N15" s="193">
        <v>244249.08530999999</v>
      </c>
      <c r="O15" s="186">
        <v>20354.090442500001</v>
      </c>
      <c r="P15" s="187">
        <v>2008</v>
      </c>
      <c r="Q15" s="194">
        <v>250028</v>
      </c>
      <c r="R15" s="194">
        <v>236745</v>
      </c>
      <c r="S15" s="194">
        <v>214263</v>
      </c>
      <c r="T15" s="194">
        <v>240340</v>
      </c>
      <c r="U15" s="194">
        <v>225717</v>
      </c>
      <c r="V15" s="194">
        <v>227838</v>
      </c>
      <c r="W15" s="194">
        <v>239492</v>
      </c>
      <c r="X15" s="194">
        <v>213647</v>
      </c>
      <c r="Y15" s="194">
        <v>232836</v>
      </c>
      <c r="Z15" s="194">
        <v>242274</v>
      </c>
      <c r="AA15" s="194">
        <v>200588</v>
      </c>
      <c r="AB15" s="194">
        <v>234191</v>
      </c>
      <c r="AC15" s="194">
        <v>2757959</v>
      </c>
      <c r="AD15" s="189">
        <v>229829.91666666666</v>
      </c>
      <c r="AE15" s="190">
        <v>2008</v>
      </c>
      <c r="AF15" s="195">
        <v>90.155131585262438</v>
      </c>
      <c r="AG15" s="195">
        <v>89.681792308179681</v>
      </c>
      <c r="AH15" s="195">
        <v>89.545563909774444</v>
      </c>
      <c r="AI15" s="195">
        <v>88.636035532994924</v>
      </c>
      <c r="AJ15" s="195">
        <v>88.692731030449636</v>
      </c>
      <c r="AK15" s="195">
        <v>86.007734047876113</v>
      </c>
      <c r="AL15" s="195">
        <v>85.174456683313011</v>
      </c>
      <c r="AM15" s="195">
        <v>87.678517975913536</v>
      </c>
      <c r="AN15" s="195">
        <v>88.528511570375713</v>
      </c>
      <c r="AO15" s="195">
        <v>88.846008321157043</v>
      </c>
      <c r="AP15" s="195">
        <v>90.217647765569211</v>
      </c>
      <c r="AQ15" s="195">
        <v>89.698390416369548</v>
      </c>
      <c r="AR15" s="196">
        <v>88.561536016307713</v>
      </c>
      <c r="AS15" s="88"/>
      <c r="AT15" s="84"/>
      <c r="AU15" s="84"/>
    </row>
    <row r="16" spans="1:47" x14ac:dyDescent="0.35">
      <c r="A16" s="184">
        <v>2009</v>
      </c>
      <c r="B16" s="193">
        <v>19908.23517</v>
      </c>
      <c r="C16" s="193">
        <v>18467.7693</v>
      </c>
      <c r="D16" s="193">
        <v>19699.52853</v>
      </c>
      <c r="E16" s="193">
        <v>18406.769250000001</v>
      </c>
      <c r="F16" s="193">
        <v>17380.346699999998</v>
      </c>
      <c r="G16" s="193">
        <v>20202.42957</v>
      </c>
      <c r="H16" s="193">
        <v>20239.766640000002</v>
      </c>
      <c r="I16" s="193">
        <v>18080.28717</v>
      </c>
      <c r="J16" s="193">
        <v>18447.553980000001</v>
      </c>
      <c r="K16" s="193">
        <v>20087.583419999999</v>
      </c>
      <c r="L16" s="193">
        <v>19190.872139999999</v>
      </c>
      <c r="M16" s="193">
        <v>21504.250889999999</v>
      </c>
      <c r="N16" s="193">
        <v>231615.39275999999</v>
      </c>
      <c r="O16" s="186">
        <v>19301.282729999995</v>
      </c>
      <c r="P16" s="187">
        <v>2009</v>
      </c>
      <c r="Q16" s="194">
        <v>218372</v>
      </c>
      <c r="R16" s="194">
        <v>204664</v>
      </c>
      <c r="S16" s="194">
        <v>217451</v>
      </c>
      <c r="T16" s="194">
        <v>203214</v>
      </c>
      <c r="U16" s="194">
        <v>192557</v>
      </c>
      <c r="V16" s="194">
        <v>231924</v>
      </c>
      <c r="W16" s="194">
        <v>232888</v>
      </c>
      <c r="X16" s="194">
        <v>203570</v>
      </c>
      <c r="Y16" s="194">
        <v>207208</v>
      </c>
      <c r="Z16" s="194">
        <v>223312</v>
      </c>
      <c r="AA16" s="194">
        <v>212192</v>
      </c>
      <c r="AB16" s="194">
        <v>238880</v>
      </c>
      <c r="AC16" s="194">
        <v>2586232</v>
      </c>
      <c r="AD16" s="189">
        <v>215519.33333333334</v>
      </c>
      <c r="AE16" s="190">
        <v>2009</v>
      </c>
      <c r="AF16" s="195">
        <v>91.16661096660745</v>
      </c>
      <c r="AG16" s="195">
        <v>90.23457618340305</v>
      </c>
      <c r="AH16" s="195">
        <v>90.592954412718271</v>
      </c>
      <c r="AI16" s="195">
        <v>90.578253712834751</v>
      </c>
      <c r="AJ16" s="195">
        <v>90.260788753460005</v>
      </c>
      <c r="AK16" s="195">
        <v>87.107973172246076</v>
      </c>
      <c r="AL16" s="195">
        <v>86.907726632544396</v>
      </c>
      <c r="AM16" s="195">
        <v>88.816069018028188</v>
      </c>
      <c r="AN16" s="195">
        <v>89.029159009304664</v>
      </c>
      <c r="AO16" s="195">
        <v>89.952995898115631</v>
      </c>
      <c r="AP16" s="195">
        <v>90.441072896244918</v>
      </c>
      <c r="AQ16" s="195">
        <v>90.021144047220361</v>
      </c>
      <c r="AR16" s="196">
        <v>89.557082566451882</v>
      </c>
      <c r="AS16" s="88"/>
      <c r="AT16" s="84"/>
      <c r="AU16" s="84"/>
    </row>
    <row r="17" spans="1:47" x14ac:dyDescent="0.35">
      <c r="A17" s="184">
        <v>2010</v>
      </c>
      <c r="B17" s="193">
        <v>19021.074329999999</v>
      </c>
      <c r="C17" s="193">
        <v>18226.113420000001</v>
      </c>
      <c r="D17" s="193">
        <v>22140.839220000002</v>
      </c>
      <c r="E17" s="193">
        <v>19095.6963</v>
      </c>
      <c r="F17" s="193">
        <v>17830.171979999999</v>
      </c>
      <c r="G17" s="193">
        <v>21346.742999999999</v>
      </c>
      <c r="H17" s="193">
        <v>18352.015169999999</v>
      </c>
      <c r="I17" s="193">
        <v>18891.20433</v>
      </c>
      <c r="J17" s="193">
        <v>22624.11102</v>
      </c>
      <c r="K17" s="193">
        <v>19642.20924</v>
      </c>
      <c r="L17" s="193">
        <v>18980.81352</v>
      </c>
      <c r="M17" s="193">
        <v>23028.416310000001</v>
      </c>
      <c r="N17" s="193">
        <v>239179.40784</v>
      </c>
      <c r="O17" s="186">
        <v>19931.617320000001</v>
      </c>
      <c r="P17" s="187">
        <v>2010</v>
      </c>
      <c r="Q17" s="194">
        <v>207914</v>
      </c>
      <c r="R17" s="194">
        <v>201034</v>
      </c>
      <c r="S17" s="194">
        <v>244536</v>
      </c>
      <c r="T17" s="194">
        <v>209800</v>
      </c>
      <c r="U17" s="194">
        <v>196563</v>
      </c>
      <c r="V17" s="194">
        <v>237405</v>
      </c>
      <c r="W17" s="194">
        <v>204470</v>
      </c>
      <c r="X17" s="194">
        <v>211038</v>
      </c>
      <c r="Y17" s="194">
        <v>251881</v>
      </c>
      <c r="Z17" s="194">
        <v>218132</v>
      </c>
      <c r="AA17" s="194">
        <v>207493</v>
      </c>
      <c r="AB17" s="194">
        <v>256497</v>
      </c>
      <c r="AC17" s="194">
        <v>2646763</v>
      </c>
      <c r="AD17" s="189">
        <v>220563.58333333334</v>
      </c>
      <c r="AE17" s="190">
        <v>2010</v>
      </c>
      <c r="AF17" s="195">
        <v>91.485298392604619</v>
      </c>
      <c r="AG17" s="195">
        <v>90.661845359491437</v>
      </c>
      <c r="AH17" s="195">
        <v>90.542248257925223</v>
      </c>
      <c r="AI17" s="195">
        <v>91.018571496663498</v>
      </c>
      <c r="AJ17" s="195">
        <v>90.709706201065316</v>
      </c>
      <c r="AK17" s="195">
        <v>89.916989953876282</v>
      </c>
      <c r="AL17" s="195">
        <v>89.754072333349626</v>
      </c>
      <c r="AM17" s="195">
        <v>89.515652773434184</v>
      </c>
      <c r="AN17" s="195">
        <v>89.820633632548706</v>
      </c>
      <c r="AO17" s="195">
        <v>90.047353162305384</v>
      </c>
      <c r="AP17" s="195">
        <v>91.476886063626239</v>
      </c>
      <c r="AQ17" s="195">
        <v>89.780450882466468</v>
      </c>
      <c r="AR17" s="196">
        <v>90.366764171933795</v>
      </c>
      <c r="AS17" s="88"/>
      <c r="AT17" s="84"/>
      <c r="AU17" s="84"/>
    </row>
    <row r="18" spans="1:47" x14ac:dyDescent="0.35">
      <c r="A18" s="184">
        <v>2011</v>
      </c>
      <c r="B18" s="193">
        <v>19396.788240000002</v>
      </c>
      <c r="C18" s="193">
        <v>18511.344570000001</v>
      </c>
      <c r="D18" s="193">
        <v>22330.863450000001</v>
      </c>
      <c r="E18" s="193">
        <v>17719.481670000001</v>
      </c>
      <c r="F18" s="193">
        <v>20773.349190000001</v>
      </c>
      <c r="G18" s="193">
        <v>18506.045429999998</v>
      </c>
      <c r="H18" s="193">
        <v>17583.951779999999</v>
      </c>
      <c r="I18" s="193">
        <v>20980.993559999999</v>
      </c>
      <c r="J18" s="193">
        <v>19176.789570000001</v>
      </c>
      <c r="K18" s="193">
        <v>18321.62226</v>
      </c>
      <c r="L18" s="193">
        <v>20144.79837</v>
      </c>
      <c r="M18" s="193">
        <v>18880.137630000001</v>
      </c>
      <c r="N18" s="193">
        <v>232326.16571999999</v>
      </c>
      <c r="O18" s="186">
        <v>19360.51381</v>
      </c>
      <c r="P18" s="187">
        <v>2011</v>
      </c>
      <c r="Q18" s="194">
        <v>213292</v>
      </c>
      <c r="R18" s="194">
        <v>204434</v>
      </c>
      <c r="S18" s="194">
        <v>246395</v>
      </c>
      <c r="T18" s="194">
        <v>196331</v>
      </c>
      <c r="U18" s="194">
        <v>230415</v>
      </c>
      <c r="V18" s="194">
        <v>206308</v>
      </c>
      <c r="W18" s="194">
        <v>196869</v>
      </c>
      <c r="X18" s="194">
        <v>233758</v>
      </c>
      <c r="Y18" s="194">
        <v>214511</v>
      </c>
      <c r="Z18" s="194">
        <v>203730</v>
      </c>
      <c r="AA18" s="194">
        <v>221766</v>
      </c>
      <c r="AB18" s="194">
        <v>208989</v>
      </c>
      <c r="AC18" s="194">
        <v>2576798</v>
      </c>
      <c r="AD18" s="189">
        <v>214733.16666666666</v>
      </c>
      <c r="AE18" s="190">
        <v>2011</v>
      </c>
      <c r="AF18" s="195">
        <v>90.940064512499305</v>
      </c>
      <c r="AG18" s="195">
        <v>90.549246064744608</v>
      </c>
      <c r="AH18" s="195">
        <v>90.630343351123187</v>
      </c>
      <c r="AI18" s="195">
        <v>90.253101496961776</v>
      </c>
      <c r="AJ18" s="195">
        <v>90.156236312740063</v>
      </c>
      <c r="AK18" s="195">
        <v>89.701055848537138</v>
      </c>
      <c r="AL18" s="195">
        <v>89.318032701949022</v>
      </c>
      <c r="AM18" s="195">
        <v>89.755189383892741</v>
      </c>
      <c r="AN18" s="195">
        <v>89.397697880295183</v>
      </c>
      <c r="AO18" s="195">
        <v>89.930900014725381</v>
      </c>
      <c r="AP18" s="195">
        <v>90.838083249912074</v>
      </c>
      <c r="AQ18" s="195">
        <v>90.340341501227357</v>
      </c>
      <c r="AR18" s="196">
        <v>90.160798681153892</v>
      </c>
      <c r="AS18" s="88"/>
      <c r="AT18" s="84"/>
      <c r="AU18" s="84"/>
    </row>
    <row r="19" spans="1:47" x14ac:dyDescent="0.35">
      <c r="A19" s="184">
        <v>2012</v>
      </c>
      <c r="B19" s="193">
        <v>18289.965059999999</v>
      </c>
      <c r="C19" s="193">
        <v>19504.822319999999</v>
      </c>
      <c r="D19" s="193">
        <v>18014.907060000001</v>
      </c>
      <c r="E19" s="193">
        <v>16986.940500000001</v>
      </c>
      <c r="F19" s="193">
        <v>19038.728879999999</v>
      </c>
      <c r="G19" s="193">
        <v>17106.127860000001</v>
      </c>
      <c r="H19" s="193">
        <v>16947.463350000002</v>
      </c>
      <c r="I19" s="193">
        <v>19789.664970000002</v>
      </c>
      <c r="J19" s="193">
        <v>16354.82991</v>
      </c>
      <c r="K19" s="193">
        <v>20120.08755</v>
      </c>
      <c r="L19" s="193">
        <v>17270.24136</v>
      </c>
      <c r="M19" s="193">
        <v>16949.040659999999</v>
      </c>
      <c r="N19" s="193">
        <v>216372.81948000001</v>
      </c>
      <c r="O19" s="186">
        <v>18031.068289999999</v>
      </c>
      <c r="P19" s="187">
        <v>2012</v>
      </c>
      <c r="Q19" s="194">
        <v>199904</v>
      </c>
      <c r="R19" s="194">
        <v>216030</v>
      </c>
      <c r="S19" s="194">
        <v>199506</v>
      </c>
      <c r="T19" s="194">
        <v>187942</v>
      </c>
      <c r="U19" s="194">
        <v>211529</v>
      </c>
      <c r="V19" s="194">
        <v>190042</v>
      </c>
      <c r="W19" s="194">
        <v>188737</v>
      </c>
      <c r="X19" s="194">
        <v>222736</v>
      </c>
      <c r="Y19" s="194">
        <v>184537</v>
      </c>
      <c r="Z19" s="194">
        <v>223745</v>
      </c>
      <c r="AA19" s="194">
        <v>189887</v>
      </c>
      <c r="AB19" s="194">
        <v>188064</v>
      </c>
      <c r="AC19" s="194">
        <v>2402659</v>
      </c>
      <c r="AD19" s="189">
        <v>200221.58333333334</v>
      </c>
      <c r="AE19" s="190">
        <v>2012</v>
      </c>
      <c r="AF19" s="195">
        <v>91.493742296302216</v>
      </c>
      <c r="AG19" s="195">
        <v>90.287563393973059</v>
      </c>
      <c r="AH19" s="195">
        <v>90.297570298637652</v>
      </c>
      <c r="AI19" s="195">
        <v>90.38395089974567</v>
      </c>
      <c r="AJ19" s="195">
        <v>90.005289487493442</v>
      </c>
      <c r="AK19" s="195">
        <v>90.012354426916147</v>
      </c>
      <c r="AL19" s="195">
        <v>89.794069790237216</v>
      </c>
      <c r="AM19" s="195">
        <v>88.848075614180033</v>
      </c>
      <c r="AN19" s="195">
        <v>88.626291258663571</v>
      </c>
      <c r="AO19" s="195">
        <v>89.924188473485444</v>
      </c>
      <c r="AP19" s="195">
        <v>90.950098532284983</v>
      </c>
      <c r="AQ19" s="195">
        <v>90.123791156202145</v>
      </c>
      <c r="AR19" s="196">
        <v>90.055567385966967</v>
      </c>
      <c r="AS19" s="88"/>
      <c r="AT19" s="84"/>
      <c r="AU19" s="84"/>
    </row>
    <row r="20" spans="1:47" x14ac:dyDescent="0.35">
      <c r="A20" s="184">
        <v>2013</v>
      </c>
      <c r="B20" s="193">
        <v>19642.33467</v>
      </c>
      <c r="C20" s="193">
        <v>16825.366679999999</v>
      </c>
      <c r="D20" s="193">
        <v>16871.24409</v>
      </c>
      <c r="E20" s="193">
        <v>16907.44008</v>
      </c>
      <c r="F20" s="193">
        <v>18485.275109999999</v>
      </c>
      <c r="G20" s="193">
        <v>16980.987570000001</v>
      </c>
      <c r="H20" s="193">
        <v>20014.860659999998</v>
      </c>
      <c r="I20" s="193">
        <v>17424.821070000002</v>
      </c>
      <c r="J20" s="193">
        <v>16773.362069999999</v>
      </c>
      <c r="K20" s="193">
        <v>20485.456259999999</v>
      </c>
      <c r="L20" s="193">
        <v>17334.82893</v>
      </c>
      <c r="M20" s="193">
        <v>18650.877120000001</v>
      </c>
      <c r="N20" s="193">
        <v>216396.85431</v>
      </c>
      <c r="O20" s="186">
        <v>18033.0711925</v>
      </c>
      <c r="P20" s="187">
        <v>2013</v>
      </c>
      <c r="Q20" s="194">
        <v>213565</v>
      </c>
      <c r="R20" s="194">
        <v>185406</v>
      </c>
      <c r="S20" s="194">
        <v>189051</v>
      </c>
      <c r="T20" s="194">
        <v>189029</v>
      </c>
      <c r="U20" s="194">
        <v>207295</v>
      </c>
      <c r="V20" s="194">
        <v>191643</v>
      </c>
      <c r="W20" s="194">
        <v>226523</v>
      </c>
      <c r="X20" s="194">
        <v>195613</v>
      </c>
      <c r="Y20" s="194">
        <v>188450</v>
      </c>
      <c r="Z20" s="194">
        <v>226589</v>
      </c>
      <c r="AA20" s="194">
        <v>190591</v>
      </c>
      <c r="AB20" s="194">
        <v>204857</v>
      </c>
      <c r="AC20" s="194">
        <v>2408612</v>
      </c>
      <c r="AD20" s="189">
        <v>200717.66666666666</v>
      </c>
      <c r="AE20" s="190">
        <v>2013</v>
      </c>
      <c r="AF20" s="195">
        <v>91.973566221056828</v>
      </c>
      <c r="AG20" s="195">
        <v>90.748771237176783</v>
      </c>
      <c r="AH20" s="195">
        <v>89.241760636018853</v>
      </c>
      <c r="AI20" s="195">
        <v>89.443630765649729</v>
      </c>
      <c r="AJ20" s="195">
        <v>89.173762560602043</v>
      </c>
      <c r="AK20" s="195">
        <v>88.607397974358577</v>
      </c>
      <c r="AL20" s="195">
        <v>88.356858508848987</v>
      </c>
      <c r="AM20" s="195">
        <v>89.078031981514528</v>
      </c>
      <c r="AN20" s="195">
        <v>89.006962430352871</v>
      </c>
      <c r="AO20" s="195">
        <v>90.407990943955781</v>
      </c>
      <c r="AP20" s="195">
        <v>90.953029943701438</v>
      </c>
      <c r="AQ20" s="195">
        <v>91.04339671087638</v>
      </c>
      <c r="AR20" s="196">
        <v>89.842969440491032</v>
      </c>
      <c r="AS20" s="88"/>
      <c r="AT20" s="84"/>
      <c r="AU20" s="84"/>
    </row>
    <row r="21" spans="1:47" x14ac:dyDescent="0.35">
      <c r="A21" s="184">
        <v>2014</v>
      </c>
      <c r="B21" s="193">
        <v>19688.48847</v>
      </c>
      <c r="C21" s="193">
        <v>17393.78991</v>
      </c>
      <c r="D21" s="193">
        <v>16888.161599999999</v>
      </c>
      <c r="E21" s="193">
        <v>19232.18967</v>
      </c>
      <c r="F21" s="193">
        <v>15747.20037</v>
      </c>
      <c r="G21" s="193">
        <v>16721.61609</v>
      </c>
      <c r="H21" s="193">
        <v>19783.332419999999</v>
      </c>
      <c r="I21" s="193">
        <v>16590.07776</v>
      </c>
      <c r="J21" s="193">
        <v>17629.761480000001</v>
      </c>
      <c r="K21" s="193">
        <v>20727.061079999999</v>
      </c>
      <c r="L21" s="193">
        <v>16871.594850000001</v>
      </c>
      <c r="M21" s="193">
        <v>19309.291379999999</v>
      </c>
      <c r="N21" s="193">
        <v>216582.56508</v>
      </c>
      <c r="O21" s="186">
        <v>18048.547090000004</v>
      </c>
      <c r="P21" s="187">
        <v>2014</v>
      </c>
      <c r="Q21" s="194">
        <v>214177</v>
      </c>
      <c r="R21" s="194">
        <v>190400</v>
      </c>
      <c r="S21" s="194">
        <v>185412</v>
      </c>
      <c r="T21" s="194">
        <v>211630</v>
      </c>
      <c r="U21" s="194">
        <v>172013</v>
      </c>
      <c r="V21" s="194">
        <v>184505</v>
      </c>
      <c r="W21" s="194">
        <v>220880</v>
      </c>
      <c r="X21" s="194">
        <v>185261</v>
      </c>
      <c r="Y21" s="194">
        <v>195033</v>
      </c>
      <c r="Z21" s="194">
        <v>229324</v>
      </c>
      <c r="AA21" s="194">
        <v>184978</v>
      </c>
      <c r="AB21" s="194">
        <v>208542</v>
      </c>
      <c r="AC21" s="194">
        <v>2382155</v>
      </c>
      <c r="AD21" s="189">
        <v>198512.91666666666</v>
      </c>
      <c r="AE21" s="190">
        <v>2014</v>
      </c>
      <c r="AF21" s="195">
        <v>91.926250110889583</v>
      </c>
      <c r="AG21" s="195">
        <v>91.35393860294117</v>
      </c>
      <c r="AH21" s="195">
        <v>91.084512329299059</v>
      </c>
      <c r="AI21" s="195">
        <v>90.876480980957325</v>
      </c>
      <c r="AJ21" s="195">
        <v>91.546571305657139</v>
      </c>
      <c r="AK21" s="195">
        <v>90.62960944147855</v>
      </c>
      <c r="AL21" s="195">
        <v>89.565974375226361</v>
      </c>
      <c r="AM21" s="195">
        <v>89.549758232979414</v>
      </c>
      <c r="AN21" s="195">
        <v>90.393735829321187</v>
      </c>
      <c r="AO21" s="195">
        <v>90.383305192653182</v>
      </c>
      <c r="AP21" s="195">
        <v>91.208656434819289</v>
      </c>
      <c r="AQ21" s="195">
        <v>92.591858618407798</v>
      </c>
      <c r="AR21" s="196">
        <v>90.918754270817814</v>
      </c>
      <c r="AS21" s="88"/>
      <c r="AT21" s="84"/>
      <c r="AU21" s="84"/>
    </row>
    <row r="22" spans="1:47" x14ac:dyDescent="0.35">
      <c r="A22" s="184">
        <v>2015</v>
      </c>
      <c r="B22" s="193">
        <v>18532.605510000001</v>
      </c>
      <c r="C22" s="193">
        <v>16872.929069999998</v>
      </c>
      <c r="D22" s="193">
        <v>21178.712309999999</v>
      </c>
      <c r="E22" s="193">
        <v>17772.151170000001</v>
      </c>
      <c r="F22" s="193">
        <v>16489.226490000001</v>
      </c>
      <c r="G22" s="193">
        <v>21040.022250000002</v>
      </c>
      <c r="H22" s="193">
        <v>18169.064969999999</v>
      </c>
      <c r="I22" s="193">
        <v>17752.836060000001</v>
      </c>
      <c r="J22" s="193">
        <v>20460.68217</v>
      </c>
      <c r="K22" s="193">
        <v>18837.532500000001</v>
      </c>
      <c r="L22" s="193">
        <v>17244.789059999999</v>
      </c>
      <c r="M22" s="193">
        <v>20011.31421</v>
      </c>
      <c r="N22" s="193">
        <v>224361.86577</v>
      </c>
      <c r="O22" s="186">
        <v>18696.822147499999</v>
      </c>
      <c r="P22" s="187">
        <v>2015</v>
      </c>
      <c r="Q22" s="194">
        <v>200493</v>
      </c>
      <c r="R22" s="194">
        <v>186954</v>
      </c>
      <c r="S22" s="194">
        <v>235072</v>
      </c>
      <c r="T22" s="194">
        <v>192958</v>
      </c>
      <c r="U22" s="194">
        <v>178812</v>
      </c>
      <c r="V22" s="194">
        <v>230045</v>
      </c>
      <c r="W22" s="194">
        <v>200752</v>
      </c>
      <c r="X22" s="194">
        <v>195570</v>
      </c>
      <c r="Y22" s="194">
        <v>223718</v>
      </c>
      <c r="Z22" s="194">
        <v>203380</v>
      </c>
      <c r="AA22" s="194">
        <v>185805</v>
      </c>
      <c r="AB22" s="194">
        <v>216871</v>
      </c>
      <c r="AC22" s="194">
        <v>2450430</v>
      </c>
      <c r="AD22" s="189">
        <v>204202.5</v>
      </c>
      <c r="AE22" s="190">
        <v>2015</v>
      </c>
      <c r="AF22" s="195">
        <v>92.435174844009524</v>
      </c>
      <c r="AG22" s="195">
        <v>90.251768188966253</v>
      </c>
      <c r="AH22" s="195">
        <v>90.094576597808327</v>
      </c>
      <c r="AI22" s="195">
        <v>92.103728116999562</v>
      </c>
      <c r="AJ22" s="195">
        <v>92.215435709012823</v>
      </c>
      <c r="AK22" s="195">
        <v>91.460463170249298</v>
      </c>
      <c r="AL22" s="195">
        <v>90.505025952418904</v>
      </c>
      <c r="AM22" s="195">
        <v>90.774843074091137</v>
      </c>
      <c r="AN22" s="195">
        <v>91.457469537542806</v>
      </c>
      <c r="AO22" s="195">
        <v>92.622344871668801</v>
      </c>
      <c r="AP22" s="195">
        <v>92.81122176475337</v>
      </c>
      <c r="AQ22" s="195">
        <v>92.272891304047107</v>
      </c>
      <c r="AR22" s="196">
        <v>91.560201993119577</v>
      </c>
      <c r="AS22" s="88"/>
      <c r="AT22" s="84"/>
      <c r="AU22" s="84"/>
    </row>
    <row r="23" spans="1:47" x14ac:dyDescent="0.35">
      <c r="A23" s="197">
        <v>2016</v>
      </c>
      <c r="B23" s="193">
        <v>17992.521690000001</v>
      </c>
      <c r="C23" s="193">
        <v>18456.541649999999</v>
      </c>
      <c r="D23" s="193">
        <v>19498.83942</v>
      </c>
      <c r="E23" s="193">
        <v>18635.51583</v>
      </c>
      <c r="F23" s="193">
        <v>18322.99422</v>
      </c>
      <c r="G23" s="193">
        <v>18784.84635</v>
      </c>
      <c r="H23" s="193">
        <v>17203.351650000001</v>
      </c>
      <c r="I23" s="193">
        <v>18905.434529999999</v>
      </c>
      <c r="J23" s="193">
        <v>18346.288680000001</v>
      </c>
      <c r="K23" s="193">
        <v>17918.234939999998</v>
      </c>
      <c r="L23" s="193">
        <v>17718.723539999999</v>
      </c>
      <c r="M23" s="193">
        <v>19015.152480000001</v>
      </c>
      <c r="N23" s="193">
        <v>220798.44498</v>
      </c>
      <c r="O23" s="186">
        <v>18399.870415000001</v>
      </c>
      <c r="P23" s="198">
        <v>2016</v>
      </c>
      <c r="Q23" s="194">
        <v>192425</v>
      </c>
      <c r="R23" s="194">
        <v>199072</v>
      </c>
      <c r="S23" s="194">
        <v>211360</v>
      </c>
      <c r="T23" s="194">
        <v>201763</v>
      </c>
      <c r="U23" s="194">
        <v>201217</v>
      </c>
      <c r="V23" s="194">
        <v>204119</v>
      </c>
      <c r="W23" s="194">
        <v>189163</v>
      </c>
      <c r="X23" s="194">
        <v>207706</v>
      </c>
      <c r="Y23" s="194">
        <v>201463</v>
      </c>
      <c r="Z23" s="194">
        <v>194985</v>
      </c>
      <c r="AA23" s="194">
        <v>189745</v>
      </c>
      <c r="AB23" s="194">
        <v>205988</v>
      </c>
      <c r="AC23" s="194">
        <v>2399006</v>
      </c>
      <c r="AD23" s="189">
        <v>199917.16666666666</v>
      </c>
      <c r="AE23" s="199">
        <v>2016</v>
      </c>
      <c r="AF23" s="195">
        <v>93.504075302065743</v>
      </c>
      <c r="AG23" s="195">
        <v>92.712896087847611</v>
      </c>
      <c r="AH23" s="195">
        <v>92.254160768357309</v>
      </c>
      <c r="AI23" s="195">
        <v>92.363395815882996</v>
      </c>
      <c r="AJ23" s="195">
        <v>91.060865732020645</v>
      </c>
      <c r="AK23" s="195">
        <v>92.02889662402815</v>
      </c>
      <c r="AL23" s="195">
        <v>90.944590908370046</v>
      </c>
      <c r="AM23" s="195">
        <v>91.02016566685603</v>
      </c>
      <c r="AN23" s="195">
        <v>91.0653007251952</v>
      </c>
      <c r="AO23" s="195">
        <v>91.89545318870681</v>
      </c>
      <c r="AP23" s="195">
        <v>93.381767846320059</v>
      </c>
      <c r="AQ23" s="195">
        <v>92.311942831621266</v>
      </c>
      <c r="AR23" s="196">
        <v>92.037470927542486</v>
      </c>
      <c r="AS23" s="88"/>
      <c r="AT23" s="84"/>
      <c r="AU23" s="84"/>
    </row>
    <row r="24" spans="1:47" x14ac:dyDescent="0.35">
      <c r="A24" s="184">
        <v>2017</v>
      </c>
      <c r="B24" s="193">
        <v>18779.350999999999</v>
      </c>
      <c r="C24" s="193">
        <v>16987.64</v>
      </c>
      <c r="D24" s="193">
        <v>19378.287</v>
      </c>
      <c r="E24" s="193">
        <v>16406.019</v>
      </c>
      <c r="F24" s="193">
        <v>17916.322</v>
      </c>
      <c r="G24" s="193">
        <v>18275.735000000001</v>
      </c>
      <c r="H24" s="193">
        <v>16449.156999999999</v>
      </c>
      <c r="I24" s="193">
        <v>18644.95</v>
      </c>
      <c r="J24" s="193">
        <v>18234.717000000001</v>
      </c>
      <c r="K24" s="193">
        <v>19023.811000000002</v>
      </c>
      <c r="L24" s="193">
        <v>18361.293000000001</v>
      </c>
      <c r="M24" s="193">
        <v>17361.208999999995</v>
      </c>
      <c r="N24" s="193">
        <v>215818.49100000001</v>
      </c>
      <c r="O24" s="186">
        <v>17984.874250000001</v>
      </c>
      <c r="P24" s="187">
        <v>2017</v>
      </c>
      <c r="Q24" s="194">
        <v>202355</v>
      </c>
      <c r="R24" s="194">
        <v>183448</v>
      </c>
      <c r="S24" s="194">
        <v>208997</v>
      </c>
      <c r="T24" s="194">
        <v>177964</v>
      </c>
      <c r="U24" s="194">
        <v>194092</v>
      </c>
      <c r="V24" s="194">
        <v>200028</v>
      </c>
      <c r="W24" s="194">
        <v>181560</v>
      </c>
      <c r="X24" s="194">
        <v>203168</v>
      </c>
      <c r="Y24" s="194">
        <v>198055</v>
      </c>
      <c r="Z24" s="194">
        <v>205749</v>
      </c>
      <c r="AA24" s="194">
        <v>196504</v>
      </c>
      <c r="AB24" s="194">
        <v>187750</v>
      </c>
      <c r="AC24" s="194">
        <v>2339670</v>
      </c>
      <c r="AD24" s="189">
        <v>194972.5</v>
      </c>
      <c r="AE24" s="190">
        <v>2017</v>
      </c>
      <c r="AF24" s="195">
        <v>92.803988040819348</v>
      </c>
      <c r="AG24" s="195">
        <v>92.601936243513151</v>
      </c>
      <c r="AH24" s="195">
        <v>92.720407469963689</v>
      </c>
      <c r="AI24" s="195">
        <v>92.18729068800431</v>
      </c>
      <c r="AJ24" s="195">
        <v>92.308400140139724</v>
      </c>
      <c r="AK24" s="195">
        <v>91.365883776271318</v>
      </c>
      <c r="AL24" s="195">
        <v>90.599014100022032</v>
      </c>
      <c r="AM24" s="195">
        <v>91.771095841864863</v>
      </c>
      <c r="AN24" s="195">
        <v>92.068955593143315</v>
      </c>
      <c r="AO24" s="195">
        <v>92.461256190795581</v>
      </c>
      <c r="AP24" s="195">
        <v>93.439792574196957</v>
      </c>
      <c r="AQ24" s="195">
        <v>92.469821571238327</v>
      </c>
      <c r="AR24" s="196">
        <v>92.243133005936741</v>
      </c>
      <c r="AS24" s="88"/>
      <c r="AT24" s="84"/>
      <c r="AU24" s="84"/>
    </row>
    <row r="25" spans="1:47" x14ac:dyDescent="0.35">
      <c r="A25" s="184">
        <v>2018</v>
      </c>
      <c r="B25" s="193">
        <v>19295.044000000002</v>
      </c>
      <c r="C25" s="193">
        <v>15329.852999999999</v>
      </c>
      <c r="D25" s="193">
        <v>18550.810000000001</v>
      </c>
      <c r="E25" s="193">
        <v>17904.404999999999</v>
      </c>
      <c r="F25" s="193">
        <v>18354.581999999999</v>
      </c>
      <c r="G25" s="193">
        <v>17951.905999999999</v>
      </c>
      <c r="H25" s="193">
        <v>18387.82</v>
      </c>
      <c r="I25" s="193">
        <v>19033.762999999999</v>
      </c>
      <c r="J25" s="193">
        <v>17423.725999999999</v>
      </c>
      <c r="K25" s="193">
        <v>20216.98</v>
      </c>
      <c r="L25" s="193">
        <v>18643.021000000001</v>
      </c>
      <c r="M25" s="193">
        <v>17822.429</v>
      </c>
      <c r="N25" s="193">
        <v>218914.33900000001</v>
      </c>
      <c r="O25" s="186">
        <v>18242.861583333335</v>
      </c>
      <c r="P25" s="187">
        <v>2018</v>
      </c>
      <c r="Q25" s="194">
        <v>204560</v>
      </c>
      <c r="R25" s="194">
        <v>163904</v>
      </c>
      <c r="S25" s="194">
        <v>200440</v>
      </c>
      <c r="T25" s="194">
        <v>193458</v>
      </c>
      <c r="U25" s="194">
        <v>198162</v>
      </c>
      <c r="V25" s="194">
        <v>196795</v>
      </c>
      <c r="W25" s="194">
        <v>203982</v>
      </c>
      <c r="X25" s="194">
        <v>210734</v>
      </c>
      <c r="Y25" s="194">
        <v>192229</v>
      </c>
      <c r="Z25" s="194">
        <v>219758</v>
      </c>
      <c r="AA25" s="194">
        <v>201606</v>
      </c>
      <c r="AB25" s="194">
        <v>192234</v>
      </c>
      <c r="AC25" s="194">
        <v>2377862</v>
      </c>
      <c r="AD25" s="189">
        <v>198155.16666666666</v>
      </c>
      <c r="AE25" s="190">
        <v>2018</v>
      </c>
      <c r="AF25" s="195">
        <v>94.324618693781773</v>
      </c>
      <c r="AG25" s="195">
        <v>93.529462368215547</v>
      </c>
      <c r="AH25" s="195">
        <v>92.550439034124921</v>
      </c>
      <c r="AI25" s="195">
        <v>92.549313029184631</v>
      </c>
      <c r="AJ25" s="195">
        <v>92.624125715323828</v>
      </c>
      <c r="AK25" s="195">
        <v>91.221352168500218</v>
      </c>
      <c r="AL25" s="195">
        <v>90.144326460177865</v>
      </c>
      <c r="AM25" s="195">
        <v>90.321272314861389</v>
      </c>
      <c r="AN25" s="195">
        <v>90.640465278391915</v>
      </c>
      <c r="AO25" s="195">
        <v>91.996559852201059</v>
      </c>
      <c r="AP25" s="195">
        <v>92.472550420126382</v>
      </c>
      <c r="AQ25" s="195">
        <v>92.712158098983537</v>
      </c>
      <c r="AR25" s="196">
        <v>92.063517142710552</v>
      </c>
      <c r="AS25" s="88"/>
      <c r="AT25" s="84"/>
      <c r="AU25" s="84"/>
    </row>
    <row r="26" spans="1:47" x14ac:dyDescent="0.35">
      <c r="A26" s="184">
        <v>2019</v>
      </c>
      <c r="B26" s="193">
        <v>19768.898000000001</v>
      </c>
      <c r="C26" s="193">
        <v>17623.477999999999</v>
      </c>
      <c r="D26" s="193">
        <v>18455.136999999999</v>
      </c>
      <c r="E26" s="193">
        <v>18624.522000000001</v>
      </c>
      <c r="F26" s="193">
        <v>18363.254000000001</v>
      </c>
      <c r="G26" s="193">
        <v>17023.394</v>
      </c>
      <c r="H26" s="193">
        <v>19249.842000000001</v>
      </c>
      <c r="I26" s="193">
        <v>18260.812000000002</v>
      </c>
      <c r="J26" s="193">
        <v>18395.492999999999</v>
      </c>
      <c r="K26" s="193">
        <v>20503.316999999999</v>
      </c>
      <c r="L26" s="193">
        <v>18565.865000000002</v>
      </c>
      <c r="M26" s="193">
        <v>19340.048999999999</v>
      </c>
      <c r="N26" s="193">
        <v>224174.06099999999</v>
      </c>
      <c r="O26" s="186">
        <v>18681.171749999998</v>
      </c>
      <c r="P26" s="187">
        <v>2019</v>
      </c>
      <c r="Q26" s="194">
        <v>210306.00000000003</v>
      </c>
      <c r="R26" s="194">
        <v>188629</v>
      </c>
      <c r="S26" s="194">
        <v>198787</v>
      </c>
      <c r="T26" s="194">
        <v>202886</v>
      </c>
      <c r="U26" s="194">
        <v>199022</v>
      </c>
      <c r="V26" s="194">
        <v>185410</v>
      </c>
      <c r="W26" s="194">
        <v>212766</v>
      </c>
      <c r="X26" s="194">
        <v>201579</v>
      </c>
      <c r="Y26" s="194">
        <v>201436.00000000003</v>
      </c>
      <c r="Z26" s="194">
        <v>221729.00000000003</v>
      </c>
      <c r="AA26" s="194">
        <v>198058</v>
      </c>
      <c r="AB26" s="194">
        <v>207881</v>
      </c>
      <c r="AC26" s="194">
        <v>2428489</v>
      </c>
      <c r="AD26" s="189">
        <v>202374.08333333334</v>
      </c>
      <c r="AE26" s="190">
        <v>2019</v>
      </c>
      <c r="AF26" s="195">
        <v>94.000637166795045</v>
      </c>
      <c r="AG26" s="195">
        <v>93.429313626218658</v>
      </c>
      <c r="AH26" s="195">
        <v>92.838752031068424</v>
      </c>
      <c r="AI26" s="195">
        <v>91.797965359857258</v>
      </c>
      <c r="AJ26" s="195">
        <v>92.267457868979307</v>
      </c>
      <c r="AK26" s="195">
        <v>91.814864354673432</v>
      </c>
      <c r="AL26" s="195">
        <v>90.474239305152139</v>
      </c>
      <c r="AM26" s="195">
        <v>90.588860942856144</v>
      </c>
      <c r="AN26" s="195">
        <v>91.321774657955871</v>
      </c>
      <c r="AO26" s="195">
        <v>92.470164029062488</v>
      </c>
      <c r="AP26" s="195">
        <v>93.739535893526138</v>
      </c>
      <c r="AQ26" s="195">
        <v>93.03423112261342</v>
      </c>
      <c r="AR26" s="196">
        <v>92.310099407491649</v>
      </c>
      <c r="AS26" s="88"/>
      <c r="AT26" s="84"/>
      <c r="AU26" s="84"/>
    </row>
    <row r="27" spans="1:47" x14ac:dyDescent="0.35">
      <c r="A27" s="184">
        <v>2020</v>
      </c>
      <c r="B27" s="193">
        <v>20572.849999999999</v>
      </c>
      <c r="C27" s="193">
        <v>17949.159</v>
      </c>
      <c r="D27" s="193">
        <v>19556.703000000001</v>
      </c>
      <c r="E27" s="193">
        <v>18126.352999999999</v>
      </c>
      <c r="F27" s="193">
        <v>16894.255000000001</v>
      </c>
      <c r="G27" s="193">
        <v>19623.478999999999</v>
      </c>
      <c r="H27" s="193">
        <v>18809.366000000002</v>
      </c>
      <c r="I27" s="193">
        <v>18239.406999999999</v>
      </c>
      <c r="J27" s="193">
        <v>19150.973999999998</v>
      </c>
      <c r="K27" s="193">
        <v>20027.545999999998</v>
      </c>
      <c r="L27" s="193">
        <v>18297.010999999999</v>
      </c>
      <c r="M27" s="193">
        <v>19803.044999999998</v>
      </c>
      <c r="N27" s="193">
        <v>227050.14799999999</v>
      </c>
      <c r="O27" s="186">
        <v>18920.845666666664</v>
      </c>
      <c r="P27" s="187">
        <v>2020</v>
      </c>
      <c r="Q27" s="194">
        <v>218424</v>
      </c>
      <c r="R27" s="194">
        <v>192623</v>
      </c>
      <c r="S27" s="194">
        <v>209992.99999999997</v>
      </c>
      <c r="T27" s="194">
        <v>192081</v>
      </c>
      <c r="U27" s="194">
        <v>178475.99999999997</v>
      </c>
      <c r="V27" s="194">
        <v>209851.99999999997</v>
      </c>
      <c r="W27" s="194">
        <v>204006</v>
      </c>
      <c r="X27" s="194">
        <v>199365</v>
      </c>
      <c r="Y27" s="194">
        <v>209473</v>
      </c>
      <c r="Z27" s="194">
        <v>213777</v>
      </c>
      <c r="AA27" s="194">
        <v>196535</v>
      </c>
      <c r="AB27" s="194">
        <v>211196.00000000003</v>
      </c>
      <c r="AC27" s="194">
        <v>2435801</v>
      </c>
      <c r="AD27" s="189">
        <v>202983.41666666666</v>
      </c>
      <c r="AE27" s="190">
        <v>2020</v>
      </c>
      <c r="AF27" s="195">
        <v>94.187680840933226</v>
      </c>
      <c r="AG27" s="195">
        <v>93.182844208635515</v>
      </c>
      <c r="AH27" s="195">
        <v>93.130261484906654</v>
      </c>
      <c r="AI27" s="195">
        <v>94.368276924838995</v>
      </c>
      <c r="AJ27" s="195">
        <v>94.658413456150981</v>
      </c>
      <c r="AK27" s="195">
        <v>93.511041114690372</v>
      </c>
      <c r="AL27" s="195">
        <v>92.200062743252644</v>
      </c>
      <c r="AM27" s="195">
        <v>91.487507837383689</v>
      </c>
      <c r="AN27" s="195">
        <v>91.424546361583594</v>
      </c>
      <c r="AO27" s="195">
        <v>93.684287832648039</v>
      </c>
      <c r="AP27" s="195">
        <v>93.097977459485591</v>
      </c>
      <c r="AQ27" s="195">
        <v>93.766193488513025</v>
      </c>
      <c r="AR27" s="196">
        <v>93.213751041238595</v>
      </c>
      <c r="AS27" s="88"/>
      <c r="AT27" s="84"/>
      <c r="AU27" s="84"/>
    </row>
    <row r="28" spans="1:47" x14ac:dyDescent="0.35">
      <c r="A28" s="184">
        <v>2021</v>
      </c>
      <c r="B28" s="193">
        <v>19236.514999999999</v>
      </c>
      <c r="C28" s="193">
        <v>18777.003000000001</v>
      </c>
      <c r="D28" s="193">
        <v>21629.524000000001</v>
      </c>
      <c r="E28" s="193">
        <v>19309.776000000002</v>
      </c>
      <c r="F28" s="193">
        <v>17664.29</v>
      </c>
      <c r="G28" s="193">
        <v>18739.569</v>
      </c>
      <c r="H28" s="193">
        <v>17878.48</v>
      </c>
      <c r="I28" s="193">
        <v>18489.233</v>
      </c>
      <c r="J28" s="193">
        <v>18498.876</v>
      </c>
      <c r="K28" s="193">
        <v>18161.365000000002</v>
      </c>
      <c r="L28" s="193">
        <v>18203.901000000002</v>
      </c>
      <c r="M28" s="193">
        <v>19696.223999999998</v>
      </c>
      <c r="N28" s="193">
        <v>226284.75599999999</v>
      </c>
      <c r="O28" s="186">
        <v>18857.062999999998</v>
      </c>
      <c r="P28" s="187">
        <v>2021</v>
      </c>
      <c r="Q28" s="194">
        <v>202947</v>
      </c>
      <c r="R28" s="194">
        <v>199846</v>
      </c>
      <c r="S28" s="194">
        <v>234078</v>
      </c>
      <c r="T28" s="194">
        <v>208172</v>
      </c>
      <c r="U28" s="194">
        <v>188934</v>
      </c>
      <c r="V28" s="194">
        <v>201626</v>
      </c>
      <c r="W28" s="194">
        <v>192080</v>
      </c>
      <c r="X28" s="194">
        <v>202315</v>
      </c>
      <c r="Y28" s="194">
        <v>202047</v>
      </c>
      <c r="Z28" s="194">
        <v>198521</v>
      </c>
      <c r="AA28" s="194">
        <v>196389</v>
      </c>
      <c r="AB28" s="194">
        <v>212422</v>
      </c>
      <c r="AC28" s="194">
        <v>2439377</v>
      </c>
      <c r="AD28" s="189">
        <v>203281.41666666666</v>
      </c>
      <c r="AE28" s="190">
        <v>2021</v>
      </c>
      <c r="AF28" s="195">
        <v>94.785904694329062</v>
      </c>
      <c r="AG28" s="195">
        <v>93.957362168870034</v>
      </c>
      <c r="AH28" s="195">
        <v>92.40306222712087</v>
      </c>
      <c r="AI28" s="195">
        <v>92.758757181561407</v>
      </c>
      <c r="AJ28" s="195">
        <v>93.494500725120943</v>
      </c>
      <c r="AK28" s="195">
        <v>92.942224713082638</v>
      </c>
      <c r="AL28" s="195">
        <v>93.078300708038313</v>
      </c>
      <c r="AM28" s="195">
        <v>91.388344907693451</v>
      </c>
      <c r="AN28" s="195">
        <v>91.557291125332227</v>
      </c>
      <c r="AO28" s="195">
        <v>91.483344331330187</v>
      </c>
      <c r="AP28" s="195">
        <v>92.693078532911727</v>
      </c>
      <c r="AQ28" s="195">
        <v>92.722147423524873</v>
      </c>
      <c r="AR28" s="196">
        <v>92.763339164057058</v>
      </c>
      <c r="AS28" s="88"/>
      <c r="AT28" s="84"/>
      <c r="AU28" s="84"/>
    </row>
    <row r="29" spans="1:47" x14ac:dyDescent="0.35">
      <c r="A29" s="197">
        <v>2022</v>
      </c>
      <c r="B29" s="315">
        <v>18584.276999999998</v>
      </c>
      <c r="C29" s="315">
        <v>17565.705000000002</v>
      </c>
      <c r="D29" s="315">
        <v>20794.623</v>
      </c>
      <c r="E29" s="315">
        <v>17921.723999999998</v>
      </c>
      <c r="F29" s="315">
        <v>19114.851999999999</v>
      </c>
      <c r="G29" s="315">
        <v>18953.691999999999</v>
      </c>
      <c r="H29" s="315">
        <v>17085.694</v>
      </c>
      <c r="I29" s="315">
        <v>18405.698</v>
      </c>
      <c r="J29" s="315">
        <v>18607.692999999999</v>
      </c>
      <c r="K29" s="315">
        <v>18217.116999999998</v>
      </c>
      <c r="L29" s="315">
        <v>18198.024000000001</v>
      </c>
      <c r="M29" s="315">
        <v>19364.787</v>
      </c>
      <c r="N29" s="315">
        <v>222813.886</v>
      </c>
      <c r="O29" s="274">
        <v>18567.823833333332</v>
      </c>
      <c r="P29" s="198">
        <v>2022</v>
      </c>
      <c r="Q29" s="316">
        <v>198310</v>
      </c>
      <c r="R29" s="316">
        <v>187946</v>
      </c>
      <c r="S29" s="316">
        <v>222893</v>
      </c>
      <c r="T29" s="316">
        <v>193784</v>
      </c>
      <c r="U29" s="316">
        <v>206450</v>
      </c>
      <c r="V29" s="316">
        <v>206189</v>
      </c>
      <c r="W29" s="316">
        <v>187024</v>
      </c>
      <c r="X29" s="316">
        <v>203154</v>
      </c>
      <c r="Y29" s="316">
        <v>203350</v>
      </c>
      <c r="Z29" s="316">
        <v>197446</v>
      </c>
      <c r="AA29" s="316">
        <v>194188</v>
      </c>
      <c r="AB29" s="316">
        <v>207779</v>
      </c>
      <c r="AC29" s="316">
        <v>2408513</v>
      </c>
      <c r="AD29" s="314">
        <v>200709.41666666666</v>
      </c>
      <c r="AE29" s="199">
        <v>2022</v>
      </c>
      <c r="AF29" s="290">
        <v>93.71326206444455</v>
      </c>
      <c r="AG29" s="290">
        <v>93.461446372894343</v>
      </c>
      <c r="AH29" s="290">
        <v>93.29419497247558</v>
      </c>
      <c r="AI29" s="290">
        <v>92.48299137183669</v>
      </c>
      <c r="AJ29" s="290">
        <v>92.588287720997826</v>
      </c>
      <c r="AK29" s="290">
        <v>91.923875667470142</v>
      </c>
      <c r="AL29" s="290">
        <v>91.355622807767986</v>
      </c>
      <c r="AM29" s="290">
        <v>90.599732222845716</v>
      </c>
      <c r="AN29" s="290">
        <v>91.505743791492506</v>
      </c>
      <c r="AO29" s="290">
        <v>92.263793644844668</v>
      </c>
      <c r="AP29" s="290">
        <v>93.71343234391415</v>
      </c>
      <c r="AQ29" s="290">
        <v>93.198961396483767</v>
      </c>
      <c r="AR29" s="290">
        <v>92.510975028990913</v>
      </c>
      <c r="AS29" s="108"/>
      <c r="AT29" s="109"/>
      <c r="AU29" s="109"/>
    </row>
    <row r="30" spans="1:47" s="106" customFormat="1" x14ac:dyDescent="0.35">
      <c r="A30" s="200">
        <v>2023</v>
      </c>
      <c r="B30" s="201">
        <v>15499.934999999999</v>
      </c>
      <c r="C30" s="201">
        <v>17162.471000000001</v>
      </c>
      <c r="D30" s="201">
        <v>19194.744999999999</v>
      </c>
      <c r="E30" s="201">
        <v>16057.78</v>
      </c>
      <c r="F30" s="201">
        <v>17441.223999999998</v>
      </c>
      <c r="G30" s="201">
        <v>17879.587</v>
      </c>
      <c r="H30" s="201">
        <v>16148.791999999999</v>
      </c>
      <c r="I30" s="201">
        <v>14311.088</v>
      </c>
      <c r="J30" s="201">
        <v>17295.382000000001</v>
      </c>
      <c r="K30" s="201">
        <v>19288.161</v>
      </c>
      <c r="L30" s="201">
        <v>18998.406999999999</v>
      </c>
      <c r="M30" s="201">
        <v>16937.334999999999</v>
      </c>
      <c r="N30" s="201">
        <v>206214.90700000001</v>
      </c>
      <c r="O30" s="238">
        <v>17184.575583333335</v>
      </c>
      <c r="P30" s="202">
        <v>2023</v>
      </c>
      <c r="Q30" s="203">
        <v>165643</v>
      </c>
      <c r="R30" s="203">
        <v>184166</v>
      </c>
      <c r="S30" s="203">
        <v>205333</v>
      </c>
      <c r="T30" s="203">
        <v>171764</v>
      </c>
      <c r="U30" s="203">
        <v>186187</v>
      </c>
      <c r="V30" s="203">
        <v>193428</v>
      </c>
      <c r="W30" s="203">
        <v>175272</v>
      </c>
      <c r="X30" s="203">
        <v>153653</v>
      </c>
      <c r="Y30" s="203">
        <v>188553</v>
      </c>
      <c r="Z30" s="203">
        <v>208878</v>
      </c>
      <c r="AA30" s="203">
        <v>203011</v>
      </c>
      <c r="AB30" s="203">
        <v>181155</v>
      </c>
      <c r="AC30" s="203">
        <v>2217043</v>
      </c>
      <c r="AD30" s="240">
        <v>184753.58333333334</v>
      </c>
      <c r="AE30" s="204">
        <v>2023</v>
      </c>
      <c r="AF30" s="205">
        <v>93.574343618504855</v>
      </c>
      <c r="AG30" s="205">
        <v>93.190225122986874</v>
      </c>
      <c r="AH30" s="205">
        <v>93.481052728981709</v>
      </c>
      <c r="AI30" s="205">
        <v>93.487459537504947</v>
      </c>
      <c r="AJ30" s="205">
        <v>93.675842029787262</v>
      </c>
      <c r="AK30" s="205">
        <v>92.435360961184529</v>
      </c>
      <c r="AL30" s="205">
        <v>92.135606371810667</v>
      </c>
      <c r="AM30" s="205">
        <v>93.139008024574849</v>
      </c>
      <c r="AN30" s="205">
        <v>91.726899068166517</v>
      </c>
      <c r="AO30" s="205">
        <v>92.341754516990775</v>
      </c>
      <c r="AP30" s="205">
        <v>93.583140815029722</v>
      </c>
      <c r="AQ30" s="205">
        <v>93.496370511440475</v>
      </c>
      <c r="AR30" s="205">
        <v>93.013490040563042</v>
      </c>
      <c r="AS30" s="104"/>
      <c r="AT30" s="105"/>
      <c r="AU30" s="105"/>
    </row>
    <row r="31" spans="1:47" s="112" customFormat="1" x14ac:dyDescent="0.35">
      <c r="A31" s="206">
        <v>2024</v>
      </c>
      <c r="B31" s="207">
        <v>18655.723000000002</v>
      </c>
      <c r="C31" s="207">
        <v>16950.538</v>
      </c>
      <c r="D31" s="207">
        <v>16304.173000000001</v>
      </c>
      <c r="E31" s="207">
        <v>16726.886999999999</v>
      </c>
      <c r="F31" s="207">
        <v>16129.137000000001</v>
      </c>
      <c r="G31" s="207">
        <v>15256.332</v>
      </c>
      <c r="H31" s="207">
        <v>16378.352000000001</v>
      </c>
      <c r="I31" s="207">
        <v>15772.884</v>
      </c>
      <c r="J31" s="207">
        <v>16011.448</v>
      </c>
      <c r="K31" s="207">
        <f>[1]ImportNew_BDNI_PdL!$O$91</f>
        <v>0</v>
      </c>
      <c r="L31" s="207">
        <f>[1]ImportNew_BDNI_PdL!$P$91</f>
        <v>0</v>
      </c>
      <c r="M31" s="207">
        <f>[1]ImportNew_BDNI_PdL!$Q$91</f>
        <v>0</v>
      </c>
      <c r="N31" s="207">
        <f>SUM(B31:M31)</f>
        <v>148185.47399999999</v>
      </c>
      <c r="O31" s="208">
        <f t="array" ref="O31">AVERAGE(IF(B31:M31&lt;&gt;0,B31:M31))</f>
        <v>16465.052666666666</v>
      </c>
      <c r="P31" s="209">
        <v>2024</v>
      </c>
      <c r="Q31" s="210">
        <v>197243</v>
      </c>
      <c r="R31" s="210">
        <v>180239</v>
      </c>
      <c r="S31" s="210">
        <v>173276</v>
      </c>
      <c r="T31" s="210">
        <v>178590</v>
      </c>
      <c r="U31" s="210">
        <v>170732</v>
      </c>
      <c r="V31" s="210">
        <v>163448</v>
      </c>
      <c r="W31" s="210">
        <v>176317</v>
      </c>
      <c r="X31" s="210">
        <v>170236</v>
      </c>
      <c r="Y31" s="210">
        <v>170935</v>
      </c>
      <c r="Z31" s="210">
        <f>[1]ImportNew_BDNI_PdL!$O$95</f>
        <v>0</v>
      </c>
      <c r="AA31" s="210">
        <f>[1]ImportNew_BDNI_PdL!$P$95</f>
        <v>0</v>
      </c>
      <c r="AB31" s="210">
        <f>[1]ImportNew_BDNI_PdL!$Q$95</f>
        <v>0</v>
      </c>
      <c r="AC31" s="210">
        <f>SUM(Q31:AB31)</f>
        <v>1581016</v>
      </c>
      <c r="AD31" s="211">
        <f t="array" ref="AD31">AVERAGE(IF(Q31:AB31&lt;&gt;0,Q31:AB31))</f>
        <v>175668.44444444444</v>
      </c>
      <c r="AE31" s="212">
        <v>2024</v>
      </c>
      <c r="AF31" s="213">
        <f>IF(B31&lt;&gt;0,B31*1000/Q31,"")</f>
        <v>94.582433850630949</v>
      </c>
      <c r="AG31" s="213">
        <f t="shared" ref="AG31" si="0">IF(C31&lt;&gt;0,C31*1000/R31,"")</f>
        <v>94.044784979943302</v>
      </c>
      <c r="AH31" s="213">
        <f t="shared" ref="AH31" si="1">IF(D31&lt;&gt;0,D31*1000/S31,"")</f>
        <v>94.093659825942424</v>
      </c>
      <c r="AI31" s="213">
        <f t="shared" ref="AI31" si="2">IF(E31&lt;&gt;0,E31*1000/T31,"")</f>
        <v>93.660826474046686</v>
      </c>
      <c r="AJ31" s="213">
        <f>IF(F31&lt;&gt;0,F31*1000/U31,"")</f>
        <v>94.470497622004075</v>
      </c>
      <c r="AK31" s="213">
        <f t="shared" ref="AK31" si="3">IF(G31&lt;&gt;0,G31*1000/V31,"")</f>
        <v>93.340585384954238</v>
      </c>
      <c r="AL31" s="213">
        <f t="shared" ref="AL31" si="4">IF(H31&lt;&gt;0,H31*1000/W31,"")</f>
        <v>92.891507909050176</v>
      </c>
      <c r="AM31" s="213">
        <f t="shared" ref="AM31" si="5">IF(I31&lt;&gt;0,I31*1000/X31,"")</f>
        <v>92.653046359171967</v>
      </c>
      <c r="AN31" s="213">
        <f t="shared" ref="AN31" si="6">IF(J31&lt;&gt;0,J31*1000/Y31,"")</f>
        <v>93.669804311580421</v>
      </c>
      <c r="AO31" s="213" t="str">
        <f t="shared" ref="AO31" si="7">IF(K31&lt;&gt;0,K31*1000/Z31,"")</f>
        <v/>
      </c>
      <c r="AP31" s="213" t="str">
        <f t="shared" ref="AP31" si="8">IF(L31&lt;&gt;0,L31*1000/AA31,"")</f>
        <v/>
      </c>
      <c r="AQ31" s="213" t="str">
        <f t="shared" ref="AQ31" si="9">IF(M31&lt;&gt;0,M31*1000/AB31,"")</f>
        <v/>
      </c>
      <c r="AR31" s="196">
        <f t="shared" ref="AR31" si="10">IF(N31&lt;&gt;0,N31*1000/AC31,"")</f>
        <v>93.728004017669647</v>
      </c>
      <c r="AS31" s="110"/>
      <c r="AT31" s="111"/>
      <c r="AU31" s="111"/>
    </row>
    <row r="32" spans="1:47" s="113" customFormat="1" ht="32.6" x14ac:dyDescent="0.35">
      <c r="A32" s="214" t="s">
        <v>100</v>
      </c>
      <c r="B32" s="215">
        <f>AVERAGE(B26:B30)</f>
        <v>18732.494999999999</v>
      </c>
      <c r="C32" s="215">
        <f t="shared" ref="C32:N32" si="11">AVERAGE(C26:C30)</f>
        <v>17815.563200000001</v>
      </c>
      <c r="D32" s="215">
        <f t="shared" si="11"/>
        <v>19926.146399999998</v>
      </c>
      <c r="E32" s="215">
        <f t="shared" si="11"/>
        <v>18008.030999999999</v>
      </c>
      <c r="F32" s="215">
        <f t="shared" si="11"/>
        <v>17895.575000000004</v>
      </c>
      <c r="G32" s="215">
        <f t="shared" si="11"/>
        <v>18443.944199999998</v>
      </c>
      <c r="H32" s="215">
        <f t="shared" si="11"/>
        <v>17834.434799999999</v>
      </c>
      <c r="I32" s="215">
        <f t="shared" si="11"/>
        <v>17541.247599999999</v>
      </c>
      <c r="J32" s="215">
        <f t="shared" si="11"/>
        <v>18389.683599999997</v>
      </c>
      <c r="K32" s="215">
        <f t="shared" si="11"/>
        <v>19239.501199999999</v>
      </c>
      <c r="L32" s="215">
        <f t="shared" si="11"/>
        <v>18452.641600000003</v>
      </c>
      <c r="M32" s="215">
        <f t="shared" si="11"/>
        <v>19028.288</v>
      </c>
      <c r="N32" s="215">
        <f t="shared" si="11"/>
        <v>221307.55159999998</v>
      </c>
      <c r="O32" s="186">
        <f>AVERAGE(B32:M32)</f>
        <v>18442.295966666665</v>
      </c>
      <c r="P32" s="216" t="s">
        <v>100</v>
      </c>
      <c r="Q32" s="217">
        <f>AVERAGE(Q26:Q30)</f>
        <v>199126</v>
      </c>
      <c r="R32" s="217">
        <f t="shared" ref="R32:AC32" si="12">AVERAGE(R26:R30)</f>
        <v>190642</v>
      </c>
      <c r="S32" s="217">
        <f t="shared" si="12"/>
        <v>214216.8</v>
      </c>
      <c r="T32" s="217">
        <f t="shared" si="12"/>
        <v>193737.4</v>
      </c>
      <c r="U32" s="217">
        <f t="shared" si="12"/>
        <v>191813.8</v>
      </c>
      <c r="V32" s="217">
        <f t="shared" si="12"/>
        <v>199301</v>
      </c>
      <c r="W32" s="217">
        <f t="shared" si="12"/>
        <v>194229.6</v>
      </c>
      <c r="X32" s="217">
        <f t="shared" si="12"/>
        <v>192013.2</v>
      </c>
      <c r="Y32" s="217">
        <f t="shared" si="12"/>
        <v>200971.8</v>
      </c>
      <c r="Z32" s="217">
        <f t="shared" si="12"/>
        <v>208070.2</v>
      </c>
      <c r="AA32" s="217">
        <f t="shared" si="12"/>
        <v>197636.2</v>
      </c>
      <c r="AB32" s="217">
        <f t="shared" si="12"/>
        <v>204086.6</v>
      </c>
      <c r="AC32" s="217">
        <f t="shared" si="12"/>
        <v>2385844.6</v>
      </c>
      <c r="AD32" s="189">
        <f>AVERAGE(Q32:AB32)</f>
        <v>198820.38333333333</v>
      </c>
      <c r="AE32" s="218" t="s">
        <v>100</v>
      </c>
      <c r="AF32" s="219">
        <f>AVERAGE(AF26:AF30)</f>
        <v>94.052365677001347</v>
      </c>
      <c r="AG32" s="219">
        <f t="shared" ref="AG32:AQ32" si="13">AVERAGE(AG26:AG30)</f>
        <v>93.444238299921082</v>
      </c>
      <c r="AH32" s="219">
        <f t="shared" si="13"/>
        <v>93.029464688910636</v>
      </c>
      <c r="AI32" s="219">
        <f t="shared" si="13"/>
        <v>92.979090075119856</v>
      </c>
      <c r="AJ32" s="219">
        <f t="shared" si="13"/>
        <v>93.336900360207252</v>
      </c>
      <c r="AK32" s="219">
        <f t="shared" si="13"/>
        <v>92.525473362220225</v>
      </c>
      <c r="AL32" s="219">
        <f t="shared" si="13"/>
        <v>91.848766387204364</v>
      </c>
      <c r="AM32" s="219">
        <f t="shared" si="13"/>
        <v>91.440690787070778</v>
      </c>
      <c r="AN32" s="219">
        <f t="shared" si="13"/>
        <v>91.507251000906152</v>
      </c>
      <c r="AO32" s="219">
        <f t="shared" si="13"/>
        <v>92.448668870975226</v>
      </c>
      <c r="AP32" s="219">
        <f t="shared" si="13"/>
        <v>93.365433008973454</v>
      </c>
      <c r="AQ32" s="219">
        <f t="shared" si="13"/>
        <v>93.243580788515118</v>
      </c>
      <c r="AR32" s="220">
        <f>AVERAGE(AR26:AR30)</f>
        <v>92.76233093646826</v>
      </c>
    </row>
    <row r="33" spans="1:50" s="12" customFormat="1" x14ac:dyDescent="0.35">
      <c r="A33" s="19" t="s">
        <v>96</v>
      </c>
      <c r="B33" s="18">
        <f>IF(B31&gt;0,B31,NA())</f>
        <v>18655.723000000002</v>
      </c>
      <c r="C33" s="18">
        <f t="shared" ref="C33:N33" si="14">IF(C31&gt;0,C31,NA())</f>
        <v>16950.538</v>
      </c>
      <c r="D33" s="18">
        <f t="shared" si="14"/>
        <v>16304.173000000001</v>
      </c>
      <c r="E33" s="18">
        <f t="shared" si="14"/>
        <v>16726.886999999999</v>
      </c>
      <c r="F33" s="18">
        <f t="shared" si="14"/>
        <v>16129.137000000001</v>
      </c>
      <c r="G33" s="18">
        <f t="shared" si="14"/>
        <v>15256.332</v>
      </c>
      <c r="H33" s="18">
        <f t="shared" si="14"/>
        <v>16378.352000000001</v>
      </c>
      <c r="I33" s="18">
        <f t="shared" si="14"/>
        <v>15772.884</v>
      </c>
      <c r="J33" s="18">
        <f t="shared" si="14"/>
        <v>16011.448</v>
      </c>
      <c r="K33" s="18" t="e">
        <f t="shared" si="14"/>
        <v>#N/A</v>
      </c>
      <c r="L33" s="18" t="e">
        <f t="shared" si="14"/>
        <v>#N/A</v>
      </c>
      <c r="M33" s="18" t="e">
        <f t="shared" si="14"/>
        <v>#N/A</v>
      </c>
      <c r="N33" s="18">
        <f t="shared" si="14"/>
        <v>148185.47399999999</v>
      </c>
      <c r="O33" s="38"/>
      <c r="P33" s="22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40"/>
      <c r="AE33" s="26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41"/>
      <c r="AS33" s="25"/>
      <c r="AT33" s="11"/>
      <c r="AU33" s="11"/>
      <c r="AV33" s="11"/>
      <c r="AW33" s="11"/>
      <c r="AX33" s="11"/>
    </row>
    <row r="34" spans="1:50" x14ac:dyDescent="0.35">
      <c r="A34" s="176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2"/>
      <c r="P34" s="157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4"/>
      <c r="AE34" s="136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5"/>
      <c r="AS34" s="88"/>
      <c r="AT34" s="84"/>
      <c r="AU34" s="84"/>
    </row>
    <row r="35" spans="1:50" x14ac:dyDescent="0.35">
      <c r="A35" s="168" t="s">
        <v>70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2"/>
      <c r="P35" s="151" t="s">
        <v>70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4"/>
      <c r="AE35" s="128" t="s">
        <v>70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8"/>
      <c r="AS35" s="88"/>
      <c r="AT35" s="84"/>
      <c r="AU35" s="84"/>
    </row>
    <row r="36" spans="1:50" x14ac:dyDescent="0.35">
      <c r="A36" s="184" t="s">
        <v>36</v>
      </c>
      <c r="B36" s="221" t="s">
        <v>37</v>
      </c>
      <c r="C36" s="221" t="s">
        <v>38</v>
      </c>
      <c r="D36" s="221" t="s">
        <v>39</v>
      </c>
      <c r="E36" s="221" t="s">
        <v>40</v>
      </c>
      <c r="F36" s="221" t="s">
        <v>41</v>
      </c>
      <c r="G36" s="221" t="s">
        <v>42</v>
      </c>
      <c r="H36" s="221" t="s">
        <v>43</v>
      </c>
      <c r="I36" s="221" t="s">
        <v>44</v>
      </c>
      <c r="J36" s="221" t="s">
        <v>45</v>
      </c>
      <c r="K36" s="221" t="s">
        <v>46</v>
      </c>
      <c r="L36" s="221" t="s">
        <v>47</v>
      </c>
      <c r="M36" s="221" t="s">
        <v>48</v>
      </c>
      <c r="N36" s="221" t="s">
        <v>71</v>
      </c>
      <c r="O36" s="222" t="s">
        <v>50</v>
      </c>
      <c r="P36" s="187" t="s">
        <v>36</v>
      </c>
      <c r="Q36" s="223" t="s">
        <v>37</v>
      </c>
      <c r="R36" s="223" t="s">
        <v>38</v>
      </c>
      <c r="S36" s="223" t="s">
        <v>39</v>
      </c>
      <c r="T36" s="223" t="s">
        <v>40</v>
      </c>
      <c r="U36" s="223" t="s">
        <v>41</v>
      </c>
      <c r="V36" s="223" t="s">
        <v>42</v>
      </c>
      <c r="W36" s="223" t="s">
        <v>43</v>
      </c>
      <c r="X36" s="223" t="s">
        <v>44</v>
      </c>
      <c r="Y36" s="223" t="s">
        <v>45</v>
      </c>
      <c r="Z36" s="223" t="s">
        <v>46</v>
      </c>
      <c r="AA36" s="223" t="s">
        <v>47</v>
      </c>
      <c r="AB36" s="223" t="s">
        <v>48</v>
      </c>
      <c r="AC36" s="223" t="s">
        <v>49</v>
      </c>
      <c r="AD36" s="224" t="s">
        <v>50</v>
      </c>
      <c r="AE36" s="190" t="s">
        <v>36</v>
      </c>
      <c r="AF36" s="225" t="s">
        <v>37</v>
      </c>
      <c r="AG36" s="225" t="s">
        <v>38</v>
      </c>
      <c r="AH36" s="225" t="s">
        <v>39</v>
      </c>
      <c r="AI36" s="225" t="s">
        <v>40</v>
      </c>
      <c r="AJ36" s="225" t="s">
        <v>41</v>
      </c>
      <c r="AK36" s="225" t="s">
        <v>42</v>
      </c>
      <c r="AL36" s="225" t="s">
        <v>43</v>
      </c>
      <c r="AM36" s="225" t="s">
        <v>44</v>
      </c>
      <c r="AN36" s="225" t="s">
        <v>45</v>
      </c>
      <c r="AO36" s="225" t="s">
        <v>46</v>
      </c>
      <c r="AP36" s="225" t="s">
        <v>47</v>
      </c>
      <c r="AQ36" s="225" t="s">
        <v>48</v>
      </c>
      <c r="AR36" s="226" t="s">
        <v>51</v>
      </c>
      <c r="AS36" s="88"/>
      <c r="AT36" s="84"/>
      <c r="AU36" s="84"/>
    </row>
    <row r="37" spans="1:50" x14ac:dyDescent="0.35">
      <c r="A37" s="184">
        <v>2003</v>
      </c>
      <c r="B37" s="185">
        <v>22455.14904</v>
      </c>
      <c r="C37" s="185">
        <v>19721.60643</v>
      </c>
      <c r="D37" s="185">
        <v>19840.446360000002</v>
      </c>
      <c r="E37" s="185">
        <v>20787.233069999998</v>
      </c>
      <c r="F37" s="185">
        <v>19525.40394</v>
      </c>
      <c r="G37" s="185">
        <v>20605.766940000001</v>
      </c>
      <c r="H37" s="185">
        <v>20780.05803</v>
      </c>
      <c r="I37" s="185">
        <v>18571.090319999999</v>
      </c>
      <c r="J37" s="185">
        <v>20310.175050000002</v>
      </c>
      <c r="K37" s="185">
        <v>21845.896680000002</v>
      </c>
      <c r="L37" s="185">
        <v>19033.872630000002</v>
      </c>
      <c r="M37" s="185">
        <v>20837.64039</v>
      </c>
      <c r="N37" s="185">
        <v>244314.33888</v>
      </c>
      <c r="O37" s="227">
        <v>20359.52824</v>
      </c>
      <c r="P37" s="187">
        <v>2003</v>
      </c>
      <c r="Q37" s="188">
        <v>256464</v>
      </c>
      <c r="R37" s="188">
        <v>225741</v>
      </c>
      <c r="S37" s="188">
        <v>228091</v>
      </c>
      <c r="T37" s="188">
        <v>239317</v>
      </c>
      <c r="U37" s="188">
        <v>223845</v>
      </c>
      <c r="V37" s="188">
        <v>237986</v>
      </c>
      <c r="W37" s="188">
        <v>244238</v>
      </c>
      <c r="X37" s="188">
        <v>220138</v>
      </c>
      <c r="Y37" s="188">
        <v>237257</v>
      </c>
      <c r="Z37" s="188">
        <v>250247</v>
      </c>
      <c r="AA37" s="188">
        <v>217240</v>
      </c>
      <c r="AB37" s="188">
        <v>234713</v>
      </c>
      <c r="AC37" s="188">
        <v>2815277</v>
      </c>
      <c r="AD37" s="189">
        <v>234606.41666666666</v>
      </c>
      <c r="AE37" s="190">
        <v>2003</v>
      </c>
      <c r="AF37" s="228">
        <v>87.556729365524987</v>
      </c>
      <c r="AG37" s="228">
        <v>87.36386580195888</v>
      </c>
      <c r="AH37" s="228">
        <v>86.984783967802343</v>
      </c>
      <c r="AI37" s="228">
        <v>86.860662092538334</v>
      </c>
      <c r="AJ37" s="228">
        <v>87.227340079072576</v>
      </c>
      <c r="AK37" s="228">
        <v>86.583945862361659</v>
      </c>
      <c r="AL37" s="228">
        <v>85.081183231110643</v>
      </c>
      <c r="AM37" s="228">
        <v>84.361129473330365</v>
      </c>
      <c r="AN37" s="228">
        <v>85.60411305040526</v>
      </c>
      <c r="AO37" s="228">
        <v>87.297336951092333</v>
      </c>
      <c r="AP37" s="228">
        <v>87.616795387589775</v>
      </c>
      <c r="AQ37" s="228">
        <v>88.77923417109406</v>
      </c>
      <c r="AR37" s="229">
        <v>86.781634233505258</v>
      </c>
      <c r="AS37" s="88"/>
      <c r="AT37" s="84"/>
      <c r="AU37" s="84"/>
    </row>
    <row r="38" spans="1:50" x14ac:dyDescent="0.35">
      <c r="A38" s="184">
        <v>2004</v>
      </c>
      <c r="B38" s="193">
        <v>22025.178329999999</v>
      </c>
      <c r="C38" s="193">
        <v>18654.106110000001</v>
      </c>
      <c r="D38" s="193">
        <v>20803.706579999998</v>
      </c>
      <c r="E38" s="193">
        <v>19887.530340000001</v>
      </c>
      <c r="F38" s="193">
        <v>18921.452939999999</v>
      </c>
      <c r="G38" s="193">
        <v>19912.79394</v>
      </c>
      <c r="H38" s="193">
        <v>19691.106960000001</v>
      </c>
      <c r="I38" s="193">
        <v>21570.566729999999</v>
      </c>
      <c r="J38" s="193">
        <v>21168.134010000002</v>
      </c>
      <c r="K38" s="193">
        <v>20632.480200000002</v>
      </c>
      <c r="L38" s="193">
        <v>20680.96056</v>
      </c>
      <c r="M38" s="193">
        <v>21044.254679999998</v>
      </c>
      <c r="N38" s="193">
        <v>244992.27138000002</v>
      </c>
      <c r="O38" s="186">
        <v>20416.022614999998</v>
      </c>
      <c r="P38" s="187">
        <v>2004</v>
      </c>
      <c r="Q38" s="194">
        <v>247058</v>
      </c>
      <c r="R38" s="194">
        <v>212617</v>
      </c>
      <c r="S38" s="194">
        <v>237953</v>
      </c>
      <c r="T38" s="194">
        <v>226584</v>
      </c>
      <c r="U38" s="194">
        <v>217339</v>
      </c>
      <c r="V38" s="194">
        <v>230771</v>
      </c>
      <c r="W38" s="194">
        <v>227997</v>
      </c>
      <c r="X38" s="194">
        <v>250948</v>
      </c>
      <c r="Y38" s="194">
        <v>245763</v>
      </c>
      <c r="Z38" s="194">
        <v>238170</v>
      </c>
      <c r="AA38" s="194">
        <v>235938</v>
      </c>
      <c r="AB38" s="194">
        <v>239663</v>
      </c>
      <c r="AC38" s="194">
        <v>2810801</v>
      </c>
      <c r="AD38" s="189">
        <v>234233.41666666666</v>
      </c>
      <c r="AE38" s="190">
        <v>2004</v>
      </c>
      <c r="AF38" s="195">
        <v>89.149828501809282</v>
      </c>
      <c r="AG38" s="195">
        <v>87.735722496319667</v>
      </c>
      <c r="AH38" s="195">
        <v>91.619075237546923</v>
      </c>
      <c r="AI38" s="195">
        <v>87.771115083147976</v>
      </c>
      <c r="AJ38" s="195">
        <v>87.05963007099507</v>
      </c>
      <c r="AK38" s="195">
        <v>86.288112197806484</v>
      </c>
      <c r="AL38" s="195">
        <v>86.365640600534221</v>
      </c>
      <c r="AM38" s="195">
        <v>85.956320552465058</v>
      </c>
      <c r="AN38" s="195">
        <v>86.132306368330475</v>
      </c>
      <c r="AO38" s="195">
        <v>86.629215266406362</v>
      </c>
      <c r="AP38" s="195">
        <v>87.654216616229675</v>
      </c>
      <c r="AQ38" s="195">
        <v>87.807691132965871</v>
      </c>
      <c r="AR38" s="196">
        <v>87.161016158739102</v>
      </c>
      <c r="AS38" s="88"/>
      <c r="AT38" s="84"/>
      <c r="AU38" s="84"/>
    </row>
    <row r="39" spans="1:50" x14ac:dyDescent="0.35">
      <c r="A39" s="184">
        <v>2005</v>
      </c>
      <c r="B39" s="193">
        <v>20233.90251</v>
      </c>
      <c r="C39" s="193">
        <v>18457.20765</v>
      </c>
      <c r="D39" s="193">
        <v>20991.666209999999</v>
      </c>
      <c r="E39" s="193">
        <v>19459.923930000001</v>
      </c>
      <c r="F39" s="193">
        <v>19261.130700000002</v>
      </c>
      <c r="G39" s="193">
        <v>19476.38523</v>
      </c>
      <c r="H39" s="193">
        <v>17796.141599999999</v>
      </c>
      <c r="I39" s="193">
        <v>20290.563569999998</v>
      </c>
      <c r="J39" s="193">
        <v>20142.668280000002</v>
      </c>
      <c r="K39" s="193">
        <v>19737.295170000001</v>
      </c>
      <c r="L39" s="193">
        <v>19143.730439999999</v>
      </c>
      <c r="M39" s="193">
        <v>19364.049900000002</v>
      </c>
      <c r="N39" s="193">
        <v>234354.66519000003</v>
      </c>
      <c r="O39" s="186">
        <v>19529.555432500001</v>
      </c>
      <c r="P39" s="187">
        <v>2005</v>
      </c>
      <c r="Q39" s="194">
        <v>229421</v>
      </c>
      <c r="R39" s="194">
        <v>209616</v>
      </c>
      <c r="S39" s="194">
        <v>238355</v>
      </c>
      <c r="T39" s="194">
        <v>220882</v>
      </c>
      <c r="U39" s="194">
        <v>219088</v>
      </c>
      <c r="V39" s="194">
        <v>224277</v>
      </c>
      <c r="W39" s="194">
        <v>207383</v>
      </c>
      <c r="X39" s="194">
        <v>234775</v>
      </c>
      <c r="Y39" s="194">
        <v>232267</v>
      </c>
      <c r="Z39" s="194">
        <v>225783</v>
      </c>
      <c r="AA39" s="194">
        <v>217174</v>
      </c>
      <c r="AB39" s="194">
        <v>219619</v>
      </c>
      <c r="AC39" s="194">
        <v>2678640</v>
      </c>
      <c r="AD39" s="189">
        <v>223220</v>
      </c>
      <c r="AE39" s="190">
        <v>2005</v>
      </c>
      <c r="AF39" s="195">
        <v>88.195511788371604</v>
      </c>
      <c r="AG39" s="195">
        <v>88.052475240439648</v>
      </c>
      <c r="AH39" s="195">
        <v>88.068914895848636</v>
      </c>
      <c r="AI39" s="195">
        <v>88.100994784545591</v>
      </c>
      <c r="AJ39" s="195">
        <v>87.915041900971318</v>
      </c>
      <c r="AK39" s="195">
        <v>86.840760443558636</v>
      </c>
      <c r="AL39" s="195">
        <v>85.812923913724831</v>
      </c>
      <c r="AM39" s="195">
        <v>86.425571589820038</v>
      </c>
      <c r="AN39" s="195">
        <v>86.722040927036559</v>
      </c>
      <c r="AO39" s="195">
        <v>87.417100357422839</v>
      </c>
      <c r="AP39" s="195">
        <v>88.149274038328699</v>
      </c>
      <c r="AQ39" s="195">
        <v>88.171104959042722</v>
      </c>
      <c r="AR39" s="196">
        <v>87.490168589284124</v>
      </c>
      <c r="AS39" s="88"/>
      <c r="AT39" s="84"/>
      <c r="AU39" s="84"/>
    </row>
    <row r="40" spans="1:50" x14ac:dyDescent="0.35">
      <c r="A40" s="184">
        <v>2006</v>
      </c>
      <c r="B40" s="193">
        <v>20340.00519</v>
      </c>
      <c r="C40" s="193">
        <v>17766.7932</v>
      </c>
      <c r="D40" s="193">
        <v>19616.169750000001</v>
      </c>
      <c r="E40" s="193">
        <v>17922.873629999998</v>
      </c>
      <c r="F40" s="193">
        <v>19660.52535</v>
      </c>
      <c r="G40" s="193">
        <v>19016.316869999999</v>
      </c>
      <c r="H40" s="193">
        <v>17879.625810000001</v>
      </c>
      <c r="I40" s="193">
        <v>20112.77043</v>
      </c>
      <c r="J40" s="193">
        <v>18771.097890000001</v>
      </c>
      <c r="K40" s="193">
        <v>19993.102439999999</v>
      </c>
      <c r="L40" s="193">
        <v>19565.905620000001</v>
      </c>
      <c r="M40" s="193">
        <v>18891.726030000002</v>
      </c>
      <c r="N40" s="193">
        <v>229536.91220999998</v>
      </c>
      <c r="O40" s="186">
        <v>19128.0760175</v>
      </c>
      <c r="P40" s="187">
        <v>2006</v>
      </c>
      <c r="Q40" s="194">
        <v>229840</v>
      </c>
      <c r="R40" s="194">
        <v>200956</v>
      </c>
      <c r="S40" s="194">
        <v>223124</v>
      </c>
      <c r="T40" s="194">
        <v>202300</v>
      </c>
      <c r="U40" s="194">
        <v>222771</v>
      </c>
      <c r="V40" s="194">
        <v>216551</v>
      </c>
      <c r="W40" s="194">
        <v>206504</v>
      </c>
      <c r="X40" s="194">
        <v>230607</v>
      </c>
      <c r="Y40" s="194">
        <v>214569</v>
      </c>
      <c r="Z40" s="194">
        <v>226668</v>
      </c>
      <c r="AA40" s="194">
        <v>219282</v>
      </c>
      <c r="AB40" s="194">
        <v>211501</v>
      </c>
      <c r="AC40" s="194">
        <v>2604673</v>
      </c>
      <c r="AD40" s="189">
        <v>217056.08333333334</v>
      </c>
      <c r="AE40" s="190">
        <v>2006</v>
      </c>
      <c r="AF40" s="195">
        <v>88.496367864601467</v>
      </c>
      <c r="AG40" s="195">
        <v>88.411359700630982</v>
      </c>
      <c r="AH40" s="195">
        <v>87.916000743980931</v>
      </c>
      <c r="AI40" s="195">
        <v>88.595519673751852</v>
      </c>
      <c r="AJ40" s="195">
        <v>88.254419785340104</v>
      </c>
      <c r="AK40" s="195">
        <v>87.814495753887059</v>
      </c>
      <c r="AL40" s="195">
        <v>86.58246721613142</v>
      </c>
      <c r="AM40" s="195">
        <v>87.216651836240871</v>
      </c>
      <c r="AN40" s="195">
        <v>87.482804552381751</v>
      </c>
      <c r="AO40" s="195">
        <v>88.204344856794947</v>
      </c>
      <c r="AP40" s="195">
        <v>89.227139573699631</v>
      </c>
      <c r="AQ40" s="195">
        <v>89.322159375132983</v>
      </c>
      <c r="AR40" s="196">
        <v>88.125039960870325</v>
      </c>
      <c r="AS40" s="88"/>
      <c r="AT40" s="84"/>
      <c r="AU40" s="84"/>
    </row>
    <row r="41" spans="1:50" x14ac:dyDescent="0.35">
      <c r="A41" s="184">
        <v>2007</v>
      </c>
      <c r="B41" s="193">
        <v>20927.932229999999</v>
      </c>
      <c r="C41" s="193">
        <v>18642.639810000001</v>
      </c>
      <c r="D41" s="193">
        <v>19026.48114</v>
      </c>
      <c r="E41" s="193">
        <v>19052.260890000001</v>
      </c>
      <c r="F41" s="193">
        <v>19003.156709999999</v>
      </c>
      <c r="G41" s="193">
        <v>18633.059399999998</v>
      </c>
      <c r="H41" s="193">
        <v>19751.31669</v>
      </c>
      <c r="I41" s="193">
        <v>20443.3806</v>
      </c>
      <c r="J41" s="193">
        <v>18695.147250000002</v>
      </c>
      <c r="K41" s="193">
        <v>21450.323759999999</v>
      </c>
      <c r="L41" s="193">
        <v>20423.803530000001</v>
      </c>
      <c r="M41" s="193">
        <v>19245.401999999998</v>
      </c>
      <c r="N41" s="193">
        <v>235294.90401000003</v>
      </c>
      <c r="O41" s="186">
        <v>19607.908667500004</v>
      </c>
      <c r="P41" s="187">
        <v>2007</v>
      </c>
      <c r="Q41" s="194">
        <v>232707</v>
      </c>
      <c r="R41" s="194">
        <v>209107</v>
      </c>
      <c r="S41" s="194">
        <v>225139</v>
      </c>
      <c r="T41" s="194">
        <v>214727</v>
      </c>
      <c r="U41" s="194">
        <v>214925</v>
      </c>
      <c r="V41" s="194">
        <v>211958</v>
      </c>
      <c r="W41" s="194">
        <v>225600</v>
      </c>
      <c r="X41" s="194">
        <v>232855</v>
      </c>
      <c r="Y41" s="194">
        <v>212579</v>
      </c>
      <c r="Z41" s="194">
        <v>243078</v>
      </c>
      <c r="AA41" s="194">
        <v>229086</v>
      </c>
      <c r="AB41" s="194">
        <v>216743</v>
      </c>
      <c r="AC41" s="194">
        <v>2668504</v>
      </c>
      <c r="AD41" s="189">
        <v>222375.33333333334</v>
      </c>
      <c r="AE41" s="190">
        <v>2007</v>
      </c>
      <c r="AF41" s="195">
        <v>89.932542768373949</v>
      </c>
      <c r="AG41" s="195">
        <v>89.153590315006198</v>
      </c>
      <c r="AH41" s="195">
        <v>84.50993004321775</v>
      </c>
      <c r="AI41" s="195">
        <v>88.72783064076711</v>
      </c>
      <c r="AJ41" s="195">
        <v>88.417618750727001</v>
      </c>
      <c r="AK41" s="195">
        <v>87.909205597335315</v>
      </c>
      <c r="AL41" s="195">
        <v>87.550162632978726</v>
      </c>
      <c r="AM41" s="195">
        <v>87.794466942947338</v>
      </c>
      <c r="AN41" s="195">
        <v>87.944468879804688</v>
      </c>
      <c r="AO41" s="195">
        <v>88.244611852985457</v>
      </c>
      <c r="AP41" s="195">
        <v>89.153433775961872</v>
      </c>
      <c r="AQ41" s="195">
        <v>88.793649621902432</v>
      </c>
      <c r="AR41" s="196">
        <v>88.174836541372997</v>
      </c>
      <c r="AS41" s="88"/>
      <c r="AT41" s="84"/>
      <c r="AU41" s="84"/>
    </row>
    <row r="42" spans="1:50" x14ac:dyDescent="0.35">
      <c r="A42" s="184">
        <v>2008</v>
      </c>
      <c r="B42" s="193">
        <v>21314.453099999999</v>
      </c>
      <c r="C42" s="193">
        <v>20241.976650000001</v>
      </c>
      <c r="D42" s="230">
        <v>18243.898949999999</v>
      </c>
      <c r="E42" s="193">
        <v>20090.499390000001</v>
      </c>
      <c r="F42" s="193">
        <v>18969.360540000001</v>
      </c>
      <c r="G42" s="193">
        <v>18441.057150000001</v>
      </c>
      <c r="H42" s="193">
        <v>19167.626520000002</v>
      </c>
      <c r="I42" s="193">
        <v>17642.03586</v>
      </c>
      <c r="J42" s="193">
        <v>19310.08725</v>
      </c>
      <c r="K42" s="193">
        <v>19914.732</v>
      </c>
      <c r="L42" s="193">
        <v>16849.373759999999</v>
      </c>
      <c r="M42" s="193">
        <v>19691.066999999999</v>
      </c>
      <c r="N42" s="193">
        <v>229876.16817000002</v>
      </c>
      <c r="O42" s="186">
        <v>19156.347347499999</v>
      </c>
      <c r="P42" s="187">
        <v>2008</v>
      </c>
      <c r="Q42" s="194">
        <v>236512</v>
      </c>
      <c r="R42" s="194">
        <v>226401</v>
      </c>
      <c r="S42" s="194">
        <v>204221</v>
      </c>
      <c r="T42" s="194">
        <v>227090</v>
      </c>
      <c r="U42" s="194">
        <v>214161</v>
      </c>
      <c r="V42" s="194">
        <v>215008</v>
      </c>
      <c r="W42" s="194">
        <v>224544</v>
      </c>
      <c r="X42" s="194">
        <v>200894</v>
      </c>
      <c r="Y42" s="194">
        <v>219009</v>
      </c>
      <c r="Z42" s="194">
        <v>225948</v>
      </c>
      <c r="AA42" s="194">
        <v>188636</v>
      </c>
      <c r="AB42" s="194">
        <v>220737</v>
      </c>
      <c r="AC42" s="194">
        <v>2603161</v>
      </c>
      <c r="AD42" s="189">
        <v>216930.08333333334</v>
      </c>
      <c r="AE42" s="190">
        <v>2008</v>
      </c>
      <c r="AF42" s="195">
        <v>90.1199647375186</v>
      </c>
      <c r="AG42" s="195">
        <v>89.407629162415375</v>
      </c>
      <c r="AH42" s="195">
        <v>89.334098599066692</v>
      </c>
      <c r="AI42" s="195">
        <v>88.469326654630322</v>
      </c>
      <c r="AJ42" s="195">
        <v>88.575233305783982</v>
      </c>
      <c r="AK42" s="195">
        <v>85.769167426328337</v>
      </c>
      <c r="AL42" s="195">
        <v>85.362452436938881</v>
      </c>
      <c r="AM42" s="195">
        <v>87.817634473901663</v>
      </c>
      <c r="AN42" s="195">
        <v>88.170290946947389</v>
      </c>
      <c r="AO42" s="195">
        <v>88.138562855170221</v>
      </c>
      <c r="AP42" s="195">
        <v>89.322153565597219</v>
      </c>
      <c r="AQ42" s="195">
        <v>89.206009866945735</v>
      </c>
      <c r="AR42" s="196">
        <v>88.306550447705703</v>
      </c>
      <c r="AS42" s="88"/>
      <c r="AT42" s="84"/>
      <c r="AU42" s="84"/>
    </row>
    <row r="43" spans="1:50" x14ac:dyDescent="0.35">
      <c r="A43" s="184">
        <v>2009</v>
      </c>
      <c r="B43" s="193">
        <v>18722.26455</v>
      </c>
      <c r="C43" s="193">
        <v>17330.913960000002</v>
      </c>
      <c r="D43" s="193">
        <v>18371.83311</v>
      </c>
      <c r="E43" s="193">
        <v>17029.35915</v>
      </c>
      <c r="F43" s="193">
        <v>16285.27065</v>
      </c>
      <c r="G43" s="193">
        <v>18967.524600000001</v>
      </c>
      <c r="H43" s="193">
        <v>18946.626629999999</v>
      </c>
      <c r="I43" s="193">
        <v>16984.623930000002</v>
      </c>
      <c r="J43" s="193">
        <v>17124.26859</v>
      </c>
      <c r="K43" s="193">
        <v>18731.777249999999</v>
      </c>
      <c r="L43" s="193">
        <v>18007.658759999998</v>
      </c>
      <c r="M43" s="193">
        <v>20173.724969999999</v>
      </c>
      <c r="N43" s="193">
        <v>216675.84615000003</v>
      </c>
      <c r="O43" s="186">
        <v>18056.320512499999</v>
      </c>
      <c r="P43" s="187">
        <v>2009</v>
      </c>
      <c r="Q43" s="194">
        <v>208137</v>
      </c>
      <c r="R43" s="194">
        <v>194355</v>
      </c>
      <c r="S43" s="194">
        <v>205838</v>
      </c>
      <c r="T43" s="194">
        <v>190744</v>
      </c>
      <c r="U43" s="194">
        <v>181773</v>
      </c>
      <c r="V43" s="194">
        <v>220366</v>
      </c>
      <c r="W43" s="194">
        <v>219857</v>
      </c>
      <c r="X43" s="194">
        <v>193162</v>
      </c>
      <c r="Y43" s="194">
        <v>194672</v>
      </c>
      <c r="Z43" s="194">
        <v>210522</v>
      </c>
      <c r="AA43" s="194">
        <v>201369</v>
      </c>
      <c r="AB43" s="194">
        <v>225550</v>
      </c>
      <c r="AC43" s="194">
        <v>2446345</v>
      </c>
      <c r="AD43" s="189">
        <v>203862.08333333334</v>
      </c>
      <c r="AE43" s="190">
        <v>2009</v>
      </c>
      <c r="AF43" s="195">
        <v>89.95164026578648</v>
      </c>
      <c r="AG43" s="195">
        <v>89.171433510843571</v>
      </c>
      <c r="AH43" s="195">
        <v>89.253845791350471</v>
      </c>
      <c r="AI43" s="195">
        <v>89.278609812104179</v>
      </c>
      <c r="AJ43" s="195">
        <v>89.591252001122285</v>
      </c>
      <c r="AK43" s="195">
        <v>86.072827024132593</v>
      </c>
      <c r="AL43" s="195">
        <v>86.177045215753878</v>
      </c>
      <c r="AM43" s="195">
        <v>87.929426750603113</v>
      </c>
      <c r="AN43" s="195">
        <v>87.96472317539245</v>
      </c>
      <c r="AO43" s="195">
        <v>88.977765981702632</v>
      </c>
      <c r="AP43" s="195">
        <v>89.426171655021363</v>
      </c>
      <c r="AQ43" s="195">
        <v>89.442362979383716</v>
      </c>
      <c r="AR43" s="196">
        <v>88.571254728993679</v>
      </c>
      <c r="AS43" s="88"/>
      <c r="AT43" s="84"/>
      <c r="AU43" s="84"/>
    </row>
    <row r="44" spans="1:50" x14ac:dyDescent="0.35">
      <c r="A44" s="184">
        <v>2010</v>
      </c>
      <c r="B44" s="193">
        <v>17837.617859999998</v>
      </c>
      <c r="C44" s="193">
        <v>17154.278549999999</v>
      </c>
      <c r="D44" s="193">
        <v>20894.920829999999</v>
      </c>
      <c r="E44" s="193">
        <v>17825.42784</v>
      </c>
      <c r="F44" s="193">
        <v>16767.065040000001</v>
      </c>
      <c r="G44" s="193">
        <v>20067.627840000001</v>
      </c>
      <c r="H44" s="193">
        <v>17116.496370000001</v>
      </c>
      <c r="I44" s="193">
        <v>17692.19787</v>
      </c>
      <c r="J44" s="193">
        <v>21081.03009</v>
      </c>
      <c r="K44" s="193">
        <v>18275.621640000001</v>
      </c>
      <c r="L44" s="193">
        <v>17672.77953</v>
      </c>
      <c r="M44" s="193">
        <v>21660.37572</v>
      </c>
      <c r="N44" s="193">
        <v>224045.43918000002</v>
      </c>
      <c r="O44" s="186">
        <v>18670.453265</v>
      </c>
      <c r="P44" s="187">
        <v>2010</v>
      </c>
      <c r="Q44" s="194">
        <v>197367</v>
      </c>
      <c r="R44" s="194">
        <v>191298</v>
      </c>
      <c r="S44" s="194">
        <v>233856</v>
      </c>
      <c r="T44" s="194">
        <v>197930</v>
      </c>
      <c r="U44" s="194">
        <v>186962</v>
      </c>
      <c r="V44" s="194">
        <v>225643</v>
      </c>
      <c r="W44" s="194">
        <v>193185</v>
      </c>
      <c r="X44" s="194">
        <v>199863</v>
      </c>
      <c r="Y44" s="194">
        <v>237078</v>
      </c>
      <c r="Z44" s="194">
        <v>204409</v>
      </c>
      <c r="AA44" s="194">
        <v>195715</v>
      </c>
      <c r="AB44" s="194">
        <v>240996</v>
      </c>
      <c r="AC44" s="194">
        <v>2504302</v>
      </c>
      <c r="AD44" s="189">
        <v>208691.83333333334</v>
      </c>
      <c r="AE44" s="190">
        <v>2010</v>
      </c>
      <c r="AF44" s="195">
        <v>90.377914544984719</v>
      </c>
      <c r="AG44" s="195">
        <v>89.6730679358906</v>
      </c>
      <c r="AH44" s="195">
        <v>89.349517780172405</v>
      </c>
      <c r="AI44" s="195">
        <v>90.059252462991964</v>
      </c>
      <c r="AJ44" s="195">
        <v>89.681673495148758</v>
      </c>
      <c r="AK44" s="195">
        <v>88.935299743399966</v>
      </c>
      <c r="AL44" s="195">
        <v>88.601580712788262</v>
      </c>
      <c r="AM44" s="195">
        <v>88.521626664265028</v>
      </c>
      <c r="AN44" s="195">
        <v>88.920229165084905</v>
      </c>
      <c r="AO44" s="195">
        <v>89.407128061875952</v>
      </c>
      <c r="AP44" s="195">
        <v>90.298543954219156</v>
      </c>
      <c r="AQ44" s="195">
        <v>89.878569436837125</v>
      </c>
      <c r="AR44" s="196">
        <v>89.464225632531537</v>
      </c>
      <c r="AS44" s="88"/>
      <c r="AT44" s="84"/>
      <c r="AU44" s="84"/>
    </row>
    <row r="45" spans="1:50" x14ac:dyDescent="0.35">
      <c r="A45" s="184">
        <v>2011</v>
      </c>
      <c r="B45" s="193">
        <v>18207.113549999998</v>
      </c>
      <c r="C45" s="193">
        <v>17354.14848</v>
      </c>
      <c r="D45" s="193">
        <v>20949.651600000001</v>
      </c>
      <c r="E45" s="193">
        <v>16643.44212</v>
      </c>
      <c r="F45" s="193">
        <v>19581.503339999999</v>
      </c>
      <c r="G45" s="193">
        <v>17262.263790000001</v>
      </c>
      <c r="H45" s="193">
        <v>16460.596259999998</v>
      </c>
      <c r="I45" s="193">
        <v>19738.123230000001</v>
      </c>
      <c r="J45" s="193">
        <v>17887.202669999999</v>
      </c>
      <c r="K45" s="193">
        <v>17145.459599999998</v>
      </c>
      <c r="L45" s="193">
        <v>18918.20175</v>
      </c>
      <c r="M45" s="193">
        <v>17686.083989999999</v>
      </c>
      <c r="N45" s="193">
        <v>217833.79038000002</v>
      </c>
      <c r="O45" s="186">
        <v>18152.815864999997</v>
      </c>
      <c r="P45" s="187">
        <v>2011</v>
      </c>
      <c r="Q45" s="194">
        <v>202535</v>
      </c>
      <c r="R45" s="194">
        <v>193795</v>
      </c>
      <c r="S45" s="194">
        <v>233933</v>
      </c>
      <c r="T45" s="194">
        <v>185908</v>
      </c>
      <c r="U45" s="194">
        <v>219565</v>
      </c>
      <c r="V45" s="194">
        <v>193843</v>
      </c>
      <c r="W45" s="194">
        <v>185909</v>
      </c>
      <c r="X45" s="194">
        <v>222039</v>
      </c>
      <c r="Y45" s="194">
        <v>201312</v>
      </c>
      <c r="Z45" s="194">
        <v>192608</v>
      </c>
      <c r="AA45" s="194">
        <v>210316</v>
      </c>
      <c r="AB45" s="194">
        <v>196249</v>
      </c>
      <c r="AC45" s="194">
        <v>2438012</v>
      </c>
      <c r="AD45" s="189">
        <v>203167.66666666666</v>
      </c>
      <c r="AE45" s="190">
        <v>2011</v>
      </c>
      <c r="AF45" s="195">
        <v>89.896134248401495</v>
      </c>
      <c r="AG45" s="195">
        <v>89.549000129002295</v>
      </c>
      <c r="AH45" s="195">
        <v>89.554067190178387</v>
      </c>
      <c r="AI45" s="195">
        <v>89.525152871312685</v>
      </c>
      <c r="AJ45" s="195">
        <v>89.183172818982982</v>
      </c>
      <c r="AK45" s="195">
        <v>89.052809696506969</v>
      </c>
      <c r="AL45" s="195">
        <v>88.541147873421934</v>
      </c>
      <c r="AM45" s="195">
        <v>88.894848337454235</v>
      </c>
      <c r="AN45" s="195">
        <v>88.853136772770611</v>
      </c>
      <c r="AO45" s="195">
        <v>89.017380378800453</v>
      </c>
      <c r="AP45" s="195">
        <v>89.951319680861175</v>
      </c>
      <c r="AQ45" s="195">
        <v>90.120632410865781</v>
      </c>
      <c r="AR45" s="196">
        <v>89.348941014236203</v>
      </c>
      <c r="AS45" s="88"/>
      <c r="AT45" s="84"/>
      <c r="AU45" s="84"/>
    </row>
    <row r="46" spans="1:50" x14ac:dyDescent="0.35">
      <c r="A46" s="184">
        <v>2012</v>
      </c>
      <c r="B46" s="193">
        <v>17311.93518</v>
      </c>
      <c r="C46" s="193">
        <v>18623.200379999998</v>
      </c>
      <c r="D46" s="193">
        <v>17096.069039999998</v>
      </c>
      <c r="E46" s="193">
        <v>16130.08044</v>
      </c>
      <c r="F46" s="193">
        <v>18141.104070000001</v>
      </c>
      <c r="G46" s="193">
        <v>16294.45701</v>
      </c>
      <c r="H46" s="193">
        <v>16143.905489999999</v>
      </c>
      <c r="I46" s="193">
        <v>18973.785</v>
      </c>
      <c r="J46" s="193">
        <v>15490.621649999999</v>
      </c>
      <c r="K46" s="193">
        <v>19109.80773</v>
      </c>
      <c r="L46" s="193">
        <v>16441.375499999998</v>
      </c>
      <c r="M46" s="193">
        <v>16173.4437</v>
      </c>
      <c r="N46" s="193">
        <v>205929.78519</v>
      </c>
      <c r="O46" s="186">
        <v>17160.8154325</v>
      </c>
      <c r="P46" s="187">
        <v>2012</v>
      </c>
      <c r="Q46" s="194">
        <v>190935</v>
      </c>
      <c r="R46" s="194">
        <v>207421</v>
      </c>
      <c r="S46" s="194">
        <v>190155</v>
      </c>
      <c r="T46" s="194">
        <v>179715</v>
      </c>
      <c r="U46" s="194">
        <v>202072</v>
      </c>
      <c r="V46" s="194">
        <v>181632</v>
      </c>
      <c r="W46" s="194">
        <v>180874</v>
      </c>
      <c r="X46" s="194">
        <v>213205</v>
      </c>
      <c r="Y46" s="194">
        <v>174982</v>
      </c>
      <c r="Z46" s="194">
        <v>212577</v>
      </c>
      <c r="AA46" s="194">
        <v>181334</v>
      </c>
      <c r="AB46" s="194">
        <v>178181</v>
      </c>
      <c r="AC46" s="194">
        <v>2293083</v>
      </c>
      <c r="AD46" s="189">
        <v>191090.25</v>
      </c>
      <c r="AE46" s="190">
        <v>2012</v>
      </c>
      <c r="AF46" s="195">
        <v>90.669260114698716</v>
      </c>
      <c r="AG46" s="195">
        <v>89.784546309197225</v>
      </c>
      <c r="AH46" s="195">
        <v>89.905966395834966</v>
      </c>
      <c r="AI46" s="195">
        <v>89.753667974292625</v>
      </c>
      <c r="AJ46" s="195">
        <v>89.775446721960492</v>
      </c>
      <c r="AK46" s="195">
        <v>89.71137800607822</v>
      </c>
      <c r="AL46" s="195">
        <v>89.254981312958179</v>
      </c>
      <c r="AM46" s="195">
        <v>88.993152130578551</v>
      </c>
      <c r="AN46" s="195">
        <v>88.526943628487487</v>
      </c>
      <c r="AO46" s="195">
        <v>89.895932909016494</v>
      </c>
      <c r="AP46" s="195">
        <v>90.669016841849839</v>
      </c>
      <c r="AQ46" s="195">
        <v>90.769743687598563</v>
      </c>
      <c r="AR46" s="196">
        <v>89.804767289278232</v>
      </c>
      <c r="AS46" s="88"/>
      <c r="AT46" s="84"/>
      <c r="AU46" s="84"/>
    </row>
    <row r="47" spans="1:50" x14ac:dyDescent="0.35">
      <c r="A47" s="184">
        <v>2013</v>
      </c>
      <c r="B47" s="193">
        <v>18805.223730000002</v>
      </c>
      <c r="C47" s="193">
        <v>16103.44044</v>
      </c>
      <c r="D47" s="193">
        <v>16111.594499999999</v>
      </c>
      <c r="E47" s="193">
        <v>16115.73813</v>
      </c>
      <c r="F47" s="193">
        <v>17651.67066</v>
      </c>
      <c r="G47" s="193">
        <v>16170.587670000001</v>
      </c>
      <c r="H47" s="193">
        <v>19116.31566</v>
      </c>
      <c r="I47" s="193">
        <v>16600.98129</v>
      </c>
      <c r="J47" s="193">
        <v>15872.36175</v>
      </c>
      <c r="K47" s="193">
        <v>19469.748540000001</v>
      </c>
      <c r="L47" s="193">
        <v>16459.369709999999</v>
      </c>
      <c r="M47" s="193">
        <v>17649.321899999999</v>
      </c>
      <c r="N47" s="193">
        <v>206126.35398000001</v>
      </c>
      <c r="O47" s="186">
        <v>17177.196165000001</v>
      </c>
      <c r="P47" s="187">
        <v>2013</v>
      </c>
      <c r="Q47" s="194">
        <v>205727</v>
      </c>
      <c r="R47" s="194">
        <v>178670</v>
      </c>
      <c r="S47" s="194">
        <v>181277</v>
      </c>
      <c r="T47" s="194">
        <v>181069</v>
      </c>
      <c r="U47" s="194">
        <v>198527</v>
      </c>
      <c r="V47" s="194">
        <v>182728</v>
      </c>
      <c r="W47" s="194">
        <v>217472</v>
      </c>
      <c r="X47" s="194">
        <v>186476</v>
      </c>
      <c r="Y47" s="194">
        <v>179570</v>
      </c>
      <c r="Z47" s="194">
        <v>216025</v>
      </c>
      <c r="AA47" s="194">
        <v>181875</v>
      </c>
      <c r="AB47" s="194">
        <v>193170</v>
      </c>
      <c r="AC47" s="194">
        <v>2302586</v>
      </c>
      <c r="AD47" s="189">
        <v>191882.16666666666</v>
      </c>
      <c r="AE47" s="190">
        <v>2013</v>
      </c>
      <c r="AF47" s="195">
        <v>91.408632459521598</v>
      </c>
      <c r="AG47" s="195">
        <v>90.129514971735603</v>
      </c>
      <c r="AH47" s="195">
        <v>88.878316057745877</v>
      </c>
      <c r="AI47" s="195">
        <v>89.003297803599722</v>
      </c>
      <c r="AJ47" s="195">
        <v>88.91319901071391</v>
      </c>
      <c r="AK47" s="195">
        <v>88.495401197408171</v>
      </c>
      <c r="AL47" s="195">
        <v>87.902422656709831</v>
      </c>
      <c r="AM47" s="195">
        <v>89.024760773504354</v>
      </c>
      <c r="AN47" s="195">
        <v>88.390943643147523</v>
      </c>
      <c r="AO47" s="195">
        <v>90.127293322532111</v>
      </c>
      <c r="AP47" s="195">
        <v>90.498252701030921</v>
      </c>
      <c r="AQ47" s="195">
        <v>91.366785215095504</v>
      </c>
      <c r="AR47" s="196">
        <v>89.519502845930631</v>
      </c>
      <c r="AS47" s="88"/>
      <c r="AT47" s="84"/>
      <c r="AU47" s="84"/>
    </row>
    <row r="48" spans="1:50" x14ac:dyDescent="0.35">
      <c r="A48" s="184">
        <v>2014</v>
      </c>
      <c r="B48" s="193">
        <v>18750.313139999998</v>
      </c>
      <c r="C48" s="193">
        <v>16512.227910000001</v>
      </c>
      <c r="D48" s="193">
        <v>16101.765450000001</v>
      </c>
      <c r="E48" s="193">
        <v>18266.062320000001</v>
      </c>
      <c r="F48" s="193">
        <v>14906.08122</v>
      </c>
      <c r="G48" s="193">
        <v>15862.17417</v>
      </c>
      <c r="H48" s="193">
        <v>18796.811040000001</v>
      </c>
      <c r="I48" s="193">
        <v>15714.53529</v>
      </c>
      <c r="J48" s="193">
        <v>16633.960500000001</v>
      </c>
      <c r="K48" s="193">
        <v>19609.20117</v>
      </c>
      <c r="L48" s="193">
        <v>15958.868490000001</v>
      </c>
      <c r="M48" s="193">
        <v>18296.234339999999</v>
      </c>
      <c r="N48" s="193">
        <v>205408.23504</v>
      </c>
      <c r="O48" s="186">
        <v>17117.352920000001</v>
      </c>
      <c r="P48" s="187">
        <v>2014</v>
      </c>
      <c r="Q48" s="194">
        <v>205816</v>
      </c>
      <c r="R48" s="194">
        <v>182227</v>
      </c>
      <c r="S48" s="194">
        <v>178082</v>
      </c>
      <c r="T48" s="194">
        <v>201633</v>
      </c>
      <c r="U48" s="194">
        <v>163645</v>
      </c>
      <c r="V48" s="194">
        <v>175172</v>
      </c>
      <c r="W48" s="194">
        <v>209373</v>
      </c>
      <c r="X48" s="194">
        <v>175228</v>
      </c>
      <c r="Y48" s="194">
        <v>184417</v>
      </c>
      <c r="Z48" s="194">
        <v>217048</v>
      </c>
      <c r="AA48" s="194">
        <v>175330</v>
      </c>
      <c r="AB48" s="194">
        <v>196203</v>
      </c>
      <c r="AC48" s="194">
        <v>2264174</v>
      </c>
      <c r="AD48" s="189">
        <v>188681.16666666666</v>
      </c>
      <c r="AE48" s="190">
        <v>2014</v>
      </c>
      <c r="AF48" s="195">
        <v>91.102310510358748</v>
      </c>
      <c r="AG48" s="195">
        <v>90.613509029946172</v>
      </c>
      <c r="AH48" s="195">
        <v>90.417703361372858</v>
      </c>
      <c r="AI48" s="195">
        <v>90.590639032301269</v>
      </c>
      <c r="AJ48" s="195">
        <v>91.087911149133802</v>
      </c>
      <c r="AK48" s="195">
        <v>90.551995581485627</v>
      </c>
      <c r="AL48" s="195">
        <v>89.776671490593344</v>
      </c>
      <c r="AM48" s="195">
        <v>89.68050362955691</v>
      </c>
      <c r="AN48" s="195">
        <v>90.197544152654046</v>
      </c>
      <c r="AO48" s="195">
        <v>90.344998203162447</v>
      </c>
      <c r="AP48" s="195">
        <v>91.021892944732784</v>
      </c>
      <c r="AQ48" s="195">
        <v>93.251552422745831</v>
      </c>
      <c r="AR48" s="196">
        <v>90.721046633341786</v>
      </c>
      <c r="AS48" s="88"/>
      <c r="AT48" s="84"/>
      <c r="AU48" s="84"/>
    </row>
    <row r="49" spans="1:50" x14ac:dyDescent="0.35">
      <c r="A49" s="184">
        <v>2015</v>
      </c>
      <c r="B49" s="193">
        <v>17558.609369999998</v>
      </c>
      <c r="C49" s="193">
        <v>16008.56097</v>
      </c>
      <c r="D49" s="193">
        <v>20118.646769999999</v>
      </c>
      <c r="E49" s="193">
        <v>16729.981049999999</v>
      </c>
      <c r="F49" s="193">
        <v>15592.71168</v>
      </c>
      <c r="G49" s="193">
        <v>19980.795870000002</v>
      </c>
      <c r="H49" s="193">
        <v>17089.88967</v>
      </c>
      <c r="I49" s="193">
        <v>16810.928909999999</v>
      </c>
      <c r="J49" s="193">
        <v>19314.858029999999</v>
      </c>
      <c r="K49" s="193">
        <v>17767.639019999999</v>
      </c>
      <c r="L49" s="193">
        <v>16257.32862</v>
      </c>
      <c r="M49" s="193">
        <v>18896.744340000001</v>
      </c>
      <c r="N49" s="193">
        <v>212126.69429999997</v>
      </c>
      <c r="O49" s="186">
        <v>17677.224525000001</v>
      </c>
      <c r="P49" s="187">
        <v>2015</v>
      </c>
      <c r="Q49" s="194">
        <v>191594</v>
      </c>
      <c r="R49" s="194">
        <v>176124</v>
      </c>
      <c r="S49" s="194">
        <v>222051</v>
      </c>
      <c r="T49" s="194">
        <v>183122</v>
      </c>
      <c r="U49" s="194">
        <v>169978</v>
      </c>
      <c r="V49" s="194">
        <v>219307</v>
      </c>
      <c r="W49" s="194">
        <v>188497</v>
      </c>
      <c r="X49" s="194">
        <v>185693</v>
      </c>
      <c r="Y49" s="194">
        <v>212114</v>
      </c>
      <c r="Z49" s="194">
        <v>192487</v>
      </c>
      <c r="AA49" s="194">
        <v>175830</v>
      </c>
      <c r="AB49" s="194">
        <v>204448</v>
      </c>
      <c r="AC49" s="194">
        <v>2321245</v>
      </c>
      <c r="AD49" s="189">
        <v>193437.08333333334</v>
      </c>
      <c r="AE49" s="190">
        <v>2015</v>
      </c>
      <c r="AF49" s="195">
        <v>91.64488120713591</v>
      </c>
      <c r="AG49" s="195">
        <v>90.893694045104596</v>
      </c>
      <c r="AH49" s="195">
        <v>90.603720631746754</v>
      </c>
      <c r="AI49" s="195">
        <v>91.359754972095104</v>
      </c>
      <c r="AJ49" s="195">
        <v>91.733704832390075</v>
      </c>
      <c r="AK49" s="195">
        <v>91.108792104219205</v>
      </c>
      <c r="AL49" s="195">
        <v>90.663987596619577</v>
      </c>
      <c r="AM49" s="195">
        <v>90.530762656642949</v>
      </c>
      <c r="AN49" s="195">
        <v>91.058855285365425</v>
      </c>
      <c r="AO49" s="195">
        <v>92.305657109311269</v>
      </c>
      <c r="AP49" s="195">
        <v>92.460493772393789</v>
      </c>
      <c r="AQ49" s="195">
        <v>92.428120304429484</v>
      </c>
      <c r="AR49" s="196">
        <v>91.384879364306641</v>
      </c>
      <c r="AS49" s="88"/>
      <c r="AT49" s="84"/>
      <c r="AU49" s="84"/>
    </row>
    <row r="50" spans="1:50" x14ac:dyDescent="0.35">
      <c r="A50" s="197">
        <v>2016</v>
      </c>
      <c r="B50" s="193">
        <v>16937.08596</v>
      </c>
      <c r="C50" s="193">
        <v>17514.69888</v>
      </c>
      <c r="D50" s="193">
        <v>18412.123889999999</v>
      </c>
      <c r="E50" s="193">
        <v>17565.337080000001</v>
      </c>
      <c r="F50" s="193">
        <v>17326.677090000001</v>
      </c>
      <c r="G50" s="193">
        <v>17680.107749999999</v>
      </c>
      <c r="H50" s="193">
        <v>16303.363649999999</v>
      </c>
      <c r="I50" s="193">
        <v>17810.34405</v>
      </c>
      <c r="J50" s="193">
        <v>17324.710169999998</v>
      </c>
      <c r="K50" s="193">
        <v>16918.72767</v>
      </c>
      <c r="L50" s="193">
        <v>16667.676749999999</v>
      </c>
      <c r="M50" s="193">
        <v>18036.533189999998</v>
      </c>
      <c r="N50" s="193">
        <v>208497.38612999994</v>
      </c>
      <c r="O50" s="186">
        <v>17374.782177500001</v>
      </c>
      <c r="P50" s="198">
        <v>2016</v>
      </c>
      <c r="Q50" s="194">
        <v>183232</v>
      </c>
      <c r="R50" s="194">
        <v>190002</v>
      </c>
      <c r="S50" s="194">
        <v>200577</v>
      </c>
      <c r="T50" s="194">
        <v>191530</v>
      </c>
      <c r="U50" s="194">
        <v>189973</v>
      </c>
      <c r="V50" s="194">
        <v>193804</v>
      </c>
      <c r="W50" s="194">
        <v>180519</v>
      </c>
      <c r="X50" s="194">
        <v>197821</v>
      </c>
      <c r="Y50" s="194">
        <v>192087</v>
      </c>
      <c r="Z50" s="194">
        <v>186243</v>
      </c>
      <c r="AA50" s="194">
        <v>180878</v>
      </c>
      <c r="AB50" s="194">
        <v>195970</v>
      </c>
      <c r="AC50" s="194">
        <v>2282636</v>
      </c>
      <c r="AD50" s="189">
        <v>190219.66666666666</v>
      </c>
      <c r="AE50" s="199">
        <v>2016</v>
      </c>
      <c r="AF50" s="195">
        <v>92.435196690534411</v>
      </c>
      <c r="AG50" s="195">
        <v>92.181655350996294</v>
      </c>
      <c r="AH50" s="195">
        <v>91.79578859988932</v>
      </c>
      <c r="AI50" s="195">
        <v>91.710630606171364</v>
      </c>
      <c r="AJ50" s="195">
        <v>91.205998168160733</v>
      </c>
      <c r="AK50" s="195">
        <v>91.226743256073149</v>
      </c>
      <c r="AL50" s="195">
        <v>90.313837601582094</v>
      </c>
      <c r="AM50" s="195">
        <v>90.032625707078623</v>
      </c>
      <c r="AN50" s="195">
        <v>90.191997220009668</v>
      </c>
      <c r="AO50" s="195">
        <v>90.842220486139084</v>
      </c>
      <c r="AP50" s="195">
        <v>92.148723172525123</v>
      </c>
      <c r="AQ50" s="195">
        <v>92.037215849364685</v>
      </c>
      <c r="AR50" s="196">
        <v>91.340619411066825</v>
      </c>
      <c r="AS50" s="88"/>
      <c r="AT50" s="84"/>
      <c r="AU50" s="84"/>
    </row>
    <row r="51" spans="1:50" x14ac:dyDescent="0.35">
      <c r="A51" s="184">
        <v>2017</v>
      </c>
      <c r="B51" s="193">
        <v>17817.362000000001</v>
      </c>
      <c r="C51" s="193">
        <v>16107.724</v>
      </c>
      <c r="D51" s="193">
        <v>18325.016</v>
      </c>
      <c r="E51" s="193">
        <v>15551.813</v>
      </c>
      <c r="F51" s="193">
        <v>16906.901000000002</v>
      </c>
      <c r="G51" s="193">
        <v>17315.157999999999</v>
      </c>
      <c r="H51" s="193">
        <v>15537.585999999999</v>
      </c>
      <c r="I51" s="193">
        <v>17534.298999999999</v>
      </c>
      <c r="J51" s="193">
        <v>17170.521000000001</v>
      </c>
      <c r="K51" s="193">
        <v>17966.897000000001</v>
      </c>
      <c r="L51" s="193">
        <v>17288.183000000001</v>
      </c>
      <c r="M51" s="193">
        <v>16462.588999999996</v>
      </c>
      <c r="N51" s="193">
        <v>203984.049</v>
      </c>
      <c r="O51" s="186">
        <v>16998.670750000001</v>
      </c>
      <c r="P51" s="187">
        <v>2017</v>
      </c>
      <c r="Q51" s="194">
        <v>194349</v>
      </c>
      <c r="R51" s="194">
        <v>175961</v>
      </c>
      <c r="S51" s="194">
        <v>200279</v>
      </c>
      <c r="T51" s="194">
        <v>170108</v>
      </c>
      <c r="U51" s="194">
        <v>184365</v>
      </c>
      <c r="V51" s="194">
        <v>190407</v>
      </c>
      <c r="W51" s="194">
        <v>172414</v>
      </c>
      <c r="X51" s="194">
        <v>193177</v>
      </c>
      <c r="Y51" s="194">
        <v>188254</v>
      </c>
      <c r="Z51" s="194">
        <v>196114</v>
      </c>
      <c r="AA51" s="194">
        <v>187330</v>
      </c>
      <c r="AB51" s="194">
        <v>178604</v>
      </c>
      <c r="AC51" s="194">
        <v>2231362</v>
      </c>
      <c r="AD51" s="189">
        <v>185946.83333333334</v>
      </c>
      <c r="AE51" s="190">
        <v>2017</v>
      </c>
      <c r="AF51" s="195">
        <v>91.67714781141143</v>
      </c>
      <c r="AG51" s="195">
        <v>91.541443842669679</v>
      </c>
      <c r="AH51" s="195">
        <v>91.497441069707762</v>
      </c>
      <c r="AI51" s="195">
        <v>91.423172337573774</v>
      </c>
      <c r="AJ51" s="195">
        <v>91.703419846500154</v>
      </c>
      <c r="AK51" s="195">
        <v>90.937612587772506</v>
      </c>
      <c r="AL51" s="195">
        <v>90.117890658531209</v>
      </c>
      <c r="AM51" s="195">
        <v>90.768046920699675</v>
      </c>
      <c r="AN51" s="195">
        <v>91.209328885442005</v>
      </c>
      <c r="AO51" s="195">
        <v>91.614555819574335</v>
      </c>
      <c r="AP51" s="195">
        <v>92.287316500293599</v>
      </c>
      <c r="AQ51" s="195">
        <v>92.173685919688225</v>
      </c>
      <c r="AR51" s="196">
        <v>91.416833754451318</v>
      </c>
      <c r="AS51" s="88"/>
      <c r="AT51" s="84"/>
      <c r="AU51" s="84"/>
    </row>
    <row r="52" spans="1:50" x14ac:dyDescent="0.35">
      <c r="A52" s="184">
        <v>2018</v>
      </c>
      <c r="B52" s="193">
        <v>18173.159</v>
      </c>
      <c r="C52" s="193">
        <v>14456.714</v>
      </c>
      <c r="D52" s="193">
        <v>17609.723999999998</v>
      </c>
      <c r="E52" s="193">
        <v>16973.394</v>
      </c>
      <c r="F52" s="193">
        <v>17385.127</v>
      </c>
      <c r="G52" s="193">
        <v>17069.135999999999</v>
      </c>
      <c r="H52" s="193">
        <v>17461.662</v>
      </c>
      <c r="I52" s="193">
        <v>18119.3</v>
      </c>
      <c r="J52" s="193">
        <v>16538.798999999999</v>
      </c>
      <c r="K52" s="193">
        <v>19167.690999999999</v>
      </c>
      <c r="L52" s="193">
        <v>17722.812999999998</v>
      </c>
      <c r="M52" s="193">
        <v>17020.32</v>
      </c>
      <c r="N52" s="193">
        <v>207697.83899999998</v>
      </c>
      <c r="O52" s="186">
        <v>17308.153249999999</v>
      </c>
      <c r="P52" s="187">
        <v>2018</v>
      </c>
      <c r="Q52" s="194">
        <v>195396</v>
      </c>
      <c r="R52" s="194">
        <v>156216</v>
      </c>
      <c r="S52" s="194">
        <v>191652</v>
      </c>
      <c r="T52" s="194">
        <v>184462</v>
      </c>
      <c r="U52" s="194">
        <v>189633</v>
      </c>
      <c r="V52" s="194">
        <v>188060</v>
      </c>
      <c r="W52" s="194">
        <v>194307</v>
      </c>
      <c r="X52" s="194">
        <v>202221</v>
      </c>
      <c r="Y52" s="194">
        <v>183467</v>
      </c>
      <c r="Z52" s="194">
        <v>209589</v>
      </c>
      <c r="AA52" s="194">
        <v>192102</v>
      </c>
      <c r="AB52" s="194">
        <v>183799</v>
      </c>
      <c r="AC52" s="194">
        <v>2270904</v>
      </c>
      <c r="AD52" s="189">
        <v>189242</v>
      </c>
      <c r="AE52" s="190">
        <v>2018</v>
      </c>
      <c r="AF52" s="195">
        <v>93.006811807815922</v>
      </c>
      <c r="AG52" s="195">
        <v>92.543106980078861</v>
      </c>
      <c r="AH52" s="195">
        <v>91.883851981716859</v>
      </c>
      <c r="AI52" s="195">
        <v>92.01566718348495</v>
      </c>
      <c r="AJ52" s="195">
        <v>91.67775123528078</v>
      </c>
      <c r="AK52" s="195">
        <v>90.764309263001167</v>
      </c>
      <c r="AL52" s="195">
        <v>89.866355818369897</v>
      </c>
      <c r="AM52" s="195">
        <v>89.60147561331415</v>
      </c>
      <c r="AN52" s="195">
        <v>90.145906348280619</v>
      </c>
      <c r="AO52" s="195">
        <v>91.453707017066733</v>
      </c>
      <c r="AP52" s="195">
        <v>92.257306014513119</v>
      </c>
      <c r="AQ52" s="195">
        <v>92.602897730673178</v>
      </c>
      <c r="AR52" s="196">
        <v>91.460422369241485</v>
      </c>
      <c r="AS52" s="88"/>
      <c r="AT52" s="84"/>
      <c r="AU52" s="84"/>
    </row>
    <row r="53" spans="1:50" x14ac:dyDescent="0.35">
      <c r="A53" s="184">
        <v>2019</v>
      </c>
      <c r="B53" s="193">
        <v>18821.276000000002</v>
      </c>
      <c r="C53" s="193">
        <v>16796.786</v>
      </c>
      <c r="D53" s="193">
        <v>17616.433000000001</v>
      </c>
      <c r="E53" s="193">
        <v>17810.991999999998</v>
      </c>
      <c r="F53" s="193">
        <v>17509.692999999999</v>
      </c>
      <c r="G53" s="193">
        <v>16254.489</v>
      </c>
      <c r="H53" s="193">
        <v>18482.147000000001</v>
      </c>
      <c r="I53" s="193">
        <v>17626.91</v>
      </c>
      <c r="J53" s="193">
        <v>17650.888999999999</v>
      </c>
      <c r="K53" s="193">
        <v>19525.923999999999</v>
      </c>
      <c r="L53" s="193">
        <v>17717.659</v>
      </c>
      <c r="M53" s="193">
        <v>18511.442999999999</v>
      </c>
      <c r="N53" s="193">
        <v>214324.64100000003</v>
      </c>
      <c r="O53" s="186">
        <v>17860.386749999998</v>
      </c>
      <c r="P53" s="187">
        <v>2019</v>
      </c>
      <c r="Q53" s="194">
        <v>204534.00000000003</v>
      </c>
      <c r="R53" s="194">
        <v>183586</v>
      </c>
      <c r="S53" s="194">
        <v>193656</v>
      </c>
      <c r="T53" s="194">
        <v>197864</v>
      </c>
      <c r="U53" s="194">
        <v>193760</v>
      </c>
      <c r="V53" s="194">
        <v>180675</v>
      </c>
      <c r="W53" s="194">
        <v>207901</v>
      </c>
      <c r="X53" s="194">
        <v>197741</v>
      </c>
      <c r="Y53" s="194">
        <v>196969.00000000003</v>
      </c>
      <c r="Z53" s="194">
        <v>215832.00000000003</v>
      </c>
      <c r="AA53" s="194">
        <v>192920</v>
      </c>
      <c r="AB53" s="194">
        <v>202860</v>
      </c>
      <c r="AC53" s="194">
        <v>2368298</v>
      </c>
      <c r="AD53" s="189">
        <v>197358.16666666666</v>
      </c>
      <c r="AE53" s="190">
        <v>2019</v>
      </c>
      <c r="AF53" s="195">
        <v>92.020280246804916</v>
      </c>
      <c r="AG53" s="195">
        <v>91.492739097752548</v>
      </c>
      <c r="AH53" s="195">
        <v>90.967659148180275</v>
      </c>
      <c r="AI53" s="195">
        <v>90.01633445194679</v>
      </c>
      <c r="AJ53" s="195">
        <v>90.367944880264247</v>
      </c>
      <c r="AK53" s="195">
        <v>89.965346616853466</v>
      </c>
      <c r="AL53" s="195">
        <v>88.898788365616326</v>
      </c>
      <c r="AM53" s="195">
        <v>89.141402137138982</v>
      </c>
      <c r="AN53" s="195">
        <v>89.612522782772913</v>
      </c>
      <c r="AO53" s="195">
        <v>90.46816042106822</v>
      </c>
      <c r="AP53" s="195">
        <v>91.839410118183707</v>
      </c>
      <c r="AQ53" s="195">
        <v>91.252307009760429</v>
      </c>
      <c r="AR53" s="196">
        <v>90.497328038954564</v>
      </c>
      <c r="AS53" s="88"/>
      <c r="AT53" s="84"/>
      <c r="AU53" s="84"/>
    </row>
    <row r="54" spans="1:50" x14ac:dyDescent="0.35">
      <c r="A54" s="184">
        <v>2020</v>
      </c>
      <c r="B54" s="193">
        <v>19624.383999999998</v>
      </c>
      <c r="C54" s="193">
        <v>17152.625</v>
      </c>
      <c r="D54" s="193">
        <v>18710.687999999998</v>
      </c>
      <c r="E54" s="193">
        <v>17271.141</v>
      </c>
      <c r="F54" s="193">
        <v>16183.431</v>
      </c>
      <c r="G54" s="193">
        <v>18702.782999999999</v>
      </c>
      <c r="H54" s="193">
        <v>18174.377</v>
      </c>
      <c r="I54" s="193">
        <v>17462.554</v>
      </c>
      <c r="J54" s="193">
        <v>18327.384999999998</v>
      </c>
      <c r="K54" s="193">
        <v>19183.257000000001</v>
      </c>
      <c r="L54" s="193">
        <v>17551.897000000001</v>
      </c>
      <c r="M54" s="193">
        <v>18982.692999999999</v>
      </c>
      <c r="N54" s="193">
        <v>217327.21500000003</v>
      </c>
      <c r="O54" s="186">
        <v>18110.601250000003</v>
      </c>
      <c r="P54" s="187">
        <v>2020</v>
      </c>
      <c r="Q54" s="194">
        <v>212692</v>
      </c>
      <c r="R54" s="194">
        <v>187797</v>
      </c>
      <c r="S54" s="194">
        <v>204877.99999999997</v>
      </c>
      <c r="T54" s="194">
        <v>186891</v>
      </c>
      <c r="U54" s="194">
        <v>174188.99999999997</v>
      </c>
      <c r="V54" s="194">
        <v>204312.99999999997</v>
      </c>
      <c r="W54" s="194">
        <v>200186</v>
      </c>
      <c r="X54" s="194">
        <v>194691</v>
      </c>
      <c r="Y54" s="194">
        <v>204519</v>
      </c>
      <c r="Z54" s="194">
        <v>208780</v>
      </c>
      <c r="AA54" s="194">
        <v>192059</v>
      </c>
      <c r="AB54" s="194">
        <v>206248.00000000003</v>
      </c>
      <c r="AC54" s="194">
        <v>2377243</v>
      </c>
      <c r="AD54" s="189">
        <v>198103.58333333334</v>
      </c>
      <c r="AE54" s="190">
        <v>2020</v>
      </c>
      <c r="AF54" s="195">
        <v>92.266676696819815</v>
      </c>
      <c r="AG54" s="195">
        <v>91.335990457781534</v>
      </c>
      <c r="AH54" s="195">
        <v>91.325998887142603</v>
      </c>
      <c r="AI54" s="195">
        <v>92.412909128850501</v>
      </c>
      <c r="AJ54" s="195">
        <v>92.907307579697928</v>
      </c>
      <c r="AK54" s="195">
        <v>91.53985796302733</v>
      </c>
      <c r="AL54" s="195">
        <v>90.78745266901781</v>
      </c>
      <c r="AM54" s="195">
        <v>89.693688973809785</v>
      </c>
      <c r="AN54" s="195">
        <v>89.612138725497388</v>
      </c>
      <c r="AO54" s="195">
        <v>91.882637225787917</v>
      </c>
      <c r="AP54" s="195">
        <v>91.388047422927329</v>
      </c>
      <c r="AQ54" s="195">
        <v>92.038191885497056</v>
      </c>
      <c r="AR54" s="196">
        <v>91.419856951939721</v>
      </c>
      <c r="AS54" s="88"/>
      <c r="AT54" s="84"/>
      <c r="AU54" s="84"/>
    </row>
    <row r="55" spans="1:50" s="82" customFormat="1" x14ac:dyDescent="0.35">
      <c r="A55" s="184">
        <v>2021</v>
      </c>
      <c r="B55" s="193">
        <v>18442.001</v>
      </c>
      <c r="C55" s="193">
        <v>18041.655999999999</v>
      </c>
      <c r="D55" s="193">
        <v>20900.213</v>
      </c>
      <c r="E55" s="193">
        <v>18547.226999999999</v>
      </c>
      <c r="F55" s="193">
        <v>16699.618999999999</v>
      </c>
      <c r="G55" s="193">
        <v>17772.25</v>
      </c>
      <c r="H55" s="193">
        <v>17107.504000000001</v>
      </c>
      <c r="I55" s="193">
        <v>17696.555</v>
      </c>
      <c r="J55" s="193">
        <v>17560.557000000001</v>
      </c>
      <c r="K55" s="193">
        <v>17336.685000000001</v>
      </c>
      <c r="L55" s="193">
        <v>17281.946</v>
      </c>
      <c r="M55" s="193">
        <v>18744.687000000002</v>
      </c>
      <c r="N55" s="193">
        <v>216130.9</v>
      </c>
      <c r="O55" s="186">
        <v>18010.908333333333</v>
      </c>
      <c r="P55" s="187">
        <v>2021</v>
      </c>
      <c r="Q55" s="194">
        <v>198081</v>
      </c>
      <c r="R55" s="194">
        <v>195332</v>
      </c>
      <c r="S55" s="194">
        <v>228669</v>
      </c>
      <c r="T55" s="194">
        <v>203459</v>
      </c>
      <c r="U55" s="194">
        <v>183000</v>
      </c>
      <c r="V55" s="194">
        <v>195724</v>
      </c>
      <c r="W55" s="194">
        <v>187401</v>
      </c>
      <c r="X55" s="194">
        <v>197449</v>
      </c>
      <c r="Y55" s="194">
        <v>196348</v>
      </c>
      <c r="Z55" s="194">
        <v>193510</v>
      </c>
      <c r="AA55" s="194">
        <v>190746</v>
      </c>
      <c r="AB55" s="194">
        <v>206564</v>
      </c>
      <c r="AC55" s="194">
        <v>2376283</v>
      </c>
      <c r="AD55" s="189">
        <v>198023.58333333334</v>
      </c>
      <c r="AE55" s="190">
        <v>2021</v>
      </c>
      <c r="AF55" s="195">
        <v>93.103331465410619</v>
      </c>
      <c r="AG55" s="195">
        <v>92.364057092539881</v>
      </c>
      <c r="AH55" s="195">
        <v>91.399415749401967</v>
      </c>
      <c r="AI55" s="195">
        <v>91.159530912862053</v>
      </c>
      <c r="AJ55" s="195">
        <v>91.254748633879771</v>
      </c>
      <c r="AK55" s="195">
        <v>90.802609797469913</v>
      </c>
      <c r="AL55" s="195">
        <v>91.288221514292886</v>
      </c>
      <c r="AM55" s="195">
        <v>89.62595404382904</v>
      </c>
      <c r="AN55" s="195">
        <v>89.435884246338134</v>
      </c>
      <c r="AO55" s="195">
        <v>89.590641310526593</v>
      </c>
      <c r="AP55" s="195">
        <v>90.601878938483637</v>
      </c>
      <c r="AQ55" s="195">
        <v>90.745178249840237</v>
      </c>
      <c r="AR55" s="196">
        <v>90.95335025331579</v>
      </c>
      <c r="AS55" s="88"/>
      <c r="AT55" s="88"/>
      <c r="AU55" s="88"/>
    </row>
    <row r="56" spans="1:50" s="82" customFormat="1" x14ac:dyDescent="0.35">
      <c r="A56" s="197">
        <v>2022</v>
      </c>
      <c r="B56" s="315">
        <v>17742.373</v>
      </c>
      <c r="C56" s="315">
        <v>16855.205999999998</v>
      </c>
      <c r="D56" s="315">
        <v>19806.309000000001</v>
      </c>
      <c r="E56" s="315">
        <v>17099.352999999999</v>
      </c>
      <c r="F56" s="315">
        <v>18282.922999999999</v>
      </c>
      <c r="G56" s="315">
        <v>18069.063999999998</v>
      </c>
      <c r="H56" s="315">
        <v>16333.356</v>
      </c>
      <c r="I56" s="315">
        <v>17631.569</v>
      </c>
      <c r="J56" s="315">
        <v>17794.807000000001</v>
      </c>
      <c r="K56" s="315">
        <v>17458.63</v>
      </c>
      <c r="L56" s="315">
        <v>17397.794999999998</v>
      </c>
      <c r="M56" s="315">
        <v>18649.310000000001</v>
      </c>
      <c r="N56" s="315">
        <v>213120.69500000001</v>
      </c>
      <c r="O56" s="274">
        <v>17760.057916666668</v>
      </c>
      <c r="P56" s="198">
        <v>2022</v>
      </c>
      <c r="Q56" s="316">
        <v>193073</v>
      </c>
      <c r="R56" s="316">
        <v>183525</v>
      </c>
      <c r="S56" s="316">
        <v>216707</v>
      </c>
      <c r="T56" s="316">
        <v>188629</v>
      </c>
      <c r="U56" s="316">
        <v>201239</v>
      </c>
      <c r="V56" s="316">
        <v>200690</v>
      </c>
      <c r="W56" s="316">
        <v>182588</v>
      </c>
      <c r="X56" s="316">
        <v>198408</v>
      </c>
      <c r="Y56" s="316">
        <v>198412</v>
      </c>
      <c r="Z56" s="316">
        <v>192815</v>
      </c>
      <c r="AA56" s="316">
        <v>189308</v>
      </c>
      <c r="AB56" s="316">
        <v>203366</v>
      </c>
      <c r="AC56" s="316">
        <v>2348760</v>
      </c>
      <c r="AD56" s="314">
        <v>195730</v>
      </c>
      <c r="AE56" s="199">
        <v>2022</v>
      </c>
      <c r="AF56" s="290">
        <v>91.894635707737493</v>
      </c>
      <c r="AG56" s="290">
        <v>91.841471189211276</v>
      </c>
      <c r="AH56" s="290">
        <v>91.396719995200897</v>
      </c>
      <c r="AI56" s="290">
        <v>90.650711184388399</v>
      </c>
      <c r="AJ56" s="290">
        <v>90.851788172272776</v>
      </c>
      <c r="AK56" s="290">
        <v>90.034700284020133</v>
      </c>
      <c r="AL56" s="290">
        <v>89.454706771529345</v>
      </c>
      <c r="AM56" s="290">
        <v>88.86521208822225</v>
      </c>
      <c r="AN56" s="290">
        <v>89.686142975223277</v>
      </c>
      <c r="AO56" s="290">
        <v>90.546015610818657</v>
      </c>
      <c r="AP56" s="290">
        <v>91.902059078327383</v>
      </c>
      <c r="AQ56" s="290">
        <v>91.703185389888176</v>
      </c>
      <c r="AR56" s="290">
        <v>90.737535976430109</v>
      </c>
      <c r="AS56" s="108"/>
      <c r="AT56" s="108"/>
      <c r="AU56" s="108"/>
    </row>
    <row r="57" spans="1:50" s="115" customFormat="1" x14ac:dyDescent="0.35">
      <c r="A57" s="200">
        <v>2023</v>
      </c>
      <c r="B57" s="201">
        <v>14804.241</v>
      </c>
      <c r="C57" s="201">
        <v>16513.793000000001</v>
      </c>
      <c r="D57" s="201">
        <v>18423.888999999999</v>
      </c>
      <c r="E57" s="201">
        <v>15437.912</v>
      </c>
      <c r="F57" s="201">
        <v>16741.722000000002</v>
      </c>
      <c r="G57" s="201">
        <v>17203.423999999999</v>
      </c>
      <c r="H57" s="201">
        <v>15507.221</v>
      </c>
      <c r="I57" s="201">
        <v>13575.598</v>
      </c>
      <c r="J57" s="201">
        <v>16596.973000000002</v>
      </c>
      <c r="K57" s="201">
        <v>18582.203000000001</v>
      </c>
      <c r="L57" s="201">
        <v>18337.491999999998</v>
      </c>
      <c r="M57" s="201">
        <v>16271.88</v>
      </c>
      <c r="N57" s="201">
        <v>197996.34800000003</v>
      </c>
      <c r="O57" s="238">
        <v>16499.69566666667</v>
      </c>
      <c r="P57" s="202">
        <v>2023</v>
      </c>
      <c r="Q57" s="203">
        <v>161372</v>
      </c>
      <c r="R57" s="203">
        <v>180135</v>
      </c>
      <c r="S57" s="203">
        <v>200571</v>
      </c>
      <c r="T57" s="203">
        <v>167920</v>
      </c>
      <c r="U57" s="203">
        <v>181856</v>
      </c>
      <c r="V57" s="203">
        <v>189246</v>
      </c>
      <c r="W57" s="203">
        <v>171310</v>
      </c>
      <c r="X57" s="203">
        <v>149175</v>
      </c>
      <c r="Y57" s="203">
        <v>184343</v>
      </c>
      <c r="Z57" s="203">
        <v>204650</v>
      </c>
      <c r="AA57" s="203">
        <v>199011</v>
      </c>
      <c r="AB57" s="203">
        <v>177154</v>
      </c>
      <c r="AC57" s="203">
        <v>2166743</v>
      </c>
      <c r="AD57" s="240">
        <v>180561.91666666666</v>
      </c>
      <c r="AE57" s="204">
        <v>2023</v>
      </c>
      <c r="AF57" s="205">
        <v>91.739837146469029</v>
      </c>
      <c r="AG57" s="205">
        <v>91.674538540539046</v>
      </c>
      <c r="AH57" s="205">
        <v>91.857192714799254</v>
      </c>
      <c r="AI57" s="205">
        <v>91.936112434492614</v>
      </c>
      <c r="AJ57" s="205">
        <v>92.060322452929796</v>
      </c>
      <c r="AK57" s="205">
        <v>90.905086501167787</v>
      </c>
      <c r="AL57" s="205">
        <v>90.521399801529398</v>
      </c>
      <c r="AM57" s="205">
        <v>91.004511479805601</v>
      </c>
      <c r="AN57" s="205">
        <v>90.033106762936498</v>
      </c>
      <c r="AO57" s="205">
        <v>90.799916931346203</v>
      </c>
      <c r="AP57" s="205">
        <v>92.143107667415364</v>
      </c>
      <c r="AQ57" s="205">
        <v>91.851609334251549</v>
      </c>
      <c r="AR57" s="205">
        <v>91.379710468661969</v>
      </c>
      <c r="AS57" s="104"/>
      <c r="AT57" s="104"/>
      <c r="AU57" s="104"/>
    </row>
    <row r="58" spans="1:50" s="114" customFormat="1" x14ac:dyDescent="0.35">
      <c r="A58" s="206">
        <v>2024</v>
      </c>
      <c r="B58" s="207">
        <v>17894.173999999999</v>
      </c>
      <c r="C58" s="207">
        <v>16307.804</v>
      </c>
      <c r="D58" s="207">
        <v>15586.444</v>
      </c>
      <c r="E58" s="207">
        <v>15952.163</v>
      </c>
      <c r="F58" s="207">
        <v>15286.96</v>
      </c>
      <c r="G58" s="207">
        <v>14532.402</v>
      </c>
      <c r="H58" s="207">
        <v>15556.409</v>
      </c>
      <c r="I58" s="207">
        <v>15030.11</v>
      </c>
      <c r="J58" s="207">
        <v>15265.391</v>
      </c>
      <c r="K58" s="207">
        <f>[1]ImportNew_BDNI_PdL!$O$89</f>
        <v>0</v>
      </c>
      <c r="L58" s="207">
        <f>[1]ImportNew_BDNI_PdL!$P$89</f>
        <v>0</v>
      </c>
      <c r="M58" s="207">
        <f>[1]ImportNew_BDNI_PdL!$Q$89</f>
        <v>0</v>
      </c>
      <c r="N58" s="207">
        <f>SUM(B58:M58)</f>
        <v>141411.85700000002</v>
      </c>
      <c r="O58" s="208">
        <f t="array" ref="O58">AVERAGE(IF(B58:M58&lt;&gt;0,B58:M58))</f>
        <v>15712.428555555558</v>
      </c>
      <c r="P58" s="209">
        <v>2024</v>
      </c>
      <c r="Q58" s="210">
        <v>190936</v>
      </c>
      <c r="R58" s="210">
        <v>174629</v>
      </c>
      <c r="S58" s="210">
        <v>167090</v>
      </c>
      <c r="T58" s="210">
        <v>171720</v>
      </c>
      <c r="U58" s="210">
        <v>163438</v>
      </c>
      <c r="V58" s="210">
        <v>156461</v>
      </c>
      <c r="W58" s="210">
        <v>167788</v>
      </c>
      <c r="X58" s="210">
        <v>162237</v>
      </c>
      <c r="Y58" s="210">
        <v>163811</v>
      </c>
      <c r="Z58" s="210">
        <f>[1]ImportNew_BDNI_PdL!$O$93</f>
        <v>0</v>
      </c>
      <c r="AA58" s="210">
        <f>[1]ImportNew_BDNI_PdL!$P$93</f>
        <v>0</v>
      </c>
      <c r="AB58" s="210">
        <f>[1]ImportNew_BDNI_PdL!$Q$93</f>
        <v>0</v>
      </c>
      <c r="AC58" s="210">
        <f>SUM(Q58:AB58)</f>
        <v>1518110</v>
      </c>
      <c r="AD58" s="211">
        <f t="array" ref="AD58">AVERAGE(IF(Q58:AB58&lt;&gt;0,Q58:AB58))</f>
        <v>168678.88888888888</v>
      </c>
      <c r="AE58" s="212">
        <v>2024</v>
      </c>
      <c r="AF58" s="213">
        <f>IF(B58&lt;&gt;0,B58*1000/Q58,"")</f>
        <v>93.718177818745545</v>
      </c>
      <c r="AG58" s="213">
        <f t="shared" ref="AG58" si="15">IF(C58&lt;&gt;0,C58*1000/R58,"")</f>
        <v>93.385428537070013</v>
      </c>
      <c r="AH58" s="213">
        <f t="shared" ref="AH58" si="16">IF(D58&lt;&gt;0,D58*1000/S58,"")</f>
        <v>93.281728409839005</v>
      </c>
      <c r="AI58" s="213">
        <f t="shared" ref="AI58" si="17">IF(E58&lt;&gt;0,E58*1000/T58,"")</f>
        <v>92.896360354064754</v>
      </c>
      <c r="AJ58" s="213">
        <f t="shared" ref="AJ58" si="18">IF(F58&lt;&gt;0,F58*1000/U58,"")</f>
        <v>93.5336947343947</v>
      </c>
      <c r="AK58" s="213">
        <f t="shared" ref="AK58" si="19">IF(G58&lt;&gt;0,G58*1000/V58,"")</f>
        <v>92.881945021443045</v>
      </c>
      <c r="AL58" s="213">
        <f t="shared" ref="AL58" si="20">IF(H58&lt;&gt;0,H58*1000/W58,"")</f>
        <v>92.714669702243313</v>
      </c>
      <c r="AM58" s="213">
        <f t="shared" ref="AM58" si="21">IF(I58&lt;&gt;0,I58*1000/X58,"")</f>
        <v>92.642923624080822</v>
      </c>
      <c r="AN58" s="213">
        <f t="shared" ref="AN58" si="22">IF(J58&lt;&gt;0,J58*1000/Y58,"")</f>
        <v>93.189047133586882</v>
      </c>
      <c r="AO58" s="213" t="str">
        <f t="shared" ref="AO58" si="23">IF(K58&lt;&gt;0,K58*1000/Z58,"")</f>
        <v/>
      </c>
      <c r="AP58" s="213" t="str">
        <f t="shared" ref="AP58" si="24">IF(L58&lt;&gt;0,L58*1000/AA58,"")</f>
        <v/>
      </c>
      <c r="AQ58" s="213" t="str">
        <f t="shared" ref="AQ58" si="25">IF(M58&lt;&gt;0,M58*1000/AB58,"")</f>
        <v/>
      </c>
      <c r="AR58" s="196">
        <f t="shared" ref="AR58" si="26">IF(N58&lt;&gt;0,N58*1000/AC58,"")</f>
        <v>93.149941045115327</v>
      </c>
      <c r="AS58" s="110"/>
      <c r="AT58" s="110"/>
      <c r="AU58" s="110"/>
    </row>
    <row r="59" spans="1:50" s="113" customFormat="1" ht="32.6" x14ac:dyDescent="0.35">
      <c r="A59" s="214" t="s">
        <v>100</v>
      </c>
      <c r="B59" s="215">
        <f>AVERAGE(B53:B57)</f>
        <v>17886.855000000003</v>
      </c>
      <c r="C59" s="215">
        <f t="shared" ref="C59:N59" si="27">AVERAGE(C53:C57)</f>
        <v>17072.013199999998</v>
      </c>
      <c r="D59" s="215">
        <f t="shared" si="27"/>
        <v>19091.506400000002</v>
      </c>
      <c r="E59" s="215">
        <f t="shared" si="27"/>
        <v>17233.325000000001</v>
      </c>
      <c r="F59" s="215">
        <f t="shared" si="27"/>
        <v>17083.477600000002</v>
      </c>
      <c r="G59" s="215">
        <f t="shared" si="27"/>
        <v>17600.401999999998</v>
      </c>
      <c r="H59" s="215">
        <f t="shared" si="27"/>
        <v>17120.921000000002</v>
      </c>
      <c r="I59" s="215">
        <f t="shared" si="27"/>
        <v>16798.637200000001</v>
      </c>
      <c r="J59" s="215">
        <f t="shared" si="27"/>
        <v>17586.122200000002</v>
      </c>
      <c r="K59" s="215">
        <f t="shared" si="27"/>
        <v>18417.339799999998</v>
      </c>
      <c r="L59" s="215">
        <f t="shared" si="27"/>
        <v>17657.357799999998</v>
      </c>
      <c r="M59" s="215">
        <f t="shared" si="27"/>
        <v>18232.0026</v>
      </c>
      <c r="N59" s="215">
        <f t="shared" si="27"/>
        <v>211779.95980000001</v>
      </c>
      <c r="O59" s="186">
        <f>AVERAGE(B59:M59)</f>
        <v>17648.329983333333</v>
      </c>
      <c r="P59" s="216" t="s">
        <v>100</v>
      </c>
      <c r="Q59" s="217">
        <f>AVERAGE(Q53:Q57)</f>
        <v>193950.4</v>
      </c>
      <c r="R59" s="217">
        <f t="shared" ref="R59:AC59" si="28">AVERAGE(R53:R57)</f>
        <v>186075</v>
      </c>
      <c r="S59" s="217">
        <f t="shared" si="28"/>
        <v>208896.2</v>
      </c>
      <c r="T59" s="217">
        <f t="shared" si="28"/>
        <v>188952.6</v>
      </c>
      <c r="U59" s="217">
        <f t="shared" si="28"/>
        <v>186808.8</v>
      </c>
      <c r="V59" s="217">
        <f t="shared" si="28"/>
        <v>194129.6</v>
      </c>
      <c r="W59" s="217">
        <f t="shared" si="28"/>
        <v>189877.2</v>
      </c>
      <c r="X59" s="217">
        <f t="shared" si="28"/>
        <v>187492.8</v>
      </c>
      <c r="Y59" s="217">
        <f t="shared" si="28"/>
        <v>196118.2</v>
      </c>
      <c r="Z59" s="217">
        <f t="shared" si="28"/>
        <v>203117.4</v>
      </c>
      <c r="AA59" s="217">
        <f t="shared" si="28"/>
        <v>192808.8</v>
      </c>
      <c r="AB59" s="217">
        <f t="shared" si="28"/>
        <v>199238.39999999999</v>
      </c>
      <c r="AC59" s="217">
        <f t="shared" si="28"/>
        <v>2327465.4</v>
      </c>
      <c r="AD59" s="189">
        <f>AVERAGE(Q59:AB59)</f>
        <v>193955.44999999998</v>
      </c>
      <c r="AE59" s="218" t="s">
        <v>100</v>
      </c>
      <c r="AF59" s="219">
        <f>AVERAGE(AF53:AF57)</f>
        <v>92.204952252648383</v>
      </c>
      <c r="AG59" s="219">
        <f t="shared" ref="AG59:AR59" si="29">AVERAGE(AG53:AG57)</f>
        <v>91.741759275564874</v>
      </c>
      <c r="AH59" s="219">
        <f t="shared" si="29"/>
        <v>91.389397298944999</v>
      </c>
      <c r="AI59" s="219">
        <f t="shared" si="29"/>
        <v>91.235119622508066</v>
      </c>
      <c r="AJ59" s="219">
        <f t="shared" si="29"/>
        <v>91.488422343808907</v>
      </c>
      <c r="AK59" s="219">
        <f t="shared" si="29"/>
        <v>90.649520232507726</v>
      </c>
      <c r="AL59" s="219">
        <f t="shared" si="29"/>
        <v>90.190113824397159</v>
      </c>
      <c r="AM59" s="219">
        <f t="shared" si="29"/>
        <v>89.666153744561143</v>
      </c>
      <c r="AN59" s="219">
        <f t="shared" si="29"/>
        <v>89.675959098553633</v>
      </c>
      <c r="AO59" s="219">
        <f t="shared" si="29"/>
        <v>90.657474299909524</v>
      </c>
      <c r="AP59" s="219">
        <f t="shared" si="29"/>
        <v>91.574900645067487</v>
      </c>
      <c r="AQ59" s="219">
        <f t="shared" si="29"/>
        <v>91.518094373847504</v>
      </c>
      <c r="AR59" s="219">
        <f t="shared" si="29"/>
        <v>90.997556337860416</v>
      </c>
    </row>
    <row r="60" spans="1:50" s="12" customFormat="1" x14ac:dyDescent="0.35">
      <c r="A60" s="19" t="s">
        <v>96</v>
      </c>
      <c r="B60" s="18">
        <f>IF(B58&gt;0,B58,NA())</f>
        <v>17894.173999999999</v>
      </c>
      <c r="C60" s="18">
        <f t="shared" ref="C60:N60" si="30">IF(C58&gt;0,C58,NA())</f>
        <v>16307.804</v>
      </c>
      <c r="D60" s="18">
        <f t="shared" si="30"/>
        <v>15586.444</v>
      </c>
      <c r="E60" s="18">
        <f t="shared" si="30"/>
        <v>15952.163</v>
      </c>
      <c r="F60" s="18">
        <f t="shared" si="30"/>
        <v>15286.96</v>
      </c>
      <c r="G60" s="18">
        <f t="shared" si="30"/>
        <v>14532.402</v>
      </c>
      <c r="H60" s="18">
        <f t="shared" si="30"/>
        <v>15556.409</v>
      </c>
      <c r="I60" s="18">
        <f t="shared" si="30"/>
        <v>15030.11</v>
      </c>
      <c r="J60" s="18">
        <f t="shared" si="30"/>
        <v>15265.391</v>
      </c>
      <c r="K60" s="18" t="e">
        <f t="shared" si="30"/>
        <v>#N/A</v>
      </c>
      <c r="L60" s="18" t="e">
        <f t="shared" si="30"/>
        <v>#N/A</v>
      </c>
      <c r="M60" s="18" t="e">
        <f t="shared" si="30"/>
        <v>#N/A</v>
      </c>
      <c r="N60" s="18">
        <f t="shared" si="30"/>
        <v>141411.85700000002</v>
      </c>
      <c r="O60" s="38"/>
      <c r="P60" s="2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40"/>
      <c r="AE60" s="26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41"/>
      <c r="AS60" s="25"/>
      <c r="AT60" s="11"/>
      <c r="AU60" s="11"/>
      <c r="AV60" s="11"/>
      <c r="AW60" s="11"/>
      <c r="AX60" s="11"/>
    </row>
    <row r="63" spans="1:50" ht="21.1" x14ac:dyDescent="0.35">
      <c r="A63" s="373" t="s">
        <v>112</v>
      </c>
      <c r="B63" s="374"/>
      <c r="C63" s="374"/>
      <c r="D63" s="375" t="s">
        <v>114</v>
      </c>
      <c r="E63" s="376"/>
      <c r="F63" s="376"/>
    </row>
    <row r="65" spans="1:5" ht="21.1" x14ac:dyDescent="0.35">
      <c r="A65" s="373" t="s">
        <v>16</v>
      </c>
      <c r="B65" s="374"/>
      <c r="D65" s="375" t="s">
        <v>115</v>
      </c>
      <c r="E65" s="375"/>
    </row>
    <row r="66" spans="1:5" ht="21.1" x14ac:dyDescent="0.35">
      <c r="D66" s="375"/>
      <c r="E66" s="375"/>
    </row>
    <row r="67" spans="1:5" ht="21.1" x14ac:dyDescent="0.35">
      <c r="D67" s="375"/>
      <c r="E67" s="375"/>
    </row>
  </sheetData>
  <mergeCells count="3">
    <mergeCell ref="C1:D1"/>
    <mergeCell ref="R1:S1"/>
    <mergeCell ref="AG1:A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3399"/>
  </sheetPr>
  <dimension ref="A1:AX66"/>
  <sheetViews>
    <sheetView showZeros="0" zoomScale="50" zoomScaleNormal="50" workbookViewId="0">
      <selection activeCell="Q31" sqref="Q31:Y31"/>
    </sheetView>
  </sheetViews>
  <sheetFormatPr baseColWidth="10" defaultColWidth="11.375" defaultRowHeight="16.3" x14ac:dyDescent="0.35"/>
  <cols>
    <col min="1" max="1" width="11.375" style="78"/>
    <col min="2" max="13" width="11.375" style="79"/>
    <col min="14" max="14" width="13.375" style="79" customWidth="1"/>
    <col min="15" max="15" width="11.375" style="119"/>
    <col min="16" max="16" width="11.375" style="78"/>
    <col min="17" max="28" width="11.375" style="79"/>
    <col min="29" max="29" width="13.25" style="79" customWidth="1"/>
    <col min="30" max="30" width="11.375" style="119"/>
    <col min="31" max="31" width="11.625" style="82" customWidth="1"/>
    <col min="32" max="44" width="11.625" style="260" customWidth="1"/>
    <col min="45" max="45" width="11.625" style="82" customWidth="1"/>
    <col min="46" max="16384" width="11.375" style="78"/>
  </cols>
  <sheetData>
    <row r="1" spans="1:47" x14ac:dyDescent="0.35">
      <c r="A1" s="122"/>
      <c r="B1" s="94" t="s">
        <v>76</v>
      </c>
      <c r="C1" s="403">
        <f>BovinsPdL!B1</f>
        <v>45608</v>
      </c>
      <c r="D1" s="404"/>
      <c r="E1" s="94"/>
      <c r="F1" s="94"/>
      <c r="G1" s="94"/>
      <c r="H1" s="94"/>
      <c r="I1" s="94"/>
      <c r="J1" s="94"/>
      <c r="K1" s="94"/>
      <c r="L1" s="94"/>
      <c r="M1" s="94"/>
      <c r="N1" s="94" t="s">
        <v>82</v>
      </c>
      <c r="O1" s="121"/>
      <c r="P1" s="122"/>
      <c r="Q1" s="94" t="s">
        <v>76</v>
      </c>
      <c r="R1" s="403">
        <v>45027</v>
      </c>
      <c r="S1" s="404"/>
      <c r="T1" s="94"/>
      <c r="U1" s="94"/>
      <c r="V1" s="94"/>
      <c r="W1" s="94"/>
      <c r="X1" s="94"/>
      <c r="Y1" s="94"/>
      <c r="Z1" s="94"/>
      <c r="AA1" s="94"/>
      <c r="AB1" s="94"/>
      <c r="AC1" s="94" t="s">
        <v>82</v>
      </c>
      <c r="AD1" s="121"/>
      <c r="AE1" s="122"/>
      <c r="AF1" s="94" t="s">
        <v>76</v>
      </c>
      <c r="AG1" s="403">
        <f>C1</f>
        <v>45608</v>
      </c>
      <c r="AH1" s="404"/>
      <c r="AI1" s="94"/>
      <c r="AJ1" s="94"/>
      <c r="AK1" s="94"/>
      <c r="AL1" s="94"/>
      <c r="AM1" s="94"/>
      <c r="AN1" s="94"/>
      <c r="AO1" s="94"/>
      <c r="AP1" s="94"/>
      <c r="AQ1" s="94"/>
      <c r="AR1" s="94" t="s">
        <v>82</v>
      </c>
    </row>
    <row r="2" spans="1:47" x14ac:dyDescent="0.35">
      <c r="A2" s="96"/>
      <c r="B2" s="98"/>
      <c r="C2" s="98"/>
      <c r="D2" s="98"/>
      <c r="E2" s="98"/>
      <c r="F2" s="98"/>
      <c r="G2" s="98"/>
      <c r="H2" s="99"/>
      <c r="I2" s="99"/>
      <c r="J2" s="98"/>
      <c r="K2" s="98"/>
      <c r="L2" s="98"/>
      <c r="M2" s="98"/>
      <c r="N2" s="97"/>
      <c r="O2" s="117"/>
      <c r="P2" s="96"/>
      <c r="Q2" s="98"/>
      <c r="R2" s="98"/>
      <c r="S2" s="98"/>
      <c r="T2" s="98"/>
      <c r="U2" s="98"/>
      <c r="V2" s="98"/>
      <c r="W2" s="99"/>
      <c r="X2" s="98"/>
      <c r="Y2" s="98"/>
      <c r="Z2" s="98"/>
      <c r="AA2" s="98"/>
      <c r="AB2" s="98"/>
      <c r="AC2" s="97"/>
      <c r="AD2" s="117"/>
      <c r="AE2" s="96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7"/>
    </row>
    <row r="3" spans="1:47" x14ac:dyDescent="0.35">
      <c r="A3" s="96" t="s">
        <v>87</v>
      </c>
      <c r="B3" s="98"/>
      <c r="C3" s="98"/>
      <c r="D3" s="98"/>
      <c r="E3" s="98"/>
      <c r="F3" s="98"/>
      <c r="G3" s="98"/>
      <c r="H3" s="99"/>
      <c r="I3" s="99"/>
      <c r="J3" s="98"/>
      <c r="K3" s="98"/>
      <c r="L3" s="98"/>
      <c r="M3" s="98"/>
      <c r="N3" s="97" t="s">
        <v>31</v>
      </c>
      <c r="O3" s="117"/>
      <c r="P3" s="96" t="s">
        <v>88</v>
      </c>
      <c r="Q3" s="98"/>
      <c r="R3" s="98"/>
      <c r="S3" s="98"/>
      <c r="T3" s="98"/>
      <c r="U3" s="98"/>
      <c r="V3" s="98"/>
      <c r="W3" s="99"/>
      <c r="X3" s="98"/>
      <c r="Y3" s="98"/>
      <c r="Z3" s="98"/>
      <c r="AA3" s="98"/>
      <c r="AB3" s="98"/>
      <c r="AC3" s="97" t="s">
        <v>31</v>
      </c>
      <c r="AD3" s="117"/>
      <c r="AE3" s="96" t="s">
        <v>89</v>
      </c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7" t="s">
        <v>31</v>
      </c>
    </row>
    <row r="4" spans="1:47" x14ac:dyDescent="0.35">
      <c r="A4" s="101" t="s">
        <v>86</v>
      </c>
      <c r="B4" s="98"/>
      <c r="C4" s="98"/>
      <c r="D4" s="98"/>
      <c r="E4" s="98"/>
      <c r="F4" s="98"/>
      <c r="G4" s="98"/>
      <c r="H4" s="99"/>
      <c r="I4" s="99"/>
      <c r="J4" s="99"/>
      <c r="K4" s="98"/>
      <c r="L4" s="98"/>
      <c r="M4" s="98"/>
      <c r="N4" s="98"/>
      <c r="O4" s="117"/>
      <c r="P4" s="98"/>
      <c r="Q4" s="98"/>
      <c r="R4" s="98"/>
      <c r="S4" s="98"/>
      <c r="T4" s="98"/>
      <c r="U4" s="98"/>
      <c r="V4" s="98"/>
      <c r="W4" s="99"/>
      <c r="X4" s="98"/>
      <c r="Y4" s="98"/>
      <c r="Z4" s="98"/>
      <c r="AA4" s="98"/>
      <c r="AB4" s="98"/>
      <c r="AC4" s="98"/>
      <c r="AD4" s="117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</row>
    <row r="6" spans="1:47" x14ac:dyDescent="0.35">
      <c r="A6" s="168" t="s">
        <v>64</v>
      </c>
      <c r="B6" s="174"/>
      <c r="C6" s="174"/>
      <c r="D6" s="174"/>
      <c r="E6" s="174"/>
      <c r="F6" s="174"/>
      <c r="G6" s="174"/>
      <c r="H6" s="262"/>
      <c r="I6" s="262"/>
      <c r="J6" s="174"/>
      <c r="K6" s="174"/>
      <c r="L6" s="174"/>
      <c r="M6" s="174"/>
      <c r="N6" s="263" t="s">
        <v>31</v>
      </c>
      <c r="O6" s="264"/>
      <c r="P6" s="151" t="s">
        <v>65</v>
      </c>
      <c r="Q6" s="155"/>
      <c r="R6" s="155"/>
      <c r="S6" s="155"/>
      <c r="T6" s="155"/>
      <c r="U6" s="155"/>
      <c r="V6" s="155"/>
      <c r="W6" s="149"/>
      <c r="X6" s="155"/>
      <c r="Y6" s="155"/>
      <c r="Z6" s="155"/>
      <c r="AA6" s="155"/>
      <c r="AB6" s="155"/>
      <c r="AC6" s="153" t="s">
        <v>31</v>
      </c>
      <c r="AD6" s="265"/>
      <c r="AE6" s="128" t="s">
        <v>66</v>
      </c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266" t="s">
        <v>31</v>
      </c>
      <c r="AS6" s="88"/>
      <c r="AT6" s="84"/>
      <c r="AU6" s="84"/>
    </row>
    <row r="7" spans="1:47" x14ac:dyDescent="0.35">
      <c r="A7" s="173" t="s">
        <v>67</v>
      </c>
      <c r="B7" s="174"/>
      <c r="C7" s="174"/>
      <c r="D7" s="174"/>
      <c r="E7" s="174"/>
      <c r="F7" s="174"/>
      <c r="G7" s="174"/>
      <c r="H7" s="262"/>
      <c r="I7" s="262"/>
      <c r="J7" s="262"/>
      <c r="K7" s="174"/>
      <c r="L7" s="174"/>
      <c r="M7" s="174"/>
      <c r="N7" s="174"/>
      <c r="O7" s="264"/>
      <c r="P7" s="152"/>
      <c r="Q7" s="155"/>
      <c r="R7" s="155"/>
      <c r="S7" s="155"/>
      <c r="T7" s="155"/>
      <c r="U7" s="155"/>
      <c r="V7" s="155"/>
      <c r="W7" s="149"/>
      <c r="X7" s="155"/>
      <c r="Y7" s="155"/>
      <c r="Z7" s="155"/>
      <c r="AA7" s="155"/>
      <c r="AB7" s="155"/>
      <c r="AC7" s="155"/>
      <c r="AD7" s="265"/>
      <c r="AE7" s="130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88"/>
      <c r="AT7" s="84"/>
      <c r="AU7" s="84"/>
    </row>
    <row r="8" spans="1:47" x14ac:dyDescent="0.35">
      <c r="A8" s="168" t="s">
        <v>68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264"/>
      <c r="P8" s="151" t="s">
        <v>68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265"/>
      <c r="AE8" s="128" t="s">
        <v>68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88"/>
      <c r="AT8" s="84"/>
      <c r="AU8" s="84"/>
    </row>
    <row r="9" spans="1:47" x14ac:dyDescent="0.35">
      <c r="A9" s="184" t="s">
        <v>36</v>
      </c>
      <c r="B9" s="221" t="s">
        <v>37</v>
      </c>
      <c r="C9" s="221" t="s">
        <v>38</v>
      </c>
      <c r="D9" s="221" t="s">
        <v>39</v>
      </c>
      <c r="E9" s="221" t="s">
        <v>40</v>
      </c>
      <c r="F9" s="221" t="s">
        <v>41</v>
      </c>
      <c r="G9" s="221" t="s">
        <v>42</v>
      </c>
      <c r="H9" s="221" t="s">
        <v>43</v>
      </c>
      <c r="I9" s="221" t="s">
        <v>44</v>
      </c>
      <c r="J9" s="221" t="s">
        <v>45</v>
      </c>
      <c r="K9" s="221" t="s">
        <v>46</v>
      </c>
      <c r="L9" s="221" t="s">
        <v>47</v>
      </c>
      <c r="M9" s="221" t="s">
        <v>48</v>
      </c>
      <c r="N9" s="221" t="s">
        <v>49</v>
      </c>
      <c r="O9" s="222" t="s">
        <v>50</v>
      </c>
      <c r="P9" s="187" t="s">
        <v>36</v>
      </c>
      <c r="Q9" s="223" t="s">
        <v>37</v>
      </c>
      <c r="R9" s="223" t="s">
        <v>38</v>
      </c>
      <c r="S9" s="223" t="s">
        <v>39</v>
      </c>
      <c r="T9" s="223" t="s">
        <v>40</v>
      </c>
      <c r="U9" s="223" t="s">
        <v>41</v>
      </c>
      <c r="V9" s="223" t="s">
        <v>42</v>
      </c>
      <c r="W9" s="223" t="s">
        <v>43</v>
      </c>
      <c r="X9" s="223" t="s">
        <v>44</v>
      </c>
      <c r="Y9" s="223" t="s">
        <v>45</v>
      </c>
      <c r="Z9" s="223" t="s">
        <v>46</v>
      </c>
      <c r="AA9" s="223" t="s">
        <v>47</v>
      </c>
      <c r="AB9" s="223" t="s">
        <v>48</v>
      </c>
      <c r="AC9" s="223" t="s">
        <v>49</v>
      </c>
      <c r="AD9" s="224" t="s">
        <v>50</v>
      </c>
      <c r="AE9" s="190" t="s">
        <v>36</v>
      </c>
      <c r="AF9" s="225" t="s">
        <v>37</v>
      </c>
      <c r="AG9" s="225" t="s">
        <v>38</v>
      </c>
      <c r="AH9" s="225" t="s">
        <v>39</v>
      </c>
      <c r="AI9" s="225" t="s">
        <v>40</v>
      </c>
      <c r="AJ9" s="225" t="s">
        <v>41</v>
      </c>
      <c r="AK9" s="225" t="s">
        <v>42</v>
      </c>
      <c r="AL9" s="225" t="s">
        <v>43</v>
      </c>
      <c r="AM9" s="225" t="s">
        <v>44</v>
      </c>
      <c r="AN9" s="225" t="s">
        <v>45</v>
      </c>
      <c r="AO9" s="225" t="s">
        <v>46</v>
      </c>
      <c r="AP9" s="225" t="s">
        <v>47</v>
      </c>
      <c r="AQ9" s="225" t="s">
        <v>48</v>
      </c>
      <c r="AR9" s="226" t="s">
        <v>51</v>
      </c>
      <c r="AS9" s="88"/>
      <c r="AT9" s="84"/>
      <c r="AU9" s="84"/>
    </row>
    <row r="10" spans="1:47" x14ac:dyDescent="0.35">
      <c r="A10" s="184">
        <v>2003</v>
      </c>
      <c r="B10" s="185">
        <v>211583.88099000001</v>
      </c>
      <c r="C10" s="185">
        <v>185577.74205</v>
      </c>
      <c r="D10" s="185">
        <v>191753.61554999999</v>
      </c>
      <c r="E10" s="185">
        <v>195193.42118999999</v>
      </c>
      <c r="F10" s="185">
        <v>182391.74789999999</v>
      </c>
      <c r="G10" s="185">
        <v>188904.8394</v>
      </c>
      <c r="H10" s="185">
        <v>190949.6814</v>
      </c>
      <c r="I10" s="185">
        <v>172485.21768</v>
      </c>
      <c r="J10" s="185">
        <v>189979.04634</v>
      </c>
      <c r="K10" s="185">
        <v>206233.06494000001</v>
      </c>
      <c r="L10" s="185">
        <v>179563.39686000001</v>
      </c>
      <c r="M10" s="185">
        <v>199611.522</v>
      </c>
      <c r="N10" s="185">
        <v>2294227.1762999999</v>
      </c>
      <c r="O10" s="186">
        <v>191185.59802499998</v>
      </c>
      <c r="P10" s="187">
        <v>2003</v>
      </c>
      <c r="Q10" s="188">
        <v>2347491</v>
      </c>
      <c r="R10" s="188">
        <v>2065772</v>
      </c>
      <c r="S10" s="188">
        <v>2138258</v>
      </c>
      <c r="T10" s="188">
        <v>2193453</v>
      </c>
      <c r="U10" s="188">
        <v>2044773</v>
      </c>
      <c r="V10" s="188">
        <v>2142223</v>
      </c>
      <c r="W10" s="188">
        <v>2197272</v>
      </c>
      <c r="X10" s="188">
        <v>1992750</v>
      </c>
      <c r="Y10" s="188">
        <v>2177700</v>
      </c>
      <c r="Z10" s="188">
        <v>2318017</v>
      </c>
      <c r="AA10" s="188">
        <v>2003602</v>
      </c>
      <c r="AB10" s="188">
        <v>2218543</v>
      </c>
      <c r="AC10" s="188">
        <v>25839854</v>
      </c>
      <c r="AD10" s="273">
        <v>2153321.1666666665</v>
      </c>
      <c r="AE10" s="190">
        <v>2003</v>
      </c>
      <c r="AF10" s="228">
        <v>90.131924250188817</v>
      </c>
      <c r="AG10" s="228">
        <v>89.834571312807029</v>
      </c>
      <c r="AH10" s="228">
        <v>89.677492402694142</v>
      </c>
      <c r="AI10" s="228">
        <v>88.989105848176365</v>
      </c>
      <c r="AJ10" s="228">
        <v>89.199020086826252</v>
      </c>
      <c r="AK10" s="228">
        <v>88.181687620756577</v>
      </c>
      <c r="AL10" s="228">
        <v>86.903069533494261</v>
      </c>
      <c r="AM10" s="228">
        <v>86.556375701919464</v>
      </c>
      <c r="AN10" s="228">
        <v>87.238392037470732</v>
      </c>
      <c r="AO10" s="228">
        <v>88.969608480006826</v>
      </c>
      <c r="AP10" s="228">
        <v>89.620292283597252</v>
      </c>
      <c r="AQ10" s="228">
        <v>89.974150602444936</v>
      </c>
      <c r="AR10" s="229">
        <v>88.786383092566993</v>
      </c>
      <c r="AS10" s="88"/>
      <c r="AT10" s="84"/>
      <c r="AU10" s="84"/>
    </row>
    <row r="11" spans="1:47" x14ac:dyDescent="0.35">
      <c r="A11" s="184">
        <v>2004</v>
      </c>
      <c r="B11" s="193">
        <v>203127.09956999999</v>
      </c>
      <c r="C11" s="193">
        <v>174040.75614000001</v>
      </c>
      <c r="D11" s="193">
        <v>199393.23272999999</v>
      </c>
      <c r="E11" s="193">
        <v>186151.9284</v>
      </c>
      <c r="F11" s="193">
        <v>170616.03761999999</v>
      </c>
      <c r="G11" s="193">
        <v>185396.27591999999</v>
      </c>
      <c r="H11" s="193">
        <v>179590.22223000001</v>
      </c>
      <c r="I11" s="193">
        <v>191112.84362999999</v>
      </c>
      <c r="J11" s="193">
        <v>190856.63010000001</v>
      </c>
      <c r="K11" s="193">
        <v>186544.15134000001</v>
      </c>
      <c r="L11" s="193">
        <v>189324.27953999999</v>
      </c>
      <c r="M11" s="193">
        <v>196563.10902</v>
      </c>
      <c r="N11" s="193">
        <v>2252716.5662400001</v>
      </c>
      <c r="O11" s="186">
        <v>187726.38052000001</v>
      </c>
      <c r="P11" s="187">
        <v>2004</v>
      </c>
      <c r="Q11" s="194">
        <v>2233718</v>
      </c>
      <c r="R11" s="194">
        <v>1937687</v>
      </c>
      <c r="S11" s="194">
        <v>2219660</v>
      </c>
      <c r="T11" s="194">
        <v>2078431</v>
      </c>
      <c r="U11" s="194">
        <v>1924593</v>
      </c>
      <c r="V11" s="194">
        <v>2109138</v>
      </c>
      <c r="W11" s="194">
        <v>2040907</v>
      </c>
      <c r="X11" s="194">
        <v>2181972</v>
      </c>
      <c r="Y11" s="194">
        <v>2178102</v>
      </c>
      <c r="Z11" s="194">
        <v>2109098</v>
      </c>
      <c r="AA11" s="194">
        <v>2125469</v>
      </c>
      <c r="AB11" s="194">
        <v>2202310</v>
      </c>
      <c r="AC11" s="194">
        <v>25341085</v>
      </c>
      <c r="AD11" s="189">
        <v>2111757.0833333335</v>
      </c>
      <c r="AE11" s="190">
        <v>2004</v>
      </c>
      <c r="AF11" s="195">
        <v>90.936769802633989</v>
      </c>
      <c r="AG11" s="195">
        <v>89.818818075365115</v>
      </c>
      <c r="AH11" s="195">
        <v>89.830529328816127</v>
      </c>
      <c r="AI11" s="195">
        <v>89.563679718018065</v>
      </c>
      <c r="AJ11" s="195">
        <v>88.650451092776493</v>
      </c>
      <c r="AK11" s="195">
        <v>87.901444059136949</v>
      </c>
      <c r="AL11" s="195">
        <v>90.840139173416517</v>
      </c>
      <c r="AM11" s="195">
        <v>82.306382588777495</v>
      </c>
      <c r="AN11" s="195">
        <v>87.742834646862264</v>
      </c>
      <c r="AO11" s="195">
        <v>88.447360596804899</v>
      </c>
      <c r="AP11" s="195">
        <v>89.074119424936328</v>
      </c>
      <c r="AQ11" s="195">
        <v>89.253151926840459</v>
      </c>
      <c r="AR11" s="196">
        <v>88.89582139991245</v>
      </c>
      <c r="AS11" s="88"/>
      <c r="AT11" s="84"/>
      <c r="AU11" s="84"/>
    </row>
    <row r="12" spans="1:47" x14ac:dyDescent="0.35">
      <c r="A12" s="184">
        <v>2005</v>
      </c>
      <c r="B12" s="193">
        <v>194622.44940000001</v>
      </c>
      <c r="C12" s="193">
        <v>175103.25369000001</v>
      </c>
      <c r="D12" s="193">
        <v>197518.42941000001</v>
      </c>
      <c r="E12" s="193">
        <v>186658.34813999999</v>
      </c>
      <c r="F12" s="193">
        <v>183709.09035000001</v>
      </c>
      <c r="G12" s="193">
        <v>184309.75352999999</v>
      </c>
      <c r="H12" s="193">
        <v>169977.58781999999</v>
      </c>
      <c r="I12" s="193">
        <v>192718.10342999999</v>
      </c>
      <c r="J12" s="193">
        <v>191766.87672</v>
      </c>
      <c r="K12" s="193">
        <v>186512.39090999999</v>
      </c>
      <c r="L12" s="193">
        <v>189865.611</v>
      </c>
      <c r="M12" s="193">
        <v>186456.9675</v>
      </c>
      <c r="N12" s="193">
        <v>2239218.8618999999</v>
      </c>
      <c r="O12" s="186">
        <v>186601.57182500002</v>
      </c>
      <c r="P12" s="187">
        <v>2005</v>
      </c>
      <c r="Q12" s="194">
        <v>2158473</v>
      </c>
      <c r="R12" s="194">
        <v>1946467</v>
      </c>
      <c r="S12" s="194">
        <v>2190722</v>
      </c>
      <c r="T12" s="194">
        <v>2070502</v>
      </c>
      <c r="U12" s="194">
        <v>2049241</v>
      </c>
      <c r="V12" s="194">
        <v>2083399</v>
      </c>
      <c r="W12" s="194">
        <v>1937702</v>
      </c>
      <c r="X12" s="194">
        <v>2192346</v>
      </c>
      <c r="Y12" s="194">
        <v>2170647</v>
      </c>
      <c r="Z12" s="194">
        <v>2100619</v>
      </c>
      <c r="AA12" s="194">
        <v>2119178</v>
      </c>
      <c r="AB12" s="194">
        <v>2083495</v>
      </c>
      <c r="AC12" s="194">
        <v>25102791</v>
      </c>
      <c r="AD12" s="189">
        <v>2091899.25</v>
      </c>
      <c r="AE12" s="190">
        <v>2005</v>
      </c>
      <c r="AF12" s="195">
        <v>90.166728701262429</v>
      </c>
      <c r="AG12" s="195">
        <v>89.959528566371787</v>
      </c>
      <c r="AH12" s="195">
        <v>90.161339234279851</v>
      </c>
      <c r="AI12" s="195">
        <v>90.151252276018084</v>
      </c>
      <c r="AJ12" s="195">
        <v>89.647381811119345</v>
      </c>
      <c r="AK12" s="195">
        <v>88.465893249444775</v>
      </c>
      <c r="AL12" s="195">
        <v>87.721222262246727</v>
      </c>
      <c r="AM12" s="195">
        <v>87.90496729530831</v>
      </c>
      <c r="AN12" s="195">
        <v>88.345491791157201</v>
      </c>
      <c r="AO12" s="195">
        <v>88.789252553652034</v>
      </c>
      <c r="AP12" s="195">
        <v>89.593989273199327</v>
      </c>
      <c r="AQ12" s="195">
        <v>89.492399789776314</v>
      </c>
      <c r="AR12" s="196">
        <v>89.201988014002112</v>
      </c>
      <c r="AS12" s="88"/>
      <c r="AT12" s="84"/>
      <c r="AU12" s="84"/>
    </row>
    <row r="13" spans="1:47" x14ac:dyDescent="0.35">
      <c r="A13" s="184">
        <v>2006</v>
      </c>
      <c r="B13" s="193">
        <v>201948.4161</v>
      </c>
      <c r="C13" s="193">
        <v>175320.50511</v>
      </c>
      <c r="D13" s="193">
        <v>198708.48039000001</v>
      </c>
      <c r="E13" s="193">
        <v>173380.76678999999</v>
      </c>
      <c r="F13" s="193">
        <v>190330.03943999999</v>
      </c>
      <c r="G13" s="193">
        <v>179457.71930999999</v>
      </c>
      <c r="H13" s="193">
        <v>171198.30366000001</v>
      </c>
      <c r="I13" s="193">
        <v>189879.94331999999</v>
      </c>
      <c r="J13" s="193">
        <v>181968.43164</v>
      </c>
      <c r="K13" s="193">
        <v>194066.81559000001</v>
      </c>
      <c r="L13" s="193">
        <v>192701.65323</v>
      </c>
      <c r="M13" s="193">
        <v>181148.55012</v>
      </c>
      <c r="N13" s="193">
        <v>2230109.6247</v>
      </c>
      <c r="O13" s="186">
        <v>185842.46872500001</v>
      </c>
      <c r="P13" s="187">
        <v>2006</v>
      </c>
      <c r="Q13" s="194">
        <v>2239086</v>
      </c>
      <c r="R13" s="194">
        <v>1943625</v>
      </c>
      <c r="S13" s="194">
        <v>2204880</v>
      </c>
      <c r="T13" s="194">
        <v>1927914</v>
      </c>
      <c r="U13" s="194">
        <v>2125998</v>
      </c>
      <c r="V13" s="194">
        <v>2015888</v>
      </c>
      <c r="W13" s="194">
        <v>1952113</v>
      </c>
      <c r="X13" s="194">
        <v>2154368</v>
      </c>
      <c r="Y13" s="194">
        <v>2052913</v>
      </c>
      <c r="Z13" s="194">
        <v>2182961</v>
      </c>
      <c r="AA13" s="194">
        <v>2137965</v>
      </c>
      <c r="AB13" s="194">
        <v>2018650</v>
      </c>
      <c r="AC13" s="194">
        <v>24956361</v>
      </c>
      <c r="AD13" s="189">
        <v>2079696.75</v>
      </c>
      <c r="AE13" s="190">
        <v>2006</v>
      </c>
      <c r="AF13" s="195">
        <v>90.192344599537492</v>
      </c>
      <c r="AG13" s="195">
        <v>90.202845255643439</v>
      </c>
      <c r="AH13" s="195">
        <v>90.122129272341354</v>
      </c>
      <c r="AI13" s="195">
        <v>89.931795085257946</v>
      </c>
      <c r="AJ13" s="195">
        <v>89.525032215458339</v>
      </c>
      <c r="AK13" s="195">
        <v>89.021671496630745</v>
      </c>
      <c r="AL13" s="195">
        <v>87.698972170156125</v>
      </c>
      <c r="AM13" s="195">
        <v>88.137190730645827</v>
      </c>
      <c r="AN13" s="195">
        <v>88.639134556603224</v>
      </c>
      <c r="AO13" s="195">
        <v>88.900725019823994</v>
      </c>
      <c r="AP13" s="195">
        <v>90.133212297675584</v>
      </c>
      <c r="AQ13" s="195">
        <v>89.737473123126847</v>
      </c>
      <c r="AR13" s="196">
        <v>89.360368873490799</v>
      </c>
      <c r="AS13" s="88"/>
      <c r="AT13" s="84"/>
      <c r="AU13" s="84"/>
    </row>
    <row r="14" spans="1:47" x14ac:dyDescent="0.35">
      <c r="A14" s="184">
        <v>2007</v>
      </c>
      <c r="B14" s="193">
        <v>208934.91816</v>
      </c>
      <c r="C14" s="193">
        <v>183186.82647</v>
      </c>
      <c r="D14" s="193">
        <v>190406.21096999999</v>
      </c>
      <c r="E14" s="193">
        <v>182654.96885999999</v>
      </c>
      <c r="F14" s="193">
        <v>181595.87789999999</v>
      </c>
      <c r="G14" s="193">
        <v>176638.42697999999</v>
      </c>
      <c r="H14" s="193">
        <v>183795.76581000001</v>
      </c>
      <c r="I14" s="193">
        <v>191266.89275999999</v>
      </c>
      <c r="J14" s="193">
        <v>177032.05739999999</v>
      </c>
      <c r="K14" s="193">
        <v>205671.67577999999</v>
      </c>
      <c r="L14" s="193">
        <v>191619.12018</v>
      </c>
      <c r="M14" s="193">
        <v>180715.40814000001</v>
      </c>
      <c r="N14" s="193">
        <v>2253518.1494100001</v>
      </c>
      <c r="O14" s="186">
        <v>187793.1791175</v>
      </c>
      <c r="P14" s="187">
        <v>2007</v>
      </c>
      <c r="Q14" s="194">
        <v>2285836</v>
      </c>
      <c r="R14" s="194">
        <v>2022890</v>
      </c>
      <c r="S14" s="194">
        <v>2131705</v>
      </c>
      <c r="T14" s="194">
        <v>2041397</v>
      </c>
      <c r="U14" s="194">
        <v>2031607</v>
      </c>
      <c r="V14" s="194">
        <v>1996098</v>
      </c>
      <c r="W14" s="194">
        <v>2086429</v>
      </c>
      <c r="X14" s="194">
        <v>2165276</v>
      </c>
      <c r="Y14" s="194">
        <v>1996655</v>
      </c>
      <c r="Z14" s="194">
        <v>2319050</v>
      </c>
      <c r="AA14" s="194">
        <v>2140098</v>
      </c>
      <c r="AB14" s="194">
        <v>2031552</v>
      </c>
      <c r="AC14" s="194">
        <v>25248593</v>
      </c>
      <c r="AD14" s="189">
        <v>2104049.4166666665</v>
      </c>
      <c r="AE14" s="190">
        <v>2007</v>
      </c>
      <c r="AF14" s="195">
        <v>91.404159423510691</v>
      </c>
      <c r="AG14" s="195">
        <v>90.556988501599193</v>
      </c>
      <c r="AH14" s="195">
        <v>89.321088504272396</v>
      </c>
      <c r="AI14" s="195">
        <v>89.475476284132867</v>
      </c>
      <c r="AJ14" s="195">
        <v>89.385337764636574</v>
      </c>
      <c r="AK14" s="195">
        <v>88.491861111027603</v>
      </c>
      <c r="AL14" s="195">
        <v>88.091071304127766</v>
      </c>
      <c r="AM14" s="195">
        <v>88.333724088753584</v>
      </c>
      <c r="AN14" s="195">
        <v>88.664319774823383</v>
      </c>
      <c r="AO14" s="195">
        <v>88.687900554106207</v>
      </c>
      <c r="AP14" s="195">
        <v>89.537544626461028</v>
      </c>
      <c r="AQ14" s="195">
        <v>88.954360085294397</v>
      </c>
      <c r="AR14" s="196">
        <v>89.253216977674754</v>
      </c>
      <c r="AS14" s="88"/>
      <c r="AT14" s="84"/>
      <c r="AU14" s="84"/>
    </row>
    <row r="15" spans="1:47" x14ac:dyDescent="0.35">
      <c r="A15" s="184">
        <v>2008</v>
      </c>
      <c r="B15" s="193">
        <v>207355.73892</v>
      </c>
      <c r="C15" s="193">
        <v>189461.42670000001</v>
      </c>
      <c r="D15" s="193">
        <v>175987.04013000001</v>
      </c>
      <c r="E15" s="193">
        <v>191801.14353</v>
      </c>
      <c r="F15" s="193">
        <v>178435.56581999999</v>
      </c>
      <c r="G15" s="193">
        <v>177938.84969999999</v>
      </c>
      <c r="H15" s="193">
        <v>188998.72098000001</v>
      </c>
      <c r="I15" s="193">
        <v>175777.68080999999</v>
      </c>
      <c r="J15" s="274">
        <v>194369.07524999999</v>
      </c>
      <c r="K15" s="193">
        <v>201795.34155000001</v>
      </c>
      <c r="L15" s="193">
        <v>174584.4186</v>
      </c>
      <c r="M15" s="193">
        <v>194988.74163</v>
      </c>
      <c r="N15" s="193">
        <v>2251493.7436200003</v>
      </c>
      <c r="O15" s="186">
        <v>187624.47863499998</v>
      </c>
      <c r="P15" s="187">
        <v>2008</v>
      </c>
      <c r="Q15" s="194">
        <v>2295053</v>
      </c>
      <c r="R15" s="194">
        <v>2116825</v>
      </c>
      <c r="S15" s="194">
        <v>1974037</v>
      </c>
      <c r="T15" s="194">
        <v>2148509</v>
      </c>
      <c r="U15" s="194">
        <v>1994736</v>
      </c>
      <c r="V15" s="194">
        <v>2013510</v>
      </c>
      <c r="W15" s="194">
        <v>2155999</v>
      </c>
      <c r="X15" s="194">
        <v>1995338</v>
      </c>
      <c r="Y15" s="194">
        <v>2195091</v>
      </c>
      <c r="Z15" s="194">
        <v>2264072</v>
      </c>
      <c r="AA15" s="194">
        <v>1948263</v>
      </c>
      <c r="AB15" s="194">
        <v>2189343</v>
      </c>
      <c r="AC15" s="194">
        <v>25290776</v>
      </c>
      <c r="AD15" s="189">
        <v>2107564.6666666665</v>
      </c>
      <c r="AE15" s="190">
        <v>2008</v>
      </c>
      <c r="AF15" s="195">
        <v>90.348998005710556</v>
      </c>
      <c r="AG15" s="195">
        <v>89.502640369421187</v>
      </c>
      <c r="AH15" s="195">
        <v>89.150831585223571</v>
      </c>
      <c r="AI15" s="195">
        <v>89.271743115807283</v>
      </c>
      <c r="AJ15" s="195">
        <v>89.453223795028507</v>
      </c>
      <c r="AK15" s="195">
        <v>88.37246882309995</v>
      </c>
      <c r="AL15" s="195">
        <v>87.661785084315909</v>
      </c>
      <c r="AM15" s="195">
        <v>88.094187957128071</v>
      </c>
      <c r="AN15" s="195">
        <v>88.547160573297418</v>
      </c>
      <c r="AO15" s="195">
        <v>89.129383495754553</v>
      </c>
      <c r="AP15" s="195">
        <v>89.610293168838083</v>
      </c>
      <c r="AQ15" s="195">
        <v>89.062673884357082</v>
      </c>
      <c r="AR15" s="196">
        <v>89.024304498209162</v>
      </c>
      <c r="AS15" s="88"/>
      <c r="AT15" s="84"/>
      <c r="AU15" s="84"/>
    </row>
    <row r="16" spans="1:47" x14ac:dyDescent="0.35">
      <c r="A16" s="184">
        <v>2009</v>
      </c>
      <c r="B16" s="193">
        <v>196081.4889</v>
      </c>
      <c r="C16" s="193">
        <v>176671.73585999999</v>
      </c>
      <c r="D16" s="193">
        <v>192367.24131000001</v>
      </c>
      <c r="E16" s="193">
        <v>185358.26618999999</v>
      </c>
      <c r="F16" s="193">
        <v>169599.15330000001</v>
      </c>
      <c r="G16" s="193">
        <v>187626.49124999999</v>
      </c>
      <c r="H16" s="193">
        <v>184106.84664</v>
      </c>
      <c r="I16" s="193">
        <v>178586.08515</v>
      </c>
      <c r="J16" s="193">
        <v>190902.68400000001</v>
      </c>
      <c r="K16" s="193">
        <v>187453.77413999999</v>
      </c>
      <c r="L16" s="193">
        <v>181378.95282000001</v>
      </c>
      <c r="M16" s="193">
        <v>194359.08303000001</v>
      </c>
      <c r="N16" s="193">
        <v>2224491.8025899995</v>
      </c>
      <c r="O16" s="186">
        <v>185374.31688249999</v>
      </c>
      <c r="P16" s="187">
        <v>2009</v>
      </c>
      <c r="Q16" s="194">
        <v>2168759</v>
      </c>
      <c r="R16" s="194">
        <v>1965457</v>
      </c>
      <c r="S16" s="194">
        <v>2141054</v>
      </c>
      <c r="T16" s="194">
        <v>2063677</v>
      </c>
      <c r="U16" s="194">
        <v>1887517</v>
      </c>
      <c r="V16" s="194">
        <v>2115371</v>
      </c>
      <c r="W16" s="194">
        <v>2086589</v>
      </c>
      <c r="X16" s="194">
        <v>2022335</v>
      </c>
      <c r="Y16" s="194">
        <v>2153819</v>
      </c>
      <c r="Z16" s="194">
        <v>2100921</v>
      </c>
      <c r="AA16" s="194">
        <v>2023870</v>
      </c>
      <c r="AB16" s="194">
        <v>2177748</v>
      </c>
      <c r="AC16" s="194">
        <v>24907117</v>
      </c>
      <c r="AD16" s="189">
        <v>2075593.0833333333</v>
      </c>
      <c r="AE16" s="190">
        <v>2009</v>
      </c>
      <c r="AF16" s="195">
        <v>90.411838705914306</v>
      </c>
      <c r="AG16" s="195">
        <v>89.888374998791619</v>
      </c>
      <c r="AH16" s="195">
        <v>89.846982518890229</v>
      </c>
      <c r="AI16" s="195">
        <v>89.819417568737748</v>
      </c>
      <c r="AJ16" s="195">
        <v>89.853046780505821</v>
      </c>
      <c r="AK16" s="195">
        <v>88.696730384410117</v>
      </c>
      <c r="AL16" s="195">
        <v>88.233402284781533</v>
      </c>
      <c r="AM16" s="195">
        <v>88.306875542380467</v>
      </c>
      <c r="AN16" s="195">
        <v>88.634506427884602</v>
      </c>
      <c r="AO16" s="195">
        <v>89.224570624026313</v>
      </c>
      <c r="AP16" s="195">
        <v>89.619863341024868</v>
      </c>
      <c r="AQ16" s="195">
        <v>89.247738044071212</v>
      </c>
      <c r="AR16" s="196">
        <v>89.311492879324405</v>
      </c>
      <c r="AS16" s="88"/>
      <c r="AT16" s="84"/>
      <c r="AU16" s="84"/>
    </row>
    <row r="17" spans="1:47" x14ac:dyDescent="0.35">
      <c r="A17" s="184">
        <v>2010</v>
      </c>
      <c r="B17" s="193">
        <v>187559.39952000001</v>
      </c>
      <c r="C17" s="193">
        <v>175283.90951999999</v>
      </c>
      <c r="D17" s="193">
        <v>204700.30923000001</v>
      </c>
      <c r="E17" s="193">
        <v>182228.32814999999</v>
      </c>
      <c r="F17" s="193">
        <v>170254.30416</v>
      </c>
      <c r="G17" s="193">
        <v>193869.603</v>
      </c>
      <c r="H17" s="193">
        <v>174076.44930000001</v>
      </c>
      <c r="I17" s="193">
        <v>182024.94618</v>
      </c>
      <c r="J17" s="193">
        <v>195560.40716999999</v>
      </c>
      <c r="K17" s="193">
        <v>182040.33189</v>
      </c>
      <c r="L17" s="193">
        <v>181864.71101999999</v>
      </c>
      <c r="M17" s="193">
        <v>201993.26454</v>
      </c>
      <c r="N17" s="193">
        <v>2231455.96368</v>
      </c>
      <c r="O17" s="186">
        <v>185954.66364000001</v>
      </c>
      <c r="P17" s="187">
        <v>2010</v>
      </c>
      <c r="Q17" s="194">
        <v>2065487</v>
      </c>
      <c r="R17" s="194">
        <v>1944254</v>
      </c>
      <c r="S17" s="194">
        <v>2277723</v>
      </c>
      <c r="T17" s="194">
        <v>2025021</v>
      </c>
      <c r="U17" s="194">
        <v>1898274</v>
      </c>
      <c r="V17" s="194">
        <v>2176924</v>
      </c>
      <c r="W17" s="194">
        <v>1972126</v>
      </c>
      <c r="X17" s="194">
        <v>2058979</v>
      </c>
      <c r="Y17" s="194">
        <v>2200029</v>
      </c>
      <c r="Z17" s="194">
        <v>2035843</v>
      </c>
      <c r="AA17" s="194">
        <v>2016385</v>
      </c>
      <c r="AB17" s="194">
        <v>2263701</v>
      </c>
      <c r="AC17" s="194">
        <v>24934746</v>
      </c>
      <c r="AD17" s="189">
        <v>2077895.5</v>
      </c>
      <c r="AE17" s="190">
        <v>2010</v>
      </c>
      <c r="AF17" s="195">
        <v>90.80638102297425</v>
      </c>
      <c r="AG17" s="195">
        <v>90.154840632962561</v>
      </c>
      <c r="AH17" s="195">
        <v>89.870589720523526</v>
      </c>
      <c r="AI17" s="195">
        <v>89.988364639181512</v>
      </c>
      <c r="AJ17" s="195">
        <v>89.689003884581467</v>
      </c>
      <c r="AK17" s="195">
        <v>89.056670329327062</v>
      </c>
      <c r="AL17" s="195">
        <v>88.268421642430567</v>
      </c>
      <c r="AM17" s="195">
        <v>88.405440842281536</v>
      </c>
      <c r="AN17" s="195">
        <v>88.889922437386048</v>
      </c>
      <c r="AO17" s="195">
        <v>89.417667221883036</v>
      </c>
      <c r="AP17" s="195">
        <v>90.193445706053154</v>
      </c>
      <c r="AQ17" s="195">
        <v>89.231424353304604</v>
      </c>
      <c r="AR17" s="196">
        <v>89.491826533143737</v>
      </c>
      <c r="AS17" s="88"/>
      <c r="AT17" s="84"/>
      <c r="AU17" s="84"/>
    </row>
    <row r="18" spans="1:47" x14ac:dyDescent="0.35">
      <c r="A18" s="184">
        <v>2011</v>
      </c>
      <c r="B18" s="193">
        <v>187836.63866999999</v>
      </c>
      <c r="C18" s="193">
        <v>175113.59888999999</v>
      </c>
      <c r="D18" s="193">
        <v>201234.43635</v>
      </c>
      <c r="E18" s="193">
        <v>171184.99142999999</v>
      </c>
      <c r="F18" s="193">
        <v>187397.59482</v>
      </c>
      <c r="G18" s="193">
        <v>180561.87072000001</v>
      </c>
      <c r="H18" s="193">
        <v>173445.29441999999</v>
      </c>
      <c r="I18" s="193">
        <v>197864.34093000001</v>
      </c>
      <c r="J18" s="193">
        <v>188383.10055</v>
      </c>
      <c r="K18" s="193">
        <v>180774.69545999999</v>
      </c>
      <c r="L18" s="193">
        <v>186952.75232999999</v>
      </c>
      <c r="M18" s="193">
        <v>187153.25607</v>
      </c>
      <c r="N18" s="193">
        <v>2217902.57064</v>
      </c>
      <c r="O18" s="186">
        <v>184825.21421999999</v>
      </c>
      <c r="P18" s="187">
        <v>2011</v>
      </c>
      <c r="Q18" s="194">
        <v>2085607</v>
      </c>
      <c r="R18" s="194">
        <v>1949138</v>
      </c>
      <c r="S18" s="194">
        <v>2243975</v>
      </c>
      <c r="T18" s="194">
        <v>1913224</v>
      </c>
      <c r="U18" s="194">
        <v>2102066</v>
      </c>
      <c r="V18" s="194">
        <v>2028594</v>
      </c>
      <c r="W18" s="194">
        <v>1956216</v>
      </c>
      <c r="X18" s="194">
        <v>2227402</v>
      </c>
      <c r="Y18" s="194">
        <v>2117274</v>
      </c>
      <c r="Z18" s="194">
        <v>2026589</v>
      </c>
      <c r="AA18" s="194">
        <v>2070957</v>
      </c>
      <c r="AB18" s="194">
        <v>2080135</v>
      </c>
      <c r="AC18" s="194">
        <v>24801177</v>
      </c>
      <c r="AD18" s="189">
        <v>2066764.75</v>
      </c>
      <c r="AE18" s="190">
        <v>2011</v>
      </c>
      <c r="AF18" s="195">
        <v>90.06329508387725</v>
      </c>
      <c r="AG18" s="195">
        <v>89.841560161466248</v>
      </c>
      <c r="AH18" s="195">
        <v>89.67766412281776</v>
      </c>
      <c r="AI18" s="195">
        <v>89.474620551487959</v>
      </c>
      <c r="AJ18" s="195">
        <v>89.149244038959765</v>
      </c>
      <c r="AK18" s="195">
        <v>89.008382515180458</v>
      </c>
      <c r="AL18" s="195">
        <v>88.663672324528576</v>
      </c>
      <c r="AM18" s="195">
        <v>88.831895154085345</v>
      </c>
      <c r="AN18" s="195">
        <v>88.974360687374428</v>
      </c>
      <c r="AO18" s="195">
        <v>89.20145893419928</v>
      </c>
      <c r="AP18" s="195">
        <v>90.27360410187174</v>
      </c>
      <c r="AQ18" s="195">
        <v>89.971687448170428</v>
      </c>
      <c r="AR18" s="196">
        <v>89.427311076405758</v>
      </c>
      <c r="AS18" s="88"/>
      <c r="AT18" s="84"/>
      <c r="AU18" s="84"/>
    </row>
    <row r="19" spans="1:47" x14ac:dyDescent="0.35">
      <c r="A19" s="184">
        <v>2012</v>
      </c>
      <c r="B19" s="193">
        <v>192070.26858</v>
      </c>
      <c r="C19" s="193">
        <v>182259.15729</v>
      </c>
      <c r="D19" s="193">
        <v>185061.09698999999</v>
      </c>
      <c r="E19" s="193">
        <v>175095.74454000001</v>
      </c>
      <c r="F19" s="193">
        <v>182447.46101999999</v>
      </c>
      <c r="G19" s="193">
        <v>176015.6415</v>
      </c>
      <c r="H19" s="193">
        <v>175968.58082999999</v>
      </c>
      <c r="I19" s="193">
        <v>185103.05387999999</v>
      </c>
      <c r="J19" s="193">
        <v>164769.61434</v>
      </c>
      <c r="K19" s="193">
        <v>198674.00156999999</v>
      </c>
      <c r="L19" s="193">
        <v>180815.59452000001</v>
      </c>
      <c r="M19" s="193">
        <v>174229.37732999999</v>
      </c>
      <c r="N19" s="193">
        <v>2172509.5923900004</v>
      </c>
      <c r="O19" s="186">
        <v>181042.4660325</v>
      </c>
      <c r="P19" s="187">
        <v>2012</v>
      </c>
      <c r="Q19" s="194">
        <v>2128244</v>
      </c>
      <c r="R19" s="194">
        <v>2024510</v>
      </c>
      <c r="S19" s="194">
        <v>2046982</v>
      </c>
      <c r="T19" s="194">
        <v>1941826</v>
      </c>
      <c r="U19" s="194">
        <v>2022190</v>
      </c>
      <c r="V19" s="194">
        <v>1957778</v>
      </c>
      <c r="W19" s="194">
        <v>1973726</v>
      </c>
      <c r="X19" s="194">
        <v>2076078</v>
      </c>
      <c r="Y19" s="194">
        <v>1842760</v>
      </c>
      <c r="Z19" s="194">
        <v>2199622</v>
      </c>
      <c r="AA19" s="194">
        <v>1985280</v>
      </c>
      <c r="AB19" s="194">
        <v>1922969</v>
      </c>
      <c r="AC19" s="194">
        <v>24121965</v>
      </c>
      <c r="AD19" s="189">
        <v>2010163.75</v>
      </c>
      <c r="AE19" s="190">
        <v>2012</v>
      </c>
      <c r="AF19" s="195">
        <v>90.248236846902898</v>
      </c>
      <c r="AG19" s="195">
        <v>90.026306261762102</v>
      </c>
      <c r="AH19" s="195">
        <v>90.406802302120866</v>
      </c>
      <c r="AI19" s="195">
        <v>90.170666444882301</v>
      </c>
      <c r="AJ19" s="195">
        <v>90.222709547569707</v>
      </c>
      <c r="AK19" s="195">
        <v>89.905822570281202</v>
      </c>
      <c r="AL19" s="195">
        <v>89.15552656751747</v>
      </c>
      <c r="AM19" s="195">
        <v>89.159970810345271</v>
      </c>
      <c r="AN19" s="195">
        <v>89.414581573292239</v>
      </c>
      <c r="AO19" s="195">
        <v>90.321883291765587</v>
      </c>
      <c r="AP19" s="195">
        <v>91.078132313829798</v>
      </c>
      <c r="AQ19" s="195">
        <v>90.604360928335296</v>
      </c>
      <c r="AR19" s="196">
        <v>90.063541357016334</v>
      </c>
      <c r="AS19" s="88"/>
      <c r="AT19" s="84"/>
      <c r="AU19" s="84"/>
    </row>
    <row r="20" spans="1:47" x14ac:dyDescent="0.35">
      <c r="A20" s="184">
        <v>2013</v>
      </c>
      <c r="B20" s="193">
        <v>198937.18145999999</v>
      </c>
      <c r="C20" s="193">
        <v>173538.7542</v>
      </c>
      <c r="D20" s="193">
        <v>173776.06221</v>
      </c>
      <c r="E20" s="193">
        <v>181593.87435</v>
      </c>
      <c r="F20" s="193">
        <v>181352.34500999999</v>
      </c>
      <c r="G20" s="193">
        <v>164077.96445999999</v>
      </c>
      <c r="H20" s="193">
        <v>187815.15129000001</v>
      </c>
      <c r="I20" s="193">
        <v>170283.53933999999</v>
      </c>
      <c r="J20" s="193">
        <v>171727.50393000001</v>
      </c>
      <c r="K20" s="193">
        <v>195104.30705999999</v>
      </c>
      <c r="L20" s="193">
        <v>171222.40953</v>
      </c>
      <c r="M20" s="193">
        <v>182669.96385</v>
      </c>
      <c r="N20" s="193">
        <v>2152099.0566899995</v>
      </c>
      <c r="O20" s="186">
        <v>179341.58805749999</v>
      </c>
      <c r="P20" s="187">
        <v>2013</v>
      </c>
      <c r="Q20" s="194">
        <v>2157142</v>
      </c>
      <c r="R20" s="194">
        <v>1901433</v>
      </c>
      <c r="S20" s="194">
        <v>1912468</v>
      </c>
      <c r="T20" s="194">
        <v>2000736</v>
      </c>
      <c r="U20" s="194">
        <v>2003064</v>
      </c>
      <c r="V20" s="194">
        <v>1825714</v>
      </c>
      <c r="W20" s="194">
        <v>2103324</v>
      </c>
      <c r="X20" s="194">
        <v>1907894</v>
      </c>
      <c r="Y20" s="194">
        <v>1910093</v>
      </c>
      <c r="Z20" s="194">
        <v>2151304</v>
      </c>
      <c r="AA20" s="194">
        <v>1871948</v>
      </c>
      <c r="AB20" s="194">
        <v>2002218</v>
      </c>
      <c r="AC20" s="194">
        <v>23747338</v>
      </c>
      <c r="AD20" s="189">
        <v>1978944.8333333333</v>
      </c>
      <c r="AE20" s="190">
        <v>2013</v>
      </c>
      <c r="AF20" s="195">
        <v>92.222571096385863</v>
      </c>
      <c r="AG20" s="195">
        <v>91.267351623749036</v>
      </c>
      <c r="AH20" s="195">
        <v>90.864820854518882</v>
      </c>
      <c r="AI20" s="195">
        <v>90.763536193680721</v>
      </c>
      <c r="AJ20" s="195">
        <v>90.537469102335223</v>
      </c>
      <c r="AK20" s="195">
        <v>89.870573627632794</v>
      </c>
      <c r="AL20" s="195">
        <v>89.294445976939372</v>
      </c>
      <c r="AM20" s="195">
        <v>89.252096468671724</v>
      </c>
      <c r="AN20" s="195">
        <v>89.905310333057088</v>
      </c>
      <c r="AO20" s="195">
        <v>90.691184072543905</v>
      </c>
      <c r="AP20" s="195">
        <v>91.467503119744777</v>
      </c>
      <c r="AQ20" s="195">
        <v>91.233803636766822</v>
      </c>
      <c r="AR20" s="196">
        <v>90.624854739086942</v>
      </c>
      <c r="AS20" s="88"/>
      <c r="AT20" s="84"/>
      <c r="AU20" s="84"/>
    </row>
    <row r="21" spans="1:47" x14ac:dyDescent="0.35">
      <c r="A21" s="184">
        <v>2014</v>
      </c>
      <c r="B21" s="193">
        <v>201121.96893</v>
      </c>
      <c r="C21" s="193">
        <v>172691.41128</v>
      </c>
      <c r="D21" s="193">
        <v>175538.38923</v>
      </c>
      <c r="E21" s="193">
        <v>183927.24752999999</v>
      </c>
      <c r="F21" s="193">
        <v>168188.05470000001</v>
      </c>
      <c r="G21" s="193">
        <v>170734.85756999999</v>
      </c>
      <c r="H21" s="193">
        <v>185183.00163000001</v>
      </c>
      <c r="I21" s="193">
        <v>165841.71117</v>
      </c>
      <c r="J21" s="193">
        <v>184200.58947000001</v>
      </c>
      <c r="K21" s="193">
        <v>193553.93231999999</v>
      </c>
      <c r="L21" s="193">
        <v>167252.60219999999</v>
      </c>
      <c r="M21" s="193">
        <v>189107.28453</v>
      </c>
      <c r="N21" s="193">
        <v>2157341.0505600004</v>
      </c>
      <c r="O21" s="186">
        <v>179778.42087999999</v>
      </c>
      <c r="P21" s="187">
        <v>2014</v>
      </c>
      <c r="Q21" s="194">
        <v>2177439</v>
      </c>
      <c r="R21" s="194">
        <v>1881150</v>
      </c>
      <c r="S21" s="194">
        <v>1920555</v>
      </c>
      <c r="T21" s="194">
        <v>2014871</v>
      </c>
      <c r="U21" s="194">
        <v>1832342</v>
      </c>
      <c r="V21" s="194">
        <v>1881706</v>
      </c>
      <c r="W21" s="194">
        <v>2051739</v>
      </c>
      <c r="X21" s="194">
        <v>1839688</v>
      </c>
      <c r="Y21" s="194">
        <v>2007441</v>
      </c>
      <c r="Z21" s="194">
        <v>2157444</v>
      </c>
      <c r="AA21" s="194">
        <v>1821775</v>
      </c>
      <c r="AB21" s="194">
        <v>2068479</v>
      </c>
      <c r="AC21" s="194">
        <v>23654629</v>
      </c>
      <c r="AD21" s="189">
        <v>1971219.0833333333</v>
      </c>
      <c r="AE21" s="190">
        <v>2014</v>
      </c>
      <c r="AF21" s="195">
        <v>92.366293122333161</v>
      </c>
      <c r="AG21" s="195">
        <v>91.8009788055179</v>
      </c>
      <c r="AH21" s="195">
        <v>91.39982412896272</v>
      </c>
      <c r="AI21" s="195">
        <v>91.284875076369659</v>
      </c>
      <c r="AJ21" s="195">
        <v>91.788571511213533</v>
      </c>
      <c r="AK21" s="195">
        <v>90.734077252238123</v>
      </c>
      <c r="AL21" s="195">
        <v>90.256607507095211</v>
      </c>
      <c r="AM21" s="195">
        <v>90.14665050269393</v>
      </c>
      <c r="AN21" s="195">
        <v>91.758905726245501</v>
      </c>
      <c r="AO21" s="195">
        <v>89.714464115870442</v>
      </c>
      <c r="AP21" s="195">
        <v>91.807496644755801</v>
      </c>
      <c r="AQ21" s="195">
        <v>91.423352390814699</v>
      </c>
      <c r="AR21" s="196">
        <v>91.201643896422993</v>
      </c>
      <c r="AS21" s="88"/>
      <c r="AT21" s="84"/>
      <c r="AU21" s="84"/>
    </row>
    <row r="22" spans="1:47" x14ac:dyDescent="0.35">
      <c r="A22" s="184">
        <v>2015</v>
      </c>
      <c r="B22" s="193">
        <v>190417.02458999999</v>
      </c>
      <c r="C22" s="193">
        <v>174089.35305000001</v>
      </c>
      <c r="D22" s="193">
        <v>192067.16946</v>
      </c>
      <c r="E22" s="193">
        <v>179152.37940000001</v>
      </c>
      <c r="F22" s="193">
        <v>158485.26942</v>
      </c>
      <c r="G22" s="193">
        <v>192416.50200000001</v>
      </c>
      <c r="H22" s="193">
        <v>181552.73553000001</v>
      </c>
      <c r="I22" s="193">
        <v>173530.33596</v>
      </c>
      <c r="J22" s="193">
        <v>188252.81873999999</v>
      </c>
      <c r="K22" s="193">
        <v>184284.88620000001</v>
      </c>
      <c r="L22" s="193">
        <v>176055.81351000001</v>
      </c>
      <c r="M22" s="193">
        <v>193741.56894</v>
      </c>
      <c r="N22" s="193">
        <v>2184045.8568000002</v>
      </c>
      <c r="O22" s="186">
        <v>182003.82140000002</v>
      </c>
      <c r="P22" s="187">
        <v>2015</v>
      </c>
      <c r="Q22" s="194">
        <v>2053451</v>
      </c>
      <c r="R22" s="194">
        <v>1881865</v>
      </c>
      <c r="S22" s="194">
        <v>2091031</v>
      </c>
      <c r="T22" s="194">
        <v>1947986</v>
      </c>
      <c r="U22" s="194">
        <v>1715528</v>
      </c>
      <c r="V22" s="194">
        <v>2095208</v>
      </c>
      <c r="W22" s="194">
        <v>1989595</v>
      </c>
      <c r="X22" s="194">
        <v>1904887</v>
      </c>
      <c r="Y22" s="194">
        <v>2050838</v>
      </c>
      <c r="Z22" s="194">
        <v>1986587</v>
      </c>
      <c r="AA22" s="194">
        <v>1882105</v>
      </c>
      <c r="AB22" s="194">
        <v>2080684</v>
      </c>
      <c r="AC22" s="194">
        <v>23679765</v>
      </c>
      <c r="AD22" s="189">
        <v>1973313.75</v>
      </c>
      <c r="AE22" s="190">
        <v>2015</v>
      </c>
      <c r="AF22" s="195">
        <v>92.730249998660781</v>
      </c>
      <c r="AG22" s="195">
        <v>92.508948861900308</v>
      </c>
      <c r="AH22" s="195">
        <v>91.852856060001031</v>
      </c>
      <c r="AI22" s="195">
        <v>91.968001515411302</v>
      </c>
      <c r="AJ22" s="195">
        <v>92.382793763785841</v>
      </c>
      <c r="AK22" s="195">
        <v>91.836467787446395</v>
      </c>
      <c r="AL22" s="195">
        <v>91.251101621184205</v>
      </c>
      <c r="AM22" s="195">
        <v>91.097443554394573</v>
      </c>
      <c r="AN22" s="195">
        <v>91.793120051413126</v>
      </c>
      <c r="AO22" s="195">
        <v>92.764568679851436</v>
      </c>
      <c r="AP22" s="195">
        <v>93.541972158832806</v>
      </c>
      <c r="AQ22" s="195">
        <v>93.114364766586377</v>
      </c>
      <c r="AR22" s="196">
        <v>92.232581564893067</v>
      </c>
      <c r="AS22" s="88"/>
      <c r="AT22" s="84"/>
      <c r="AU22" s="84"/>
    </row>
    <row r="23" spans="1:47" x14ac:dyDescent="0.35">
      <c r="A23" s="197">
        <v>2016</v>
      </c>
      <c r="B23" s="193">
        <v>188335.23624</v>
      </c>
      <c r="C23" s="193">
        <v>184630.63899000001</v>
      </c>
      <c r="D23" s="193">
        <v>192957.78018</v>
      </c>
      <c r="E23" s="193">
        <v>185539.42707000001</v>
      </c>
      <c r="F23" s="193">
        <v>182790.53427</v>
      </c>
      <c r="G23" s="193">
        <v>185574.69399</v>
      </c>
      <c r="H23" s="193">
        <v>171093.22662</v>
      </c>
      <c r="I23" s="193">
        <v>188258.16894</v>
      </c>
      <c r="J23" s="193">
        <v>180226.59189000001</v>
      </c>
      <c r="K23" s="193">
        <v>176975.07665999999</v>
      </c>
      <c r="L23" s="193">
        <v>178866.8652</v>
      </c>
      <c r="M23" s="193">
        <v>191206.59755999999</v>
      </c>
      <c r="N23" s="193">
        <v>2206454.8376099998</v>
      </c>
      <c r="O23" s="186">
        <v>183871.23646750001</v>
      </c>
      <c r="P23" s="198">
        <v>2016</v>
      </c>
      <c r="Q23" s="194">
        <v>1996805</v>
      </c>
      <c r="R23" s="194">
        <v>1975093</v>
      </c>
      <c r="S23" s="194">
        <v>2055057</v>
      </c>
      <c r="T23" s="194">
        <v>1988053</v>
      </c>
      <c r="U23" s="194">
        <v>1972833</v>
      </c>
      <c r="V23" s="194">
        <v>2020745</v>
      </c>
      <c r="W23" s="194">
        <v>1874038</v>
      </c>
      <c r="X23" s="194">
        <v>2061839</v>
      </c>
      <c r="Y23" s="194">
        <v>1973817</v>
      </c>
      <c r="Z23" s="194">
        <v>1922997</v>
      </c>
      <c r="AA23" s="194">
        <v>1918227</v>
      </c>
      <c r="AB23" s="194">
        <v>2057084</v>
      </c>
      <c r="AC23" s="194">
        <v>23816588</v>
      </c>
      <c r="AD23" s="189">
        <v>1984715.6666666667</v>
      </c>
      <c r="AE23" s="199">
        <v>2016</v>
      </c>
      <c r="AF23" s="195">
        <v>94.31829159081633</v>
      </c>
      <c r="AG23" s="195">
        <v>93.479466025144134</v>
      </c>
      <c r="AH23" s="195">
        <v>93.894125651989214</v>
      </c>
      <c r="AI23" s="195">
        <v>93.32720358561869</v>
      </c>
      <c r="AJ23" s="195">
        <v>92.653830440792504</v>
      </c>
      <c r="AK23" s="195">
        <v>91.834790629198636</v>
      </c>
      <c r="AL23" s="195">
        <v>91.296562086788001</v>
      </c>
      <c r="AM23" s="195">
        <v>91.305950144506923</v>
      </c>
      <c r="AN23" s="195">
        <v>91.308663310732456</v>
      </c>
      <c r="AO23" s="195">
        <v>92.030864665935511</v>
      </c>
      <c r="AP23" s="195">
        <v>93.245932415715131</v>
      </c>
      <c r="AQ23" s="195">
        <v>92.950311003342591</v>
      </c>
      <c r="AR23" s="196">
        <v>92.6436161892711</v>
      </c>
      <c r="AS23" s="88"/>
      <c r="AT23" s="84"/>
      <c r="AU23" s="84"/>
    </row>
    <row r="24" spans="1:47" x14ac:dyDescent="0.35">
      <c r="A24" s="184">
        <v>2017</v>
      </c>
      <c r="B24" s="193">
        <v>188300.49100000004</v>
      </c>
      <c r="C24" s="193">
        <v>169763.29699999996</v>
      </c>
      <c r="D24" s="193">
        <v>193626.55100000004</v>
      </c>
      <c r="E24" s="193">
        <v>163532.15</v>
      </c>
      <c r="F24" s="193">
        <v>181849.296</v>
      </c>
      <c r="G24" s="193">
        <v>180889.98300000001</v>
      </c>
      <c r="H24" s="193">
        <v>166412.28</v>
      </c>
      <c r="I24" s="193">
        <v>187382.70199999999</v>
      </c>
      <c r="J24" s="193">
        <v>182379.51600000006</v>
      </c>
      <c r="K24" s="193">
        <v>191075.98900000003</v>
      </c>
      <c r="L24" s="193">
        <v>189646.402</v>
      </c>
      <c r="M24" s="193">
        <v>182507.22299999994</v>
      </c>
      <c r="N24" s="193">
        <v>2177365.88</v>
      </c>
      <c r="O24" s="186">
        <v>181447.15666666671</v>
      </c>
      <c r="P24" s="187">
        <v>2017</v>
      </c>
      <c r="Q24" s="194">
        <v>2019680</v>
      </c>
      <c r="R24" s="194">
        <v>1821269</v>
      </c>
      <c r="S24" s="194">
        <v>2077045</v>
      </c>
      <c r="T24" s="194">
        <v>1758510</v>
      </c>
      <c r="U24" s="194">
        <v>1949481</v>
      </c>
      <c r="V24" s="194">
        <v>1957021</v>
      </c>
      <c r="W24" s="194">
        <v>1824382</v>
      </c>
      <c r="X24" s="194">
        <v>2039645</v>
      </c>
      <c r="Y24" s="194">
        <v>1969684</v>
      </c>
      <c r="Z24" s="194">
        <v>2055891</v>
      </c>
      <c r="AA24" s="194">
        <v>2020841</v>
      </c>
      <c r="AB24" s="194">
        <v>1917016</v>
      </c>
      <c r="AC24" s="194">
        <v>23410465</v>
      </c>
      <c r="AD24" s="189">
        <v>1950872.0833333333</v>
      </c>
      <c r="AE24" s="190">
        <v>2017</v>
      </c>
      <c r="AF24" s="195">
        <v>93.23283440941141</v>
      </c>
      <c r="AG24" s="195">
        <v>93.211544807494093</v>
      </c>
      <c r="AH24" s="195">
        <v>93.222126145557766</v>
      </c>
      <c r="AI24" s="195">
        <v>92.994722805102029</v>
      </c>
      <c r="AJ24" s="195">
        <v>93.28087629476768</v>
      </c>
      <c r="AK24" s="195">
        <v>92.431293787854088</v>
      </c>
      <c r="AL24" s="195">
        <v>91.21569934366812</v>
      </c>
      <c r="AM24" s="195">
        <v>91.870252911658653</v>
      </c>
      <c r="AN24" s="195">
        <v>92.593287045028575</v>
      </c>
      <c r="AO24" s="195">
        <v>92.940719619863131</v>
      </c>
      <c r="AP24" s="195">
        <v>93.845286195202888</v>
      </c>
      <c r="AQ24" s="195">
        <v>95.203807897273649</v>
      </c>
      <c r="AR24" s="196">
        <v>93.00822858495124</v>
      </c>
      <c r="AS24" s="88"/>
      <c r="AT24" s="84"/>
      <c r="AU24" s="84"/>
    </row>
    <row r="25" spans="1:47" x14ac:dyDescent="0.35">
      <c r="A25" s="184">
        <v>2018</v>
      </c>
      <c r="B25" s="193">
        <v>200695.45699999999</v>
      </c>
      <c r="C25" s="193">
        <v>173138.07500000001</v>
      </c>
      <c r="D25" s="193">
        <v>189800.109</v>
      </c>
      <c r="E25" s="193">
        <v>178025.26699999999</v>
      </c>
      <c r="F25" s="193">
        <v>180072.80499999999</v>
      </c>
      <c r="G25" s="193">
        <v>177442.247</v>
      </c>
      <c r="H25" s="193">
        <v>177685.49</v>
      </c>
      <c r="I25" s="193">
        <v>182652.144</v>
      </c>
      <c r="J25" s="193">
        <v>166373.94699999999</v>
      </c>
      <c r="K25" s="193">
        <v>195664.98800000001</v>
      </c>
      <c r="L25" s="193">
        <v>183997.41200000001</v>
      </c>
      <c r="M25" s="193">
        <v>175875.84299999999</v>
      </c>
      <c r="N25" s="193">
        <v>2181423.784</v>
      </c>
      <c r="O25" s="186">
        <v>181785.31533333333</v>
      </c>
      <c r="P25" s="187">
        <v>2018</v>
      </c>
      <c r="Q25" s="194">
        <v>2126636</v>
      </c>
      <c r="R25" s="194">
        <v>1841895</v>
      </c>
      <c r="S25" s="194">
        <v>2030845</v>
      </c>
      <c r="T25" s="194">
        <v>1903082</v>
      </c>
      <c r="U25" s="194">
        <v>1929019</v>
      </c>
      <c r="V25" s="194">
        <v>1923710</v>
      </c>
      <c r="W25" s="194">
        <v>1950091</v>
      </c>
      <c r="X25" s="194">
        <v>2002240</v>
      </c>
      <c r="Y25" s="194">
        <v>1819367</v>
      </c>
      <c r="Z25" s="194">
        <v>2116133</v>
      </c>
      <c r="AA25" s="194">
        <v>1963248</v>
      </c>
      <c r="AB25" s="194">
        <v>1884042</v>
      </c>
      <c r="AC25" s="194">
        <v>23490308</v>
      </c>
      <c r="AD25" s="189">
        <v>1957525.6666666667</v>
      </c>
      <c r="AE25" s="190">
        <v>2018</v>
      </c>
      <c r="AF25" s="195">
        <v>94.372265399438362</v>
      </c>
      <c r="AG25" s="195">
        <v>93.999970139448777</v>
      </c>
      <c r="AH25" s="195">
        <v>93.458687886076973</v>
      </c>
      <c r="AI25" s="195">
        <v>93.545767864968511</v>
      </c>
      <c r="AJ25" s="195">
        <v>93.34942009384045</v>
      </c>
      <c r="AK25" s="195">
        <v>92.239603162638858</v>
      </c>
      <c r="AL25" s="195">
        <v>91.116511998670831</v>
      </c>
      <c r="AM25" s="195">
        <v>91.223901230621706</v>
      </c>
      <c r="AN25" s="195">
        <v>91.446061734658258</v>
      </c>
      <c r="AO25" s="195">
        <v>92.463464252955745</v>
      </c>
      <c r="AP25" s="195">
        <v>93.72092165635722</v>
      </c>
      <c r="AQ25" s="195">
        <v>93.350277223119235</v>
      </c>
      <c r="AR25" s="196">
        <v>92.864843832613857</v>
      </c>
      <c r="AS25" s="88"/>
      <c r="AT25" s="84"/>
      <c r="AU25" s="84"/>
    </row>
    <row r="26" spans="1:47" x14ac:dyDescent="0.35">
      <c r="A26" s="184">
        <v>2019</v>
      </c>
      <c r="B26" s="193">
        <v>199717.38000000006</v>
      </c>
      <c r="C26" s="193">
        <v>176917.41</v>
      </c>
      <c r="D26" s="193">
        <v>184196.1939999999</v>
      </c>
      <c r="E26" s="193">
        <v>186484.17200000005</v>
      </c>
      <c r="F26" s="193">
        <v>182556.95</v>
      </c>
      <c r="G26" s="193">
        <v>167160.027</v>
      </c>
      <c r="H26" s="193">
        <v>188906.94699999999</v>
      </c>
      <c r="I26" s="193">
        <v>175353.46299999987</v>
      </c>
      <c r="J26" s="193">
        <v>178315.56800000003</v>
      </c>
      <c r="K26" s="193">
        <v>199938.25199999983</v>
      </c>
      <c r="L26" s="193">
        <v>174553.67200000011</v>
      </c>
      <c r="M26" s="193">
        <v>186253.96500000008</v>
      </c>
      <c r="N26" s="193">
        <v>2200353.9999999995</v>
      </c>
      <c r="O26" s="186">
        <v>183362.83333333328</v>
      </c>
      <c r="P26" s="187">
        <v>2020</v>
      </c>
      <c r="Q26" s="194">
        <v>2097728.0000000005</v>
      </c>
      <c r="R26" s="194">
        <v>1857630.9999999998</v>
      </c>
      <c r="S26" s="194">
        <v>1979804.9999999998</v>
      </c>
      <c r="T26" s="194">
        <v>1938823.0000000009</v>
      </c>
      <c r="U26" s="194">
        <v>1678102.0000000009</v>
      </c>
      <c r="V26" s="194">
        <v>1975264.9999999995</v>
      </c>
      <c r="W26" s="194">
        <v>2006089</v>
      </c>
      <c r="X26" s="194">
        <v>1888391.0000000007</v>
      </c>
      <c r="Y26" s="194">
        <v>2003203.9999999998</v>
      </c>
      <c r="Z26" s="194">
        <v>1993457.0000000009</v>
      </c>
      <c r="AA26" s="194">
        <v>1874288.9999999998</v>
      </c>
      <c r="AB26" s="194">
        <v>1998297.0000000009</v>
      </c>
      <c r="AC26" s="194">
        <v>23291081</v>
      </c>
      <c r="AD26" s="189">
        <v>1940923.4166666667</v>
      </c>
      <c r="AE26" s="190">
        <v>2020</v>
      </c>
      <c r="AF26" s="195">
        <v>95.738621022363162</v>
      </c>
      <c r="AG26" s="195">
        <v>94.941798990219297</v>
      </c>
      <c r="AH26" s="195">
        <v>94.398254878637033</v>
      </c>
      <c r="AI26" s="195">
        <v>94.794664082280818</v>
      </c>
      <c r="AJ26" s="195">
        <v>95.046775464185075</v>
      </c>
      <c r="AK26" s="195">
        <v>94.824256492166882</v>
      </c>
      <c r="AL26" s="195">
        <v>93.958355287327748</v>
      </c>
      <c r="AM26" s="195">
        <v>93.191637219198739</v>
      </c>
      <c r="AN26" s="195">
        <v>93.272544383897056</v>
      </c>
      <c r="AO26" s="195">
        <v>93.836117357936445</v>
      </c>
      <c r="AP26" s="195">
        <v>94.849426635913687</v>
      </c>
      <c r="AQ26" s="195">
        <v>95.224352536184469</v>
      </c>
      <c r="AR26" s="196">
        <v>94.504711567488002</v>
      </c>
      <c r="AS26" s="88"/>
      <c r="AT26" s="84"/>
      <c r="AU26" s="84"/>
    </row>
    <row r="27" spans="1:47" x14ac:dyDescent="0.35">
      <c r="A27" s="184">
        <v>2020</v>
      </c>
      <c r="B27" s="193">
        <v>200833.58599999989</v>
      </c>
      <c r="C27" s="193">
        <v>176366.82900000003</v>
      </c>
      <c r="D27" s="193">
        <v>186890.13699999996</v>
      </c>
      <c r="E27" s="193">
        <v>183790.07500000004</v>
      </c>
      <c r="F27" s="193">
        <v>159498.18400000001</v>
      </c>
      <c r="G27" s="193">
        <v>187303.03499999997</v>
      </c>
      <c r="H27" s="193">
        <v>188488.82300000003</v>
      </c>
      <c r="I27" s="193">
        <v>175982.24900000001</v>
      </c>
      <c r="J27" s="193">
        <v>186843.9340000001</v>
      </c>
      <c r="K27" s="193">
        <v>187058.26500000001</v>
      </c>
      <c r="L27" s="193">
        <v>177775.23699999999</v>
      </c>
      <c r="M27" s="193">
        <v>190286.53799999991</v>
      </c>
      <c r="N27" s="193">
        <v>2201116.892</v>
      </c>
      <c r="O27" s="186">
        <v>183426.40766666667</v>
      </c>
      <c r="P27" s="187">
        <v>2020</v>
      </c>
      <c r="Q27" s="194">
        <v>1943399</v>
      </c>
      <c r="R27" s="194">
        <v>1835887</v>
      </c>
      <c r="S27" s="194">
        <v>2145449</v>
      </c>
      <c r="T27" s="194">
        <v>1918422</v>
      </c>
      <c r="U27" s="194">
        <v>1758159</v>
      </c>
      <c r="V27" s="194">
        <v>2009336</v>
      </c>
      <c r="W27" s="194">
        <v>1889856</v>
      </c>
      <c r="X27" s="194">
        <v>1974031</v>
      </c>
      <c r="Y27" s="194">
        <v>1987461</v>
      </c>
      <c r="Z27" s="194">
        <v>1917996</v>
      </c>
      <c r="AA27" s="194">
        <v>1898001</v>
      </c>
      <c r="AB27" s="194">
        <v>2034758</v>
      </c>
      <c r="AC27" s="194">
        <v>23312755</v>
      </c>
      <c r="AD27" s="189">
        <v>1942729.5833333333</v>
      </c>
      <c r="AE27" s="190">
        <v>2020</v>
      </c>
      <c r="AF27" s="195">
        <v>103.34140647391497</v>
      </c>
      <c r="AG27" s="195">
        <v>96.066276954954219</v>
      </c>
      <c r="AH27" s="195">
        <v>87.110034775937336</v>
      </c>
      <c r="AI27" s="195">
        <v>95.802735268882458</v>
      </c>
      <c r="AJ27" s="195">
        <v>90.718862173443924</v>
      </c>
      <c r="AK27" s="195">
        <v>93.216383422185231</v>
      </c>
      <c r="AL27" s="195">
        <v>99.737134998645416</v>
      </c>
      <c r="AM27" s="195">
        <v>89.148675476727576</v>
      </c>
      <c r="AN27" s="195">
        <v>94.011371292317222</v>
      </c>
      <c r="AO27" s="195">
        <v>97.527974510895746</v>
      </c>
      <c r="AP27" s="195">
        <v>93.664459080896165</v>
      </c>
      <c r="AQ27" s="195">
        <v>93.518019341857809</v>
      </c>
      <c r="AR27" s="196">
        <v>94.416850003356529</v>
      </c>
      <c r="AS27" s="88"/>
      <c r="AT27" s="84"/>
      <c r="AU27" s="84"/>
    </row>
    <row r="28" spans="1:47" x14ac:dyDescent="0.35">
      <c r="A28" s="184">
        <v>2021</v>
      </c>
      <c r="B28" s="193">
        <v>187262.815</v>
      </c>
      <c r="C28" s="193">
        <v>175781.514</v>
      </c>
      <c r="D28" s="193">
        <v>203691.17300000001</v>
      </c>
      <c r="E28" s="193">
        <v>181539.27600000001</v>
      </c>
      <c r="F28" s="193">
        <v>165906.43900000001</v>
      </c>
      <c r="G28" s="193">
        <v>189208.97899999999</v>
      </c>
      <c r="H28" s="193">
        <v>177096.84</v>
      </c>
      <c r="I28" s="193">
        <v>183832.902</v>
      </c>
      <c r="J28" s="193">
        <v>185910.71</v>
      </c>
      <c r="K28" s="193">
        <v>179955.47</v>
      </c>
      <c r="L28" s="193">
        <v>180220.432</v>
      </c>
      <c r="M28" s="193">
        <v>193427.84700000001</v>
      </c>
      <c r="N28" s="193">
        <v>2203834.3970000003</v>
      </c>
      <c r="O28" s="186">
        <v>183652.86641666669</v>
      </c>
      <c r="P28" s="187">
        <v>2021</v>
      </c>
      <c r="Q28" s="194">
        <v>1943399</v>
      </c>
      <c r="R28" s="194">
        <v>1835887</v>
      </c>
      <c r="S28" s="194">
        <v>2145449</v>
      </c>
      <c r="T28" s="194">
        <v>1918422</v>
      </c>
      <c r="U28" s="194">
        <v>1758159</v>
      </c>
      <c r="V28" s="194">
        <v>2009336</v>
      </c>
      <c r="W28" s="194">
        <v>1889856</v>
      </c>
      <c r="X28" s="194">
        <v>1974031</v>
      </c>
      <c r="Y28" s="194">
        <v>1987461</v>
      </c>
      <c r="Z28" s="194">
        <v>1917996</v>
      </c>
      <c r="AA28" s="194">
        <v>1898001</v>
      </c>
      <c r="AB28" s="194">
        <v>2034758</v>
      </c>
      <c r="AC28" s="194">
        <v>23312755</v>
      </c>
      <c r="AD28" s="189">
        <v>1942729.5833333333</v>
      </c>
      <c r="AE28" s="190">
        <v>2021</v>
      </c>
      <c r="AF28" s="195">
        <v>96.358398352577112</v>
      </c>
      <c r="AG28" s="195">
        <v>95.747458313066105</v>
      </c>
      <c r="AH28" s="195">
        <v>94.941046373043591</v>
      </c>
      <c r="AI28" s="195">
        <v>94.629479853754802</v>
      </c>
      <c r="AJ28" s="195">
        <v>94.363728764008258</v>
      </c>
      <c r="AK28" s="195">
        <v>94.164927617879741</v>
      </c>
      <c r="AL28" s="195">
        <v>93.709171492431167</v>
      </c>
      <c r="AM28" s="195">
        <v>93.125640884059067</v>
      </c>
      <c r="AN28" s="195">
        <v>93.541815411723803</v>
      </c>
      <c r="AO28" s="195">
        <v>93.824736860765086</v>
      </c>
      <c r="AP28" s="195">
        <v>94.952759245121584</v>
      </c>
      <c r="AQ28" s="195">
        <v>95.061843718024448</v>
      </c>
      <c r="AR28" s="196">
        <v>94.533417307392469</v>
      </c>
      <c r="AS28" s="88"/>
      <c r="AT28" s="84"/>
      <c r="AU28" s="84"/>
    </row>
    <row r="29" spans="1:47" x14ac:dyDescent="0.35">
      <c r="A29" s="197">
        <v>2022</v>
      </c>
      <c r="B29" s="315">
        <v>186837.584</v>
      </c>
      <c r="C29" s="315">
        <v>173337.95199999999</v>
      </c>
      <c r="D29" s="315">
        <v>199552.72200000001</v>
      </c>
      <c r="E29" s="315">
        <v>171836.823</v>
      </c>
      <c r="F29" s="315">
        <v>180006.55799999999</v>
      </c>
      <c r="G29" s="315">
        <v>180755.11300000001</v>
      </c>
      <c r="H29" s="315">
        <v>165092.36499999999</v>
      </c>
      <c r="I29" s="315">
        <v>180184.663</v>
      </c>
      <c r="J29" s="315">
        <v>178231.65100000001</v>
      </c>
      <c r="K29" s="315">
        <v>176294.80900000001</v>
      </c>
      <c r="L29" s="315">
        <v>177352.342</v>
      </c>
      <c r="M29" s="315">
        <v>183339.41500000001</v>
      </c>
      <c r="N29" s="315">
        <v>2152821.9969999995</v>
      </c>
      <c r="O29" s="186">
        <v>179401.8330833333</v>
      </c>
      <c r="P29" s="198">
        <v>2022</v>
      </c>
      <c r="Q29" s="316">
        <v>1957655</v>
      </c>
      <c r="R29" s="316">
        <v>1821072</v>
      </c>
      <c r="S29" s="316">
        <v>2110818</v>
      </c>
      <c r="T29" s="316">
        <v>1828472</v>
      </c>
      <c r="U29" s="316">
        <v>1926029</v>
      </c>
      <c r="V29" s="316">
        <v>1944541</v>
      </c>
      <c r="W29" s="316">
        <v>1789538</v>
      </c>
      <c r="X29" s="316">
        <v>1963809</v>
      </c>
      <c r="Y29" s="316">
        <v>1928709</v>
      </c>
      <c r="Z29" s="316">
        <v>1888233</v>
      </c>
      <c r="AA29" s="316">
        <v>1873625</v>
      </c>
      <c r="AB29" s="316">
        <v>1947658</v>
      </c>
      <c r="AC29" s="316">
        <v>22980159</v>
      </c>
      <c r="AD29" s="314">
        <v>1915013.25</v>
      </c>
      <c r="AE29" s="199">
        <v>2022</v>
      </c>
      <c r="AF29" s="290">
        <v>95.439484485264259</v>
      </c>
      <c r="AG29" s="290">
        <v>95.184568210372788</v>
      </c>
      <c r="AH29" s="290">
        <v>94.538099447702265</v>
      </c>
      <c r="AI29" s="290">
        <v>93.978372652137963</v>
      </c>
      <c r="AJ29" s="290">
        <v>93.459941672737017</v>
      </c>
      <c r="AK29" s="290">
        <v>92.955156512513753</v>
      </c>
      <c r="AL29" s="290">
        <v>92.254182364386793</v>
      </c>
      <c r="AM29" s="290">
        <v>91.752641422867498</v>
      </c>
      <c r="AN29" s="290">
        <v>92.409819729155615</v>
      </c>
      <c r="AO29" s="290">
        <v>93.364965552450357</v>
      </c>
      <c r="AP29" s="290">
        <v>94.657331109480282</v>
      </c>
      <c r="AQ29" s="290">
        <v>94.133269290604403</v>
      </c>
      <c r="AR29" s="290">
        <v>93.681771174864352</v>
      </c>
      <c r="AS29" s="108"/>
      <c r="AT29" s="109"/>
      <c r="AU29" s="109"/>
    </row>
    <row r="30" spans="1:47" s="106" customFormat="1" x14ac:dyDescent="0.35">
      <c r="A30" s="200">
        <v>2023</v>
      </c>
      <c r="B30" s="201">
        <v>180892.02100000001</v>
      </c>
      <c r="C30" s="201">
        <v>162819.25399999999</v>
      </c>
      <c r="D30" s="201">
        <v>186155.58799999999</v>
      </c>
      <c r="E30" s="201">
        <v>160167.141</v>
      </c>
      <c r="F30" s="201">
        <v>172398.93799999999</v>
      </c>
      <c r="G30" s="201">
        <v>179261.133</v>
      </c>
      <c r="H30" s="201">
        <v>160330.66</v>
      </c>
      <c r="I30" s="201">
        <v>176776.541</v>
      </c>
      <c r="J30" s="201">
        <v>168793.36300000001</v>
      </c>
      <c r="K30" s="201">
        <v>176817.15400000001</v>
      </c>
      <c r="L30" s="201">
        <v>175009.98199999999</v>
      </c>
      <c r="M30" s="201">
        <v>165777.02600000001</v>
      </c>
      <c r="N30" s="201">
        <v>2065198.8010000002</v>
      </c>
      <c r="O30" s="186">
        <v>172099.90008333334</v>
      </c>
      <c r="P30" s="202">
        <v>2023</v>
      </c>
      <c r="Q30" s="203">
        <v>1904759</v>
      </c>
      <c r="R30" s="203">
        <v>1725227</v>
      </c>
      <c r="S30" s="203">
        <v>1967303</v>
      </c>
      <c r="T30" s="203">
        <v>1688868</v>
      </c>
      <c r="U30" s="203">
        <v>1812544</v>
      </c>
      <c r="V30" s="203">
        <v>1904360</v>
      </c>
      <c r="W30" s="203">
        <v>1720375</v>
      </c>
      <c r="X30" s="203">
        <v>1869346</v>
      </c>
      <c r="Y30" s="203">
        <v>1808782</v>
      </c>
      <c r="Z30" s="203">
        <v>1881590</v>
      </c>
      <c r="AA30" s="203">
        <v>1844182</v>
      </c>
      <c r="AB30" s="203">
        <v>1748592</v>
      </c>
      <c r="AC30" s="203">
        <v>21875928</v>
      </c>
      <c r="AD30" s="240">
        <v>1822994</v>
      </c>
      <c r="AE30" s="204">
        <v>2023</v>
      </c>
      <c r="AF30" s="205">
        <v>94.968455851895172</v>
      </c>
      <c r="AG30" s="205">
        <v>94.375554057524027</v>
      </c>
      <c r="AH30" s="205">
        <v>94.624767003354336</v>
      </c>
      <c r="AI30" s="205">
        <v>94.836980154754542</v>
      </c>
      <c r="AJ30" s="205">
        <v>95.114346465520285</v>
      </c>
      <c r="AK30" s="205">
        <v>94.131956667856912</v>
      </c>
      <c r="AL30" s="205">
        <v>93.195181283150475</v>
      </c>
      <c r="AM30" s="205">
        <v>94.56598243449848</v>
      </c>
      <c r="AN30" s="205">
        <v>93.318798506398224</v>
      </c>
      <c r="AO30" s="205">
        <v>93.972201170286837</v>
      </c>
      <c r="AP30" s="205">
        <v>94.898433017999309</v>
      </c>
      <c r="AQ30" s="205">
        <v>94.806007347625979</v>
      </c>
      <c r="AR30" s="205">
        <v>94.405083112359861</v>
      </c>
      <c r="AS30" s="104"/>
      <c r="AT30" s="105"/>
      <c r="AU30" s="105"/>
    </row>
    <row r="31" spans="1:47" s="112" customFormat="1" x14ac:dyDescent="0.35">
      <c r="A31" s="206">
        <v>2024</v>
      </c>
      <c r="B31" s="207">
        <v>191988.85800000001</v>
      </c>
      <c r="C31" s="207">
        <v>172901.557</v>
      </c>
      <c r="D31" s="207">
        <v>169789.99</v>
      </c>
      <c r="E31" s="207">
        <v>176943.63699999999</v>
      </c>
      <c r="F31" s="207">
        <v>172101.02799999999</v>
      </c>
      <c r="G31" s="207">
        <v>163031.59400000001</v>
      </c>
      <c r="H31" s="207">
        <v>178315.625</v>
      </c>
      <c r="I31" s="207">
        <v>166836.92000000001</v>
      </c>
      <c r="J31" s="207">
        <v>171416.62100000001</v>
      </c>
      <c r="K31" s="207">
        <f>[1]Import_France!$O$91</f>
        <v>0</v>
      </c>
      <c r="L31" s="207">
        <f>[1]Import_France!$P$91</f>
        <v>0</v>
      </c>
      <c r="M31" s="207">
        <f>[1]Import_France!$Q$91</f>
        <v>0</v>
      </c>
      <c r="N31" s="207">
        <f>SUM(B31:M31)</f>
        <v>1563325.83</v>
      </c>
      <c r="O31" s="208">
        <f t="array" ref="O31">AVERAGE(IF(B31:M31&lt;&gt;0,B31:M31))</f>
        <v>173702.87</v>
      </c>
      <c r="P31" s="209">
        <v>2024</v>
      </c>
      <c r="Q31" s="210">
        <v>1995383</v>
      </c>
      <c r="R31" s="210">
        <v>1804109</v>
      </c>
      <c r="S31" s="210">
        <v>1775238</v>
      </c>
      <c r="T31" s="210">
        <v>1850630</v>
      </c>
      <c r="U31" s="210">
        <v>1791664</v>
      </c>
      <c r="V31" s="210">
        <v>1712470</v>
      </c>
      <c r="W31" s="210">
        <v>1884417</v>
      </c>
      <c r="X31" s="210">
        <v>1763009</v>
      </c>
      <c r="Y31" s="210">
        <v>1800086</v>
      </c>
      <c r="Z31" s="210">
        <f>[1]Import_France!$O$95</f>
        <v>0</v>
      </c>
      <c r="AA31" s="210">
        <f>[1]Import_France!$P$95</f>
        <v>0</v>
      </c>
      <c r="AB31" s="210">
        <f>[1]Import_France!$Q$95</f>
        <v>0</v>
      </c>
      <c r="AC31" s="210">
        <f>SUM(Q31:AB31)</f>
        <v>16377006</v>
      </c>
      <c r="AD31" s="211">
        <f t="array" ref="AD31">AVERAGE(IF(Q31:AB31&lt;&gt;0,Q31:AB31))</f>
        <v>1819667.3333333333</v>
      </c>
      <c r="AE31" s="212">
        <v>2024</v>
      </c>
      <c r="AF31" s="213">
        <f>IF(B31&lt;&gt;0,B31*1000/Q31,"")</f>
        <v>96.216544893887544</v>
      </c>
      <c r="AG31" s="213">
        <f t="shared" ref="AG31" si="0">IF(C31&lt;&gt;0,C31*1000/R31,"")</f>
        <v>95.837644510392664</v>
      </c>
      <c r="AH31" s="213">
        <f t="shared" ref="AH31" si="1">IF(D31&lt;&gt;0,D31*1000/S31,"")</f>
        <v>95.643508081733273</v>
      </c>
      <c r="AI31" s="213">
        <f t="shared" ref="AI31" si="2">IF(E31&lt;&gt;0,E31*1000/T31,"")</f>
        <v>95.612649205946084</v>
      </c>
      <c r="AJ31" s="213">
        <f t="shared" ref="AJ31" si="3">IF(F31&lt;&gt;0,F31*1000/U31,"")</f>
        <v>96.056530688789863</v>
      </c>
      <c r="AK31" s="213">
        <f t="shared" ref="AK31" si="4">IF(G31&lt;&gt;0,G31*1000/V31,"")</f>
        <v>95.202598585668653</v>
      </c>
      <c r="AL31" s="213">
        <f t="shared" ref="AL31" si="5">IF(H31&lt;&gt;0,H31*1000/W31,"")</f>
        <v>94.626414960170706</v>
      </c>
      <c r="AM31" s="213">
        <f t="shared" ref="AM31" si="6">IF(I31&lt;&gt;0,I31*1000/X31,"")</f>
        <v>94.631916229582487</v>
      </c>
      <c r="AN31" s="213">
        <f t="shared" ref="AN31" si="7">IF(J31&lt;&gt;0,J31*1000/Y31,"")</f>
        <v>95.226906381139571</v>
      </c>
      <c r="AO31" s="213" t="str">
        <f t="shared" ref="AO31" si="8">IF(K31&lt;&gt;0,K31*1000/Z31,"")</f>
        <v/>
      </c>
      <c r="AP31" s="213" t="str">
        <f t="shared" ref="AP31" si="9">IF(L31&lt;&gt;0,L31*1000/AA31,"")</f>
        <v/>
      </c>
      <c r="AQ31" s="213" t="str">
        <f t="shared" ref="AQ31" si="10">IF(M31&lt;&gt;0,M31*1000/AB31,"")</f>
        <v/>
      </c>
      <c r="AR31" s="196">
        <f t="shared" ref="AR31" si="11">IF(N31&lt;&gt;0,N31*1000/AC31,"")</f>
        <v>95.458585653568178</v>
      </c>
      <c r="AS31" s="110"/>
      <c r="AT31" s="111"/>
      <c r="AU31" s="111"/>
    </row>
    <row r="32" spans="1:47" s="113" customFormat="1" ht="32.6" x14ac:dyDescent="0.35">
      <c r="A32" s="214" t="s">
        <v>100</v>
      </c>
      <c r="B32" s="215">
        <f>AVERAGE(B26:B30)</f>
        <v>191108.67719999998</v>
      </c>
      <c r="C32" s="215">
        <f t="shared" ref="C32:N32" si="12">AVERAGE(C26:C30)</f>
        <v>173044.59179999999</v>
      </c>
      <c r="D32" s="215">
        <f t="shared" si="12"/>
        <v>192097.16279999999</v>
      </c>
      <c r="E32" s="215">
        <f t="shared" si="12"/>
        <v>176763.49739999999</v>
      </c>
      <c r="F32" s="215">
        <f t="shared" si="12"/>
        <v>172073.41380000001</v>
      </c>
      <c r="G32" s="215">
        <f t="shared" si="12"/>
        <v>180737.6574</v>
      </c>
      <c r="H32" s="215">
        <f t="shared" si="12"/>
        <v>175983.12700000001</v>
      </c>
      <c r="I32" s="215">
        <f t="shared" si="12"/>
        <v>178425.96359999996</v>
      </c>
      <c r="J32" s="215">
        <f t="shared" si="12"/>
        <v>179619.04520000002</v>
      </c>
      <c r="K32" s="215">
        <f t="shared" si="12"/>
        <v>184012.78999999998</v>
      </c>
      <c r="L32" s="215">
        <f t="shared" si="12"/>
        <v>176982.33300000004</v>
      </c>
      <c r="M32" s="215">
        <f t="shared" si="12"/>
        <v>183816.95820000005</v>
      </c>
      <c r="N32" s="215">
        <f t="shared" si="12"/>
        <v>2164665.2174</v>
      </c>
      <c r="O32" s="186">
        <f>AVERAGE(B32:M32)</f>
        <v>180388.76811666667</v>
      </c>
      <c r="P32" s="216" t="s">
        <v>100</v>
      </c>
      <c r="Q32" s="217">
        <f>AVERAGE(Q26:Q30)</f>
        <v>1969388</v>
      </c>
      <c r="R32" s="217">
        <f t="shared" ref="R32:AC32" si="13">AVERAGE(R26:R30)</f>
        <v>1815140.8</v>
      </c>
      <c r="S32" s="217">
        <f t="shared" si="13"/>
        <v>2069764.8</v>
      </c>
      <c r="T32" s="217">
        <f t="shared" si="13"/>
        <v>1858601.4</v>
      </c>
      <c r="U32" s="217">
        <f t="shared" si="13"/>
        <v>1786598.6</v>
      </c>
      <c r="V32" s="217">
        <f t="shared" si="13"/>
        <v>1968567.6</v>
      </c>
      <c r="W32" s="217">
        <f t="shared" si="13"/>
        <v>1859142.8</v>
      </c>
      <c r="X32" s="217">
        <f t="shared" si="13"/>
        <v>1933921.6</v>
      </c>
      <c r="Y32" s="217">
        <f t="shared" si="13"/>
        <v>1943123.4</v>
      </c>
      <c r="Z32" s="217">
        <f t="shared" si="13"/>
        <v>1919854.4</v>
      </c>
      <c r="AA32" s="217">
        <f t="shared" si="13"/>
        <v>1877619.6</v>
      </c>
      <c r="AB32" s="217">
        <f>AVERAGE(AB26:AB30)</f>
        <v>1952812.6</v>
      </c>
      <c r="AC32" s="217">
        <f t="shared" si="13"/>
        <v>22954535.600000001</v>
      </c>
      <c r="AD32" s="189">
        <f>AVERAGE(Q32:AB32)</f>
        <v>1912877.9666666668</v>
      </c>
      <c r="AE32" s="218" t="s">
        <v>100</v>
      </c>
      <c r="AF32" s="219">
        <f>AVERAGE(AF26:AF30)</f>
        <v>97.16927323720293</v>
      </c>
      <c r="AG32" s="219">
        <f t="shared" ref="AG32:AR32" si="14">AVERAGE(AG26:AG30)</f>
        <v>95.26313130522729</v>
      </c>
      <c r="AH32" s="219">
        <f t="shared" si="14"/>
        <v>93.122440495734921</v>
      </c>
      <c r="AI32" s="219">
        <f t="shared" si="14"/>
        <v>94.808446402362122</v>
      </c>
      <c r="AJ32" s="219">
        <f t="shared" si="14"/>
        <v>93.7407309079789</v>
      </c>
      <c r="AK32" s="219">
        <f t="shared" si="14"/>
        <v>93.858536142520506</v>
      </c>
      <c r="AL32" s="219">
        <f t="shared" si="14"/>
        <v>94.570805085188312</v>
      </c>
      <c r="AM32" s="219">
        <f t="shared" si="14"/>
        <v>92.356915487470275</v>
      </c>
      <c r="AN32" s="219">
        <f t="shared" si="14"/>
        <v>93.31086986469839</v>
      </c>
      <c r="AO32" s="219">
        <f t="shared" si="14"/>
        <v>94.505199090466903</v>
      </c>
      <c r="AP32" s="219">
        <f t="shared" si="14"/>
        <v>94.604481817882203</v>
      </c>
      <c r="AQ32" s="219">
        <f t="shared" si="14"/>
        <v>94.548698446859404</v>
      </c>
      <c r="AR32" s="219">
        <f t="shared" si="14"/>
        <v>94.308366633092248</v>
      </c>
    </row>
    <row r="33" spans="1:50" s="12" customFormat="1" x14ac:dyDescent="0.35">
      <c r="A33" s="19" t="s">
        <v>96</v>
      </c>
      <c r="B33" s="18">
        <f>IF(B31&gt;0,B31,NA())</f>
        <v>191988.85800000001</v>
      </c>
      <c r="C33" s="18">
        <f t="shared" ref="C33:N33" si="15">IF(C31&gt;0,C31,NA())</f>
        <v>172901.557</v>
      </c>
      <c r="D33" s="18">
        <f t="shared" si="15"/>
        <v>169789.99</v>
      </c>
      <c r="E33" s="18">
        <f t="shared" si="15"/>
        <v>176943.63699999999</v>
      </c>
      <c r="F33" s="18">
        <f t="shared" si="15"/>
        <v>172101.02799999999</v>
      </c>
      <c r="G33" s="18">
        <f t="shared" si="15"/>
        <v>163031.59400000001</v>
      </c>
      <c r="H33" s="18">
        <f t="shared" si="15"/>
        <v>178315.625</v>
      </c>
      <c r="I33" s="18">
        <f t="shared" si="15"/>
        <v>166836.92000000001</v>
      </c>
      <c r="J33" s="18">
        <f t="shared" si="15"/>
        <v>171416.62100000001</v>
      </c>
      <c r="K33" s="18" t="e">
        <f t="shared" si="15"/>
        <v>#N/A</v>
      </c>
      <c r="L33" s="18" t="e">
        <f t="shared" si="15"/>
        <v>#N/A</v>
      </c>
      <c r="M33" s="18" t="e">
        <f t="shared" si="15"/>
        <v>#N/A</v>
      </c>
      <c r="N33" s="18">
        <f t="shared" si="15"/>
        <v>1563325.83</v>
      </c>
      <c r="O33" s="38"/>
      <c r="P33" s="22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40"/>
      <c r="AE33" s="26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41"/>
      <c r="AS33" s="25"/>
      <c r="AT33" s="11"/>
      <c r="AU33" s="11"/>
      <c r="AV33" s="11"/>
      <c r="AW33" s="11"/>
      <c r="AX33" s="11"/>
    </row>
    <row r="34" spans="1:50" x14ac:dyDescent="0.35">
      <c r="A34" s="176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264"/>
      <c r="P34" s="157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265"/>
      <c r="AE34" s="136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5"/>
      <c r="AS34" s="88"/>
      <c r="AT34" s="84"/>
      <c r="AU34" s="84"/>
    </row>
    <row r="35" spans="1:50" x14ac:dyDescent="0.35">
      <c r="A35" s="168" t="s">
        <v>70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264"/>
      <c r="P35" s="151" t="s">
        <v>70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265"/>
      <c r="AE35" s="128" t="s">
        <v>70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8"/>
      <c r="AS35" s="88"/>
      <c r="AT35" s="84"/>
      <c r="AU35" s="84"/>
    </row>
    <row r="36" spans="1:50" x14ac:dyDescent="0.35">
      <c r="A36" s="184" t="s">
        <v>36</v>
      </c>
      <c r="B36" s="221" t="s">
        <v>37</v>
      </c>
      <c r="C36" s="221" t="s">
        <v>38</v>
      </c>
      <c r="D36" s="221" t="s">
        <v>39</v>
      </c>
      <c r="E36" s="221" t="s">
        <v>40</v>
      </c>
      <c r="F36" s="221" t="s">
        <v>41</v>
      </c>
      <c r="G36" s="221" t="s">
        <v>42</v>
      </c>
      <c r="H36" s="221" t="s">
        <v>43</v>
      </c>
      <c r="I36" s="221" t="s">
        <v>44</v>
      </c>
      <c r="J36" s="221" t="s">
        <v>45</v>
      </c>
      <c r="K36" s="221" t="s">
        <v>46</v>
      </c>
      <c r="L36" s="221" t="s">
        <v>47</v>
      </c>
      <c r="M36" s="221" t="s">
        <v>48</v>
      </c>
      <c r="N36" s="221" t="s">
        <v>49</v>
      </c>
      <c r="O36" s="222" t="s">
        <v>50</v>
      </c>
      <c r="P36" s="187" t="s">
        <v>36</v>
      </c>
      <c r="Q36" s="223" t="s">
        <v>37</v>
      </c>
      <c r="R36" s="223" t="s">
        <v>38</v>
      </c>
      <c r="S36" s="223" t="s">
        <v>39</v>
      </c>
      <c r="T36" s="223" t="s">
        <v>40</v>
      </c>
      <c r="U36" s="223" t="s">
        <v>41</v>
      </c>
      <c r="V36" s="223" t="s">
        <v>42</v>
      </c>
      <c r="W36" s="223" t="s">
        <v>43</v>
      </c>
      <c r="X36" s="223" t="s">
        <v>44</v>
      </c>
      <c r="Y36" s="223" t="s">
        <v>45</v>
      </c>
      <c r="Z36" s="223" t="s">
        <v>46</v>
      </c>
      <c r="AA36" s="223" t="s">
        <v>47</v>
      </c>
      <c r="AB36" s="223" t="s">
        <v>48</v>
      </c>
      <c r="AC36" s="223" t="s">
        <v>49</v>
      </c>
      <c r="AD36" s="224" t="s">
        <v>50</v>
      </c>
      <c r="AE36" s="190" t="s">
        <v>36</v>
      </c>
      <c r="AF36" s="225" t="s">
        <v>37</v>
      </c>
      <c r="AG36" s="225" t="s">
        <v>38</v>
      </c>
      <c r="AH36" s="225" t="s">
        <v>39</v>
      </c>
      <c r="AI36" s="225" t="s">
        <v>40</v>
      </c>
      <c r="AJ36" s="225" t="s">
        <v>41</v>
      </c>
      <c r="AK36" s="225" t="s">
        <v>42</v>
      </c>
      <c r="AL36" s="225" t="s">
        <v>43</v>
      </c>
      <c r="AM36" s="225" t="s">
        <v>44</v>
      </c>
      <c r="AN36" s="225" t="s">
        <v>45</v>
      </c>
      <c r="AO36" s="225" t="s">
        <v>46</v>
      </c>
      <c r="AP36" s="225" t="s">
        <v>47</v>
      </c>
      <c r="AQ36" s="225" t="s">
        <v>48</v>
      </c>
      <c r="AR36" s="226" t="s">
        <v>51</v>
      </c>
      <c r="AS36" s="88"/>
      <c r="AT36" s="84"/>
      <c r="AU36" s="84"/>
    </row>
    <row r="37" spans="1:50" x14ac:dyDescent="0.35">
      <c r="A37" s="184">
        <v>2003</v>
      </c>
      <c r="B37" s="185">
        <v>203523.25190999999</v>
      </c>
      <c r="C37" s="185">
        <v>178572.41993999999</v>
      </c>
      <c r="D37" s="185">
        <v>184180.24539</v>
      </c>
      <c r="E37" s="185">
        <v>187616.0961</v>
      </c>
      <c r="F37" s="185">
        <v>175112.66537999999</v>
      </c>
      <c r="G37" s="185">
        <v>181795.99092000001</v>
      </c>
      <c r="H37" s="185">
        <v>183273.1545</v>
      </c>
      <c r="I37" s="185">
        <v>165615.90942000001</v>
      </c>
      <c r="J37" s="185">
        <v>182287.0416</v>
      </c>
      <c r="K37" s="185">
        <v>196479.87122999999</v>
      </c>
      <c r="L37" s="185">
        <v>172012.65515999999</v>
      </c>
      <c r="M37" s="185">
        <v>192157.87977</v>
      </c>
      <c r="N37" s="185">
        <v>2202627.18132</v>
      </c>
      <c r="O37" s="186">
        <v>183552.26510999995</v>
      </c>
      <c r="P37" s="187">
        <v>2003</v>
      </c>
      <c r="Q37" s="188">
        <v>2286271</v>
      </c>
      <c r="R37" s="188">
        <v>2013030</v>
      </c>
      <c r="S37" s="188">
        <v>2080154</v>
      </c>
      <c r="T37" s="188">
        <v>2128498</v>
      </c>
      <c r="U37" s="188">
        <v>1984500</v>
      </c>
      <c r="V37" s="188">
        <v>2078870</v>
      </c>
      <c r="W37" s="188">
        <v>2131042</v>
      </c>
      <c r="X37" s="188">
        <v>1934801</v>
      </c>
      <c r="Y37" s="188">
        <v>2111512</v>
      </c>
      <c r="Z37" s="188">
        <v>2236626</v>
      </c>
      <c r="AA37" s="188">
        <v>1937914</v>
      </c>
      <c r="AB37" s="188">
        <v>2142430</v>
      </c>
      <c r="AC37" s="188">
        <v>25065648</v>
      </c>
      <c r="AD37" s="189">
        <v>2088804</v>
      </c>
      <c r="AE37" s="190">
        <v>2003</v>
      </c>
      <c r="AF37" s="225">
        <v>89.019740839996658</v>
      </c>
      <c r="AG37" s="225">
        <v>88.708275554760732</v>
      </c>
      <c r="AH37" s="225">
        <v>88.541639412274279</v>
      </c>
      <c r="AI37" s="225">
        <v>88.144830814969055</v>
      </c>
      <c r="AJ37" s="225">
        <v>88.240194195011341</v>
      </c>
      <c r="AK37" s="225">
        <v>87.449427294636038</v>
      </c>
      <c r="AL37" s="225">
        <v>86.001662332323818</v>
      </c>
      <c r="AM37" s="225">
        <v>85.59842041636324</v>
      </c>
      <c r="AN37" s="225">
        <v>86.330099757898608</v>
      </c>
      <c r="AO37" s="225">
        <v>87.84654708923172</v>
      </c>
      <c r="AP37" s="225">
        <v>88.761758860300304</v>
      </c>
      <c r="AQ37" s="225">
        <v>89.691555742778064</v>
      </c>
      <c r="AR37" s="226">
        <v>87.874336275686957</v>
      </c>
      <c r="AS37" s="88"/>
      <c r="AT37" s="84"/>
      <c r="AU37" s="84"/>
    </row>
    <row r="38" spans="1:50" x14ac:dyDescent="0.35">
      <c r="A38" s="184">
        <v>2004</v>
      </c>
      <c r="B38" s="193">
        <v>195748.71534</v>
      </c>
      <c r="C38" s="193">
        <v>167470.71720000001</v>
      </c>
      <c r="D38" s="193">
        <v>191920.2432</v>
      </c>
      <c r="E38" s="193">
        <v>178651.81713000001</v>
      </c>
      <c r="F38" s="193">
        <v>164289.73248000001</v>
      </c>
      <c r="G38" s="193">
        <v>178399.30212000001</v>
      </c>
      <c r="H38" s="193">
        <v>172684.77015</v>
      </c>
      <c r="I38" s="193">
        <v>184168.97223000001</v>
      </c>
      <c r="J38" s="193">
        <v>183057.29613</v>
      </c>
      <c r="K38" s="193">
        <v>178854.06800999999</v>
      </c>
      <c r="L38" s="193">
        <v>182179.24173000001</v>
      </c>
      <c r="M38" s="193">
        <v>189799.06649999999</v>
      </c>
      <c r="N38" s="193">
        <v>2167223.9422199996</v>
      </c>
      <c r="O38" s="186">
        <v>180601.99518500001</v>
      </c>
      <c r="P38" s="187">
        <v>2004</v>
      </c>
      <c r="Q38" s="194">
        <v>2175491</v>
      </c>
      <c r="R38" s="194">
        <v>1887560</v>
      </c>
      <c r="S38" s="194">
        <v>2159243</v>
      </c>
      <c r="T38" s="194">
        <v>2012087</v>
      </c>
      <c r="U38" s="194">
        <v>1865953</v>
      </c>
      <c r="V38" s="194">
        <v>2041925</v>
      </c>
      <c r="W38" s="194">
        <v>1978060</v>
      </c>
      <c r="X38" s="194">
        <v>2118659</v>
      </c>
      <c r="Y38" s="194">
        <v>2107520</v>
      </c>
      <c r="Z38" s="194">
        <v>2040047</v>
      </c>
      <c r="AA38" s="194">
        <v>2058726</v>
      </c>
      <c r="AB38" s="194">
        <v>2135008</v>
      </c>
      <c r="AC38" s="194">
        <v>24580279</v>
      </c>
      <c r="AD38" s="189">
        <v>2048356.5833333333</v>
      </c>
      <c r="AE38" s="190">
        <v>2004</v>
      </c>
      <c r="AF38" s="195">
        <v>89.979096829175575</v>
      </c>
      <c r="AG38" s="195">
        <v>88.723387441988606</v>
      </c>
      <c r="AH38" s="195">
        <v>88.883114684174032</v>
      </c>
      <c r="AI38" s="195">
        <v>88.789310367792254</v>
      </c>
      <c r="AJ38" s="195">
        <v>88.04601856531221</v>
      </c>
      <c r="AK38" s="195">
        <v>87.368195266721358</v>
      </c>
      <c r="AL38" s="195">
        <v>90.189024660525973</v>
      </c>
      <c r="AM38" s="195">
        <v>81.506637052022057</v>
      </c>
      <c r="AN38" s="195">
        <v>87.386583391853947</v>
      </c>
      <c r="AO38" s="195">
        <v>87.671542866414342</v>
      </c>
      <c r="AP38" s="195">
        <v>88.491252225891174</v>
      </c>
      <c r="AQ38" s="195">
        <v>88.898527078118676</v>
      </c>
      <c r="AR38" s="196">
        <v>88.169216558526443</v>
      </c>
      <c r="AS38" s="88"/>
      <c r="AT38" s="84"/>
      <c r="AU38" s="84"/>
    </row>
    <row r="39" spans="1:50" x14ac:dyDescent="0.35">
      <c r="A39" s="184">
        <v>2005</v>
      </c>
      <c r="B39" s="193">
        <v>188012.19959999999</v>
      </c>
      <c r="C39" s="193">
        <v>168919.28829</v>
      </c>
      <c r="D39" s="193">
        <v>190043.68385999999</v>
      </c>
      <c r="E39" s="193">
        <v>179739.42288</v>
      </c>
      <c r="F39" s="193">
        <v>177060.08379</v>
      </c>
      <c r="G39" s="193">
        <v>177195.17856</v>
      </c>
      <c r="H39" s="193">
        <v>163972.58661</v>
      </c>
      <c r="I39" s="193">
        <v>185807.61749999999</v>
      </c>
      <c r="J39" s="193">
        <v>184112.92499999999</v>
      </c>
      <c r="K39" s="193">
        <v>179718.96891</v>
      </c>
      <c r="L39" s="193">
        <v>182538.64640999999</v>
      </c>
      <c r="M39" s="193">
        <v>179694.86082</v>
      </c>
      <c r="N39" s="193">
        <v>2156815.4622300002</v>
      </c>
      <c r="O39" s="186">
        <v>179734.62185249999</v>
      </c>
      <c r="P39" s="187">
        <v>2005</v>
      </c>
      <c r="Q39" s="194">
        <v>2104853</v>
      </c>
      <c r="R39" s="194">
        <v>1896930</v>
      </c>
      <c r="S39" s="194">
        <v>2127408</v>
      </c>
      <c r="T39" s="194">
        <v>2011868</v>
      </c>
      <c r="U39" s="194">
        <v>1991172</v>
      </c>
      <c r="V39" s="194">
        <v>2014852</v>
      </c>
      <c r="W39" s="194">
        <v>1880359</v>
      </c>
      <c r="X39" s="194">
        <v>2128047</v>
      </c>
      <c r="Y39" s="194">
        <v>2100881</v>
      </c>
      <c r="Z39" s="194">
        <v>2037614</v>
      </c>
      <c r="AA39" s="194">
        <v>2049869</v>
      </c>
      <c r="AB39" s="194">
        <v>2012880</v>
      </c>
      <c r="AC39" s="194">
        <v>24356733</v>
      </c>
      <c r="AD39" s="189">
        <v>2029727.75</v>
      </c>
      <c r="AE39" s="190">
        <v>2005</v>
      </c>
      <c r="AF39" s="195">
        <v>89.323197201894857</v>
      </c>
      <c r="AG39" s="195">
        <v>89.048772643165535</v>
      </c>
      <c r="AH39" s="195">
        <v>89.331093922745424</v>
      </c>
      <c r="AI39" s="195">
        <v>89.339570429073873</v>
      </c>
      <c r="AJ39" s="195">
        <v>88.922546013101822</v>
      </c>
      <c r="AK39" s="195">
        <v>87.944513324055563</v>
      </c>
      <c r="AL39" s="195">
        <v>87.202808937016812</v>
      </c>
      <c r="AM39" s="195">
        <v>87.313681276776308</v>
      </c>
      <c r="AN39" s="195">
        <v>87.636056016499751</v>
      </c>
      <c r="AO39" s="195">
        <v>88.200694002887687</v>
      </c>
      <c r="AP39" s="195">
        <v>89.04893259520486</v>
      </c>
      <c r="AQ39" s="195">
        <v>89.272515410754735</v>
      </c>
      <c r="AR39" s="196">
        <v>88.551098467516155</v>
      </c>
      <c r="AS39" s="88"/>
      <c r="AT39" s="84"/>
      <c r="AU39" s="84"/>
    </row>
    <row r="40" spans="1:50" x14ac:dyDescent="0.35">
      <c r="A40" s="184">
        <v>2006</v>
      </c>
      <c r="B40" s="193">
        <v>195226.76780999999</v>
      </c>
      <c r="C40" s="193">
        <v>169211.02293000001</v>
      </c>
      <c r="D40" s="193">
        <v>191356.27218</v>
      </c>
      <c r="E40" s="193">
        <v>167195.50490999999</v>
      </c>
      <c r="F40" s="193">
        <v>183547.38</v>
      </c>
      <c r="G40" s="193">
        <v>172560.23814</v>
      </c>
      <c r="H40" s="193">
        <v>165302.74290000001</v>
      </c>
      <c r="I40" s="193">
        <v>182659.99827000001</v>
      </c>
      <c r="J40" s="193">
        <v>175089.00683999999</v>
      </c>
      <c r="K40" s="193">
        <v>186644.89827000001</v>
      </c>
      <c r="L40" s="193">
        <v>185423.02470000001</v>
      </c>
      <c r="M40" s="193">
        <v>174852.75333000001</v>
      </c>
      <c r="N40" s="193">
        <v>2149069.6102800001</v>
      </c>
      <c r="O40" s="186">
        <v>179089.13419000001</v>
      </c>
      <c r="P40" s="187">
        <v>2006</v>
      </c>
      <c r="Q40" s="194">
        <v>2181745</v>
      </c>
      <c r="R40" s="194">
        <v>1890906</v>
      </c>
      <c r="S40" s="194">
        <v>2139456</v>
      </c>
      <c r="T40" s="194">
        <v>1869632</v>
      </c>
      <c r="U40" s="194">
        <v>2059140</v>
      </c>
      <c r="V40" s="194">
        <v>1950149</v>
      </c>
      <c r="W40" s="194">
        <v>1894195</v>
      </c>
      <c r="X40" s="194">
        <v>2087906</v>
      </c>
      <c r="Y40" s="194">
        <v>1990596</v>
      </c>
      <c r="Z40" s="194">
        <v>2113628</v>
      </c>
      <c r="AA40" s="194">
        <v>2067033</v>
      </c>
      <c r="AB40" s="194">
        <v>1946164</v>
      </c>
      <c r="AC40" s="194">
        <v>24190550</v>
      </c>
      <c r="AD40" s="189">
        <v>2015879.1666666667</v>
      </c>
      <c r="AE40" s="190">
        <v>2006</v>
      </c>
      <c r="AF40" s="195">
        <v>89.481936619540775</v>
      </c>
      <c r="AG40" s="195">
        <v>89.486744941313844</v>
      </c>
      <c r="AH40" s="195">
        <v>89.441555320604863</v>
      </c>
      <c r="AI40" s="195">
        <v>89.42695937489303</v>
      </c>
      <c r="AJ40" s="195">
        <v>89.137882805443056</v>
      </c>
      <c r="AK40" s="195">
        <v>88.485668602758054</v>
      </c>
      <c r="AL40" s="195">
        <v>87.268070552398257</v>
      </c>
      <c r="AM40" s="195">
        <v>87.484780574412838</v>
      </c>
      <c r="AN40" s="195">
        <v>87.958082323083119</v>
      </c>
      <c r="AO40" s="195">
        <v>88.30546258376593</v>
      </c>
      <c r="AP40" s="195">
        <v>89.704917483175166</v>
      </c>
      <c r="AQ40" s="195">
        <v>89.84481951675194</v>
      </c>
      <c r="AR40" s="196">
        <v>88.839220698991966</v>
      </c>
      <c r="AS40" s="88"/>
      <c r="AT40" s="84"/>
      <c r="AU40" s="84"/>
    </row>
    <row r="41" spans="1:50" x14ac:dyDescent="0.35">
      <c r="A41" s="184">
        <v>2007</v>
      </c>
      <c r="B41" s="193">
        <v>202010.72484000001</v>
      </c>
      <c r="C41" s="193">
        <v>177051.32478</v>
      </c>
      <c r="D41" s="193">
        <v>183762.56792999999</v>
      </c>
      <c r="E41" s="193">
        <v>176457.82221000001</v>
      </c>
      <c r="F41" s="193">
        <v>174881.73765</v>
      </c>
      <c r="G41" s="193">
        <v>170345.45958</v>
      </c>
      <c r="H41" s="193">
        <v>177377.47386</v>
      </c>
      <c r="I41" s="193">
        <v>184487.97291000001</v>
      </c>
      <c r="J41" s="193">
        <v>170434.72356000001</v>
      </c>
      <c r="K41" s="193">
        <v>197478.10866</v>
      </c>
      <c r="L41" s="193">
        <v>184897.44636</v>
      </c>
      <c r="M41" s="193">
        <v>174789.44448000001</v>
      </c>
      <c r="N41" s="193">
        <v>2173974.8068200001</v>
      </c>
      <c r="O41" s="186">
        <v>181164.56723499999</v>
      </c>
      <c r="P41" s="187">
        <v>2007</v>
      </c>
      <c r="Q41" s="194">
        <v>2226549</v>
      </c>
      <c r="R41" s="194">
        <v>1968464</v>
      </c>
      <c r="S41" s="194">
        <v>2070616</v>
      </c>
      <c r="T41" s="194">
        <v>1978948</v>
      </c>
      <c r="U41" s="194">
        <v>1967986</v>
      </c>
      <c r="V41" s="194">
        <v>1932274</v>
      </c>
      <c r="W41" s="194">
        <v>2018873</v>
      </c>
      <c r="X41" s="194">
        <v>2097971</v>
      </c>
      <c r="Y41" s="194">
        <v>1928957</v>
      </c>
      <c r="Z41" s="194">
        <v>2235634</v>
      </c>
      <c r="AA41" s="194">
        <v>2071613</v>
      </c>
      <c r="AB41" s="194">
        <v>1959845</v>
      </c>
      <c r="AC41" s="194">
        <v>24457730</v>
      </c>
      <c r="AD41" s="189">
        <v>2038144.1666666667</v>
      </c>
      <c r="AE41" s="190">
        <v>2007</v>
      </c>
      <c r="AF41" s="195">
        <v>90.72817388703325</v>
      </c>
      <c r="AG41" s="195">
        <v>89.943897770037964</v>
      </c>
      <c r="AH41" s="195">
        <v>88.747777439177511</v>
      </c>
      <c r="AI41" s="195">
        <v>89.167488084578281</v>
      </c>
      <c r="AJ41" s="195">
        <v>88.863303727770429</v>
      </c>
      <c r="AK41" s="195">
        <v>88.158024990244641</v>
      </c>
      <c r="AL41" s="195">
        <v>87.859649348918921</v>
      </c>
      <c r="AM41" s="195">
        <v>87.936378963293592</v>
      </c>
      <c r="AN41" s="195">
        <v>88.355895730179569</v>
      </c>
      <c r="AO41" s="195">
        <v>88.332038544770739</v>
      </c>
      <c r="AP41" s="195">
        <v>89.252889588933854</v>
      </c>
      <c r="AQ41" s="195">
        <v>89.185340922368866</v>
      </c>
      <c r="AR41" s="196">
        <v>88.887022909321516</v>
      </c>
      <c r="AS41" s="88"/>
      <c r="AT41" s="84"/>
      <c r="AU41" s="84"/>
    </row>
    <row r="42" spans="1:50" x14ac:dyDescent="0.35">
      <c r="A42" s="184">
        <v>2008</v>
      </c>
      <c r="B42" s="193">
        <v>200258.97945000001</v>
      </c>
      <c r="C42" s="193">
        <v>183597.23009999999</v>
      </c>
      <c r="D42" s="193">
        <v>170314.10208000001</v>
      </c>
      <c r="E42" s="193">
        <v>185096.60699999999</v>
      </c>
      <c r="F42" s="193">
        <v>172488.39561000001</v>
      </c>
      <c r="G42" s="193">
        <v>172086.49346999999</v>
      </c>
      <c r="H42" s="193">
        <v>182530.04613</v>
      </c>
      <c r="I42" s="193">
        <v>170139.8898</v>
      </c>
      <c r="J42" s="274">
        <v>187986.11238000001</v>
      </c>
      <c r="K42" s="193">
        <v>194657.96273999999</v>
      </c>
      <c r="L42" s="193">
        <v>168825.91175999999</v>
      </c>
      <c r="M42" s="193">
        <v>188723.63079</v>
      </c>
      <c r="N42" s="193">
        <v>2176705.3613100005</v>
      </c>
      <c r="O42" s="186">
        <v>181392.11344249998</v>
      </c>
      <c r="P42" s="187">
        <v>2008</v>
      </c>
      <c r="Q42" s="194">
        <v>2230075</v>
      </c>
      <c r="R42" s="194">
        <v>2061210</v>
      </c>
      <c r="S42" s="194">
        <v>1916821</v>
      </c>
      <c r="T42" s="194">
        <v>2080978</v>
      </c>
      <c r="U42" s="194">
        <v>1934689</v>
      </c>
      <c r="V42" s="194">
        <v>1951542</v>
      </c>
      <c r="W42" s="194">
        <v>2087067</v>
      </c>
      <c r="X42" s="194">
        <v>1938701</v>
      </c>
      <c r="Y42" s="194">
        <v>2131801</v>
      </c>
      <c r="Z42" s="194">
        <v>2196150</v>
      </c>
      <c r="AA42" s="194">
        <v>1891854</v>
      </c>
      <c r="AB42" s="194">
        <v>2118637</v>
      </c>
      <c r="AC42" s="194">
        <v>24539525</v>
      </c>
      <c r="AD42" s="189">
        <v>2044960.4166666667</v>
      </c>
      <c r="AE42" s="190">
        <v>2008</v>
      </c>
      <c r="AF42" s="195">
        <v>89.799212784323402</v>
      </c>
      <c r="AG42" s="195">
        <v>89.072549667428348</v>
      </c>
      <c r="AH42" s="195">
        <v>88.852376972080336</v>
      </c>
      <c r="AI42" s="195">
        <v>88.946931202540341</v>
      </c>
      <c r="AJ42" s="195">
        <v>89.155619125347798</v>
      </c>
      <c r="AK42" s="195">
        <v>88.179753994533556</v>
      </c>
      <c r="AL42" s="195">
        <v>87.457683979479327</v>
      </c>
      <c r="AM42" s="195">
        <v>87.75973695789088</v>
      </c>
      <c r="AN42" s="195">
        <v>88.181829532869159</v>
      </c>
      <c r="AO42" s="195">
        <v>88.636005163581714</v>
      </c>
      <c r="AP42" s="195">
        <v>89.238340675337525</v>
      </c>
      <c r="AQ42" s="195">
        <v>89.07785089659059</v>
      </c>
      <c r="AR42" s="196">
        <v>88.702016901712668</v>
      </c>
      <c r="AS42" s="88"/>
      <c r="AT42" s="84"/>
      <c r="AU42" s="84"/>
    </row>
    <row r="43" spans="1:50" x14ac:dyDescent="0.35">
      <c r="A43" s="184">
        <v>2009</v>
      </c>
      <c r="B43" s="193">
        <v>190455.05429999999</v>
      </c>
      <c r="C43" s="193">
        <v>171443.49267000001</v>
      </c>
      <c r="D43" s="193">
        <v>186511.93802999999</v>
      </c>
      <c r="E43" s="193">
        <v>179195.10329999999</v>
      </c>
      <c r="F43" s="193">
        <v>164309.25072000001</v>
      </c>
      <c r="G43" s="193">
        <v>181832.08923000001</v>
      </c>
      <c r="H43" s="193">
        <v>177984.71823</v>
      </c>
      <c r="I43" s="193">
        <v>173188.72790999999</v>
      </c>
      <c r="J43" s="193">
        <v>184307.54796</v>
      </c>
      <c r="K43" s="193">
        <v>181238.25477</v>
      </c>
      <c r="L43" s="193">
        <v>175684.15554000001</v>
      </c>
      <c r="M43" s="193">
        <v>187548.90447000001</v>
      </c>
      <c r="N43" s="193">
        <v>2153699.2371300003</v>
      </c>
      <c r="O43" s="186">
        <v>179474.93642749998</v>
      </c>
      <c r="P43" s="187">
        <v>2009</v>
      </c>
      <c r="Q43" s="194">
        <v>2116936</v>
      </c>
      <c r="R43" s="194">
        <v>1916882</v>
      </c>
      <c r="S43" s="194">
        <v>2085326</v>
      </c>
      <c r="T43" s="194">
        <v>2003500</v>
      </c>
      <c r="U43" s="194">
        <v>1834642</v>
      </c>
      <c r="V43" s="194">
        <v>2053888</v>
      </c>
      <c r="W43" s="194">
        <v>2024468</v>
      </c>
      <c r="X43" s="194">
        <v>1966508</v>
      </c>
      <c r="Y43" s="194">
        <v>2087345</v>
      </c>
      <c r="Z43" s="194">
        <v>2038669</v>
      </c>
      <c r="AA43" s="194">
        <v>1965616</v>
      </c>
      <c r="AB43" s="194">
        <v>2098429</v>
      </c>
      <c r="AC43" s="194">
        <v>24192209</v>
      </c>
      <c r="AD43" s="189">
        <v>2016017.4166666667</v>
      </c>
      <c r="AE43" s="190">
        <v>2009</v>
      </c>
      <c r="AF43" s="195">
        <v>89.967318001111025</v>
      </c>
      <c r="AG43" s="195">
        <v>89.438730537403984</v>
      </c>
      <c r="AH43" s="195">
        <v>89.440182508634138</v>
      </c>
      <c r="AI43" s="195">
        <v>89.441029847766401</v>
      </c>
      <c r="AJ43" s="195">
        <v>89.559298609756013</v>
      </c>
      <c r="AK43" s="195">
        <v>88.530674131208727</v>
      </c>
      <c r="AL43" s="195">
        <v>87.916785165287862</v>
      </c>
      <c r="AM43" s="195">
        <v>88.06917028051754</v>
      </c>
      <c r="AN43" s="195">
        <v>88.297597167693894</v>
      </c>
      <c r="AO43" s="195">
        <v>88.900284827993175</v>
      </c>
      <c r="AP43" s="195">
        <v>89.378675967228602</v>
      </c>
      <c r="AQ43" s="195">
        <v>89.375863786670891</v>
      </c>
      <c r="AR43" s="196">
        <v>89.024496982892302</v>
      </c>
      <c r="AS43" s="88"/>
      <c r="AT43" s="84"/>
      <c r="AU43" s="84"/>
    </row>
    <row r="44" spans="1:50" x14ac:dyDescent="0.35">
      <c r="A44" s="184">
        <v>2010</v>
      </c>
      <c r="B44" s="193">
        <v>182063.47206</v>
      </c>
      <c r="C44" s="193">
        <v>170209.15491000001</v>
      </c>
      <c r="D44" s="193">
        <v>198667.55691000001</v>
      </c>
      <c r="E44" s="193">
        <v>176665.35225</v>
      </c>
      <c r="F44" s="193">
        <v>165149.19438</v>
      </c>
      <c r="G44" s="193">
        <v>188044.46952000001</v>
      </c>
      <c r="H44" s="193">
        <v>168618.31401</v>
      </c>
      <c r="I44" s="193">
        <v>176468.18072999999</v>
      </c>
      <c r="J44" s="193">
        <v>188951.28623999999</v>
      </c>
      <c r="K44" s="193">
        <v>176277.34841999999</v>
      </c>
      <c r="L44" s="193">
        <v>175946.51514</v>
      </c>
      <c r="M44" s="193">
        <v>196188.80814000001</v>
      </c>
      <c r="N44" s="193">
        <v>2163249.6527100001</v>
      </c>
      <c r="O44" s="186">
        <v>180270.80439249999</v>
      </c>
      <c r="P44" s="187">
        <v>2010</v>
      </c>
      <c r="Q44" s="194">
        <v>2013856</v>
      </c>
      <c r="R44" s="194">
        <v>1896102</v>
      </c>
      <c r="S44" s="194">
        <v>2216607</v>
      </c>
      <c r="T44" s="194">
        <v>1967914</v>
      </c>
      <c r="U44" s="194">
        <v>1842966</v>
      </c>
      <c r="V44" s="194">
        <v>2111236</v>
      </c>
      <c r="W44" s="194">
        <v>1909348</v>
      </c>
      <c r="X44" s="194">
        <v>1996026</v>
      </c>
      <c r="Y44" s="194">
        <v>2126819</v>
      </c>
      <c r="Z44" s="194">
        <v>1974062</v>
      </c>
      <c r="AA44" s="194">
        <v>1952041</v>
      </c>
      <c r="AB44" s="194">
        <v>2183108</v>
      </c>
      <c r="AC44" s="194">
        <v>24190085</v>
      </c>
      <c r="AD44" s="189">
        <v>2015840.4166666667</v>
      </c>
      <c r="AE44" s="190">
        <v>2010</v>
      </c>
      <c r="AF44" s="195">
        <v>90.405407367756183</v>
      </c>
      <c r="AG44" s="195">
        <v>89.767931741013953</v>
      </c>
      <c r="AH44" s="195">
        <v>89.626874276766259</v>
      </c>
      <c r="AI44" s="195">
        <v>89.772902804695732</v>
      </c>
      <c r="AJ44" s="195">
        <v>89.610548637359557</v>
      </c>
      <c r="AK44" s="195">
        <v>89.068426987792932</v>
      </c>
      <c r="AL44" s="195">
        <v>88.31198608634989</v>
      </c>
      <c r="AM44" s="195">
        <v>88.409760559231188</v>
      </c>
      <c r="AN44" s="195">
        <v>88.842203422105968</v>
      </c>
      <c r="AO44" s="195">
        <v>89.296763941558055</v>
      </c>
      <c r="AP44" s="195">
        <v>90.134641198622376</v>
      </c>
      <c r="AQ44" s="195">
        <v>89.866744173902532</v>
      </c>
      <c r="AR44" s="196">
        <v>89.427120769108498</v>
      </c>
      <c r="AS44" s="88"/>
      <c r="AT44" s="84"/>
      <c r="AU44" s="84"/>
    </row>
    <row r="45" spans="1:50" x14ac:dyDescent="0.35">
      <c r="A45" s="184">
        <v>2011</v>
      </c>
      <c r="B45" s="193">
        <v>182429.69325000001</v>
      </c>
      <c r="C45" s="193">
        <v>169922.00346000001</v>
      </c>
      <c r="D45" s="193">
        <v>194922.31812000001</v>
      </c>
      <c r="E45" s="193">
        <v>166185.72902999999</v>
      </c>
      <c r="F45" s="193">
        <v>181723.75766999999</v>
      </c>
      <c r="G45" s="193">
        <v>174801.16829999999</v>
      </c>
      <c r="H45" s="193">
        <v>168316.26858</v>
      </c>
      <c r="I45" s="193">
        <v>191877.28731000001</v>
      </c>
      <c r="J45" s="193">
        <v>182362.30181999999</v>
      </c>
      <c r="K45" s="193">
        <v>175156.82229000001</v>
      </c>
      <c r="L45" s="193">
        <v>181101.76694999999</v>
      </c>
      <c r="M45" s="193">
        <v>181740.15015</v>
      </c>
      <c r="N45" s="193">
        <v>2150539.2669299999</v>
      </c>
      <c r="O45" s="186">
        <v>179211.60557749998</v>
      </c>
      <c r="P45" s="187">
        <v>2011</v>
      </c>
      <c r="Q45" s="194">
        <v>2029113</v>
      </c>
      <c r="R45" s="194">
        <v>1897319</v>
      </c>
      <c r="S45" s="194">
        <v>2178949</v>
      </c>
      <c r="T45" s="194">
        <v>1858291</v>
      </c>
      <c r="U45" s="194">
        <v>2038086</v>
      </c>
      <c r="V45" s="194">
        <v>1962275</v>
      </c>
      <c r="W45" s="194">
        <v>1899657</v>
      </c>
      <c r="X45" s="194">
        <v>2162188</v>
      </c>
      <c r="Y45" s="194">
        <v>2055002</v>
      </c>
      <c r="Z45" s="194">
        <v>1968937</v>
      </c>
      <c r="AA45" s="194">
        <v>2010279</v>
      </c>
      <c r="AB45" s="194">
        <v>2013263</v>
      </c>
      <c r="AC45" s="194">
        <v>24073359</v>
      </c>
      <c r="AD45" s="189">
        <v>2006113.25</v>
      </c>
      <c r="AE45" s="190">
        <v>2011</v>
      </c>
      <c r="AF45" s="195">
        <v>89.906128071723955</v>
      </c>
      <c r="AG45" s="195">
        <v>89.559005870915755</v>
      </c>
      <c r="AH45" s="195">
        <v>89.457035534103824</v>
      </c>
      <c r="AI45" s="195">
        <v>89.429335357056559</v>
      </c>
      <c r="AJ45" s="195">
        <v>89.163930113842099</v>
      </c>
      <c r="AK45" s="195">
        <v>89.080872099985982</v>
      </c>
      <c r="AL45" s="195">
        <v>88.603505043278872</v>
      </c>
      <c r="AM45" s="195">
        <v>88.742184911765307</v>
      </c>
      <c r="AN45" s="195">
        <v>88.740693108814483</v>
      </c>
      <c r="AO45" s="195">
        <v>88.960094858291569</v>
      </c>
      <c r="AP45" s="195">
        <v>90.08787683202182</v>
      </c>
      <c r="AQ45" s="195">
        <v>90.271440020504031</v>
      </c>
      <c r="AR45" s="196">
        <v>89.332746083751744</v>
      </c>
      <c r="AS45" s="88"/>
      <c r="AT45" s="84"/>
      <c r="AU45" s="84"/>
    </row>
    <row r="46" spans="1:50" x14ac:dyDescent="0.35">
      <c r="A46" s="184">
        <v>2012</v>
      </c>
      <c r="B46" s="193">
        <v>186409.48947</v>
      </c>
      <c r="C46" s="193">
        <v>177132.85428</v>
      </c>
      <c r="D46" s="193">
        <v>179717.46819000001</v>
      </c>
      <c r="E46" s="193">
        <v>170072.28524999999</v>
      </c>
      <c r="F46" s="193">
        <v>176849.42799</v>
      </c>
      <c r="G46" s="193">
        <v>170796.70011000001</v>
      </c>
      <c r="H46" s="193">
        <v>170876.00739000001</v>
      </c>
      <c r="I46" s="193">
        <v>179423.65341</v>
      </c>
      <c r="J46" s="193">
        <v>159303.74012999999</v>
      </c>
      <c r="K46" s="193">
        <v>192426.94599000001</v>
      </c>
      <c r="L46" s="193">
        <v>175345.49343</v>
      </c>
      <c r="M46" s="193">
        <v>169347.00237</v>
      </c>
      <c r="N46" s="193">
        <v>2107701.06801</v>
      </c>
      <c r="O46" s="186">
        <v>175641.75566749999</v>
      </c>
      <c r="P46" s="187">
        <v>2012</v>
      </c>
      <c r="Q46" s="194">
        <v>2066515</v>
      </c>
      <c r="R46" s="194">
        <v>1969084</v>
      </c>
      <c r="S46" s="194">
        <v>1995251</v>
      </c>
      <c r="T46" s="194">
        <v>1890215</v>
      </c>
      <c r="U46" s="194">
        <v>1964390</v>
      </c>
      <c r="V46" s="194">
        <v>1904748</v>
      </c>
      <c r="W46" s="194">
        <v>1918822</v>
      </c>
      <c r="X46" s="194">
        <v>2018788</v>
      </c>
      <c r="Y46" s="194">
        <v>1788492</v>
      </c>
      <c r="Z46" s="194">
        <v>2140657</v>
      </c>
      <c r="AA46" s="194">
        <v>1937314</v>
      </c>
      <c r="AB46" s="194">
        <v>1869910</v>
      </c>
      <c r="AC46" s="194">
        <v>23464186</v>
      </c>
      <c r="AD46" s="189">
        <v>1955348.8333333333</v>
      </c>
      <c r="AE46" s="190">
        <v>2012</v>
      </c>
      <c r="AF46" s="195">
        <v>90.204759931575623</v>
      </c>
      <c r="AG46" s="195">
        <v>89.956982170389892</v>
      </c>
      <c r="AH46" s="195">
        <v>90.07261151103296</v>
      </c>
      <c r="AI46" s="195">
        <v>89.975100848316202</v>
      </c>
      <c r="AJ46" s="195">
        <v>90.027656417513839</v>
      </c>
      <c r="AK46" s="195">
        <v>89.668922140881634</v>
      </c>
      <c r="AL46" s="195">
        <v>89.052557970463141</v>
      </c>
      <c r="AM46" s="195">
        <v>88.876916947198026</v>
      </c>
      <c r="AN46" s="195">
        <v>89.071541907931376</v>
      </c>
      <c r="AO46" s="195">
        <v>89.891536098496871</v>
      </c>
      <c r="AP46" s="195">
        <v>90.509588755359232</v>
      </c>
      <c r="AQ46" s="195">
        <v>90.564253022872762</v>
      </c>
      <c r="AR46" s="196">
        <v>89.826302434271525</v>
      </c>
      <c r="AS46" s="88"/>
      <c r="AT46" s="84"/>
      <c r="AU46" s="84"/>
    </row>
    <row r="47" spans="1:50" x14ac:dyDescent="0.35">
      <c r="A47" s="184">
        <v>2013</v>
      </c>
      <c r="B47" s="193">
        <v>193429.29152999999</v>
      </c>
      <c r="C47" s="193">
        <v>169025.05686000001</v>
      </c>
      <c r="D47" s="193">
        <v>168972.06213000001</v>
      </c>
      <c r="E47" s="193">
        <v>176489.72472</v>
      </c>
      <c r="F47" s="193">
        <v>176226.01758000001</v>
      </c>
      <c r="G47" s="193">
        <v>159464.27499000001</v>
      </c>
      <c r="H47" s="193">
        <v>182637.14670000001</v>
      </c>
      <c r="I47" s="193">
        <v>165586.59099</v>
      </c>
      <c r="J47" s="193">
        <v>166730.51370000001</v>
      </c>
      <c r="K47" s="193">
        <v>189325.73031000001</v>
      </c>
      <c r="L47" s="193">
        <v>166458.57591000001</v>
      </c>
      <c r="M47" s="193">
        <v>177797.5134</v>
      </c>
      <c r="N47" s="193">
        <v>2092142.4988200003</v>
      </c>
      <c r="O47" s="186">
        <v>174345.208235</v>
      </c>
      <c r="P47" s="187">
        <v>2013</v>
      </c>
      <c r="Q47" s="194">
        <v>2114670</v>
      </c>
      <c r="R47" s="194">
        <v>1862736</v>
      </c>
      <c r="S47" s="194">
        <v>1868595</v>
      </c>
      <c r="T47" s="194">
        <v>1952165</v>
      </c>
      <c r="U47" s="194">
        <v>1950541</v>
      </c>
      <c r="V47" s="194">
        <v>1778688</v>
      </c>
      <c r="W47" s="194">
        <v>2051123</v>
      </c>
      <c r="X47" s="194">
        <v>1861140</v>
      </c>
      <c r="Y47" s="194">
        <v>1862792</v>
      </c>
      <c r="Z47" s="194">
        <v>2100045</v>
      </c>
      <c r="AA47" s="194">
        <v>1827958</v>
      </c>
      <c r="AB47" s="194">
        <v>1950764</v>
      </c>
      <c r="AC47" s="194">
        <v>23181217</v>
      </c>
      <c r="AD47" s="189">
        <v>1931768.0833333333</v>
      </c>
      <c r="AE47" s="190">
        <v>2013</v>
      </c>
      <c r="AF47" s="195">
        <v>91.470201747790441</v>
      </c>
      <c r="AG47" s="195">
        <v>90.740210561238953</v>
      </c>
      <c r="AH47" s="195">
        <v>90.427332905204182</v>
      </c>
      <c r="AI47" s="195">
        <v>90.407175991783475</v>
      </c>
      <c r="AJ47" s="195">
        <v>90.347251136992256</v>
      </c>
      <c r="AK47" s="195">
        <v>89.652752472609023</v>
      </c>
      <c r="AL47" s="195">
        <v>89.042513150113379</v>
      </c>
      <c r="AM47" s="195">
        <v>88.970518601502306</v>
      </c>
      <c r="AN47" s="195">
        <v>89.505706326847019</v>
      </c>
      <c r="AO47" s="195">
        <v>90.1531778176182</v>
      </c>
      <c r="AP47" s="195">
        <v>91.062582351454481</v>
      </c>
      <c r="AQ47" s="195">
        <v>91.142502834786782</v>
      </c>
      <c r="AR47" s="196">
        <v>90.251624788293057</v>
      </c>
      <c r="AS47" s="88"/>
      <c r="AT47" s="84"/>
      <c r="AU47" s="84"/>
    </row>
    <row r="48" spans="1:50" x14ac:dyDescent="0.35">
      <c r="A48" s="184">
        <v>2014</v>
      </c>
      <c r="B48" s="193">
        <v>195804.20868000001</v>
      </c>
      <c r="C48" s="193">
        <v>168036.11679</v>
      </c>
      <c r="D48" s="193">
        <v>170832.81174</v>
      </c>
      <c r="E48" s="193">
        <v>178626.15281999999</v>
      </c>
      <c r="F48" s="193">
        <v>163549.41686999999</v>
      </c>
      <c r="G48" s="193">
        <v>167367.48165</v>
      </c>
      <c r="H48" s="193">
        <v>179723.25573</v>
      </c>
      <c r="I48" s="193">
        <v>160994.62755</v>
      </c>
      <c r="J48" s="193">
        <v>178855.06146</v>
      </c>
      <c r="K48" s="193">
        <v>187494.54444</v>
      </c>
      <c r="L48" s="193">
        <v>162407.06591999999</v>
      </c>
      <c r="M48" s="193">
        <v>183641.53242</v>
      </c>
      <c r="N48" s="193">
        <v>2097332.2760700001</v>
      </c>
      <c r="O48" s="186">
        <v>174777.68967250001</v>
      </c>
      <c r="P48" s="187">
        <v>2014</v>
      </c>
      <c r="Q48" s="194">
        <v>2131155</v>
      </c>
      <c r="R48" s="194">
        <v>1840741</v>
      </c>
      <c r="S48" s="194">
        <v>1877033</v>
      </c>
      <c r="T48" s="194">
        <v>1963021</v>
      </c>
      <c r="U48" s="194">
        <v>1787104</v>
      </c>
      <c r="V48" s="194">
        <v>1832741</v>
      </c>
      <c r="W48" s="194">
        <v>1993493</v>
      </c>
      <c r="X48" s="194">
        <v>1786582</v>
      </c>
      <c r="Y48" s="194">
        <v>1948711</v>
      </c>
      <c r="Z48" s="194">
        <v>2085776</v>
      </c>
      <c r="AA48" s="194">
        <v>1772515</v>
      </c>
      <c r="AB48" s="194">
        <v>2002041</v>
      </c>
      <c r="AC48" s="194">
        <v>23020913</v>
      </c>
      <c r="AD48" s="189">
        <v>1918409.4166666667</v>
      </c>
      <c r="AE48" s="190">
        <v>2014</v>
      </c>
      <c r="AF48" s="195">
        <v>91.877037887905857</v>
      </c>
      <c r="AG48" s="195">
        <v>91.287213567796883</v>
      </c>
      <c r="AH48" s="195">
        <v>91.012151485882242</v>
      </c>
      <c r="AI48" s="195">
        <v>90.995538417571694</v>
      </c>
      <c r="AJ48" s="195">
        <v>91.516451683841552</v>
      </c>
      <c r="AK48" s="195">
        <v>91.320858566485938</v>
      </c>
      <c r="AL48" s="195">
        <v>90.154946985015755</v>
      </c>
      <c r="AM48" s="195">
        <v>90.113203620096925</v>
      </c>
      <c r="AN48" s="195">
        <v>91.781214074329142</v>
      </c>
      <c r="AO48" s="195">
        <v>89.891984776888791</v>
      </c>
      <c r="AP48" s="195">
        <v>91.625213845863072</v>
      </c>
      <c r="AQ48" s="195">
        <v>91.727158644603193</v>
      </c>
      <c r="AR48" s="196">
        <v>91.10552114375308</v>
      </c>
      <c r="AS48" s="88"/>
      <c r="AT48" s="84"/>
      <c r="AU48" s="84"/>
    </row>
    <row r="49" spans="1:50" x14ac:dyDescent="0.35">
      <c r="A49" s="184">
        <v>2015</v>
      </c>
      <c r="B49" s="193">
        <v>185053.98078000001</v>
      </c>
      <c r="C49" s="193">
        <v>169438.66284</v>
      </c>
      <c r="D49" s="193">
        <v>186802.54824</v>
      </c>
      <c r="E49" s="193">
        <v>173648.38112999999</v>
      </c>
      <c r="F49" s="193">
        <v>153747.59961</v>
      </c>
      <c r="G49" s="193">
        <v>186853.97675999999</v>
      </c>
      <c r="H49" s="193">
        <v>175737.50214</v>
      </c>
      <c r="I49" s="193">
        <v>168417.08100000001</v>
      </c>
      <c r="J49" s="193">
        <v>182286.74411999999</v>
      </c>
      <c r="K49" s="193">
        <v>178634.06268</v>
      </c>
      <c r="L49" s="193">
        <v>170818.56156</v>
      </c>
      <c r="M49" s="193">
        <v>187669.84452000001</v>
      </c>
      <c r="N49" s="193">
        <v>2119108.9453799999</v>
      </c>
      <c r="O49" s="186">
        <v>176592.41211499998</v>
      </c>
      <c r="P49" s="187">
        <v>2015</v>
      </c>
      <c r="Q49" s="194">
        <v>2001968</v>
      </c>
      <c r="R49" s="194">
        <v>1842995</v>
      </c>
      <c r="S49" s="194">
        <v>2039403</v>
      </c>
      <c r="T49" s="194">
        <v>1892415</v>
      </c>
      <c r="U49" s="194">
        <v>1666280</v>
      </c>
      <c r="V49" s="194">
        <v>2032543</v>
      </c>
      <c r="W49" s="194">
        <v>1924219</v>
      </c>
      <c r="X49" s="194">
        <v>1850591</v>
      </c>
      <c r="Y49" s="194">
        <v>1991172</v>
      </c>
      <c r="Z49" s="194">
        <v>1931048</v>
      </c>
      <c r="AA49" s="194">
        <v>1830855</v>
      </c>
      <c r="AB49" s="194">
        <v>2010151</v>
      </c>
      <c r="AC49" s="194">
        <v>23013640</v>
      </c>
      <c r="AD49" s="189">
        <v>1917803.3333333333</v>
      </c>
      <c r="AE49" s="190">
        <v>2015</v>
      </c>
      <c r="AF49" s="195">
        <v>92.436033333200129</v>
      </c>
      <c r="AG49" s="195">
        <v>91.93658302925401</v>
      </c>
      <c r="AH49" s="195">
        <v>91.596682087846304</v>
      </c>
      <c r="AI49" s="195">
        <v>91.760201187371692</v>
      </c>
      <c r="AJ49" s="195">
        <v>92.269966398204389</v>
      </c>
      <c r="AK49" s="195">
        <v>91.931130982222754</v>
      </c>
      <c r="AL49" s="195">
        <v>91.329262490392196</v>
      </c>
      <c r="AM49" s="195">
        <v>91.007186893268155</v>
      </c>
      <c r="AN49" s="195">
        <v>91.547462559738676</v>
      </c>
      <c r="AO49" s="195">
        <v>92.506277772484168</v>
      </c>
      <c r="AP49" s="195">
        <v>93.299885332262789</v>
      </c>
      <c r="AQ49" s="195">
        <v>93.361068158561224</v>
      </c>
      <c r="AR49" s="196">
        <v>92.080563760448143</v>
      </c>
      <c r="AS49" s="88"/>
      <c r="AT49" s="84"/>
      <c r="AU49" s="84"/>
    </row>
    <row r="50" spans="1:50" x14ac:dyDescent="0.35">
      <c r="A50" s="197">
        <v>2016</v>
      </c>
      <c r="B50" s="193">
        <v>182658.73731</v>
      </c>
      <c r="C50" s="193">
        <v>179571.65414999999</v>
      </c>
      <c r="D50" s="193">
        <v>187228.3842</v>
      </c>
      <c r="E50" s="193">
        <v>179984.43872999999</v>
      </c>
      <c r="F50" s="193">
        <v>177308.18877000001</v>
      </c>
      <c r="G50" s="193">
        <v>179921.03997000001</v>
      </c>
      <c r="H50" s="193">
        <v>166276.02309</v>
      </c>
      <c r="I50" s="193">
        <v>182583.89444999999</v>
      </c>
      <c r="J50" s="193">
        <v>174400.37172</v>
      </c>
      <c r="K50" s="193">
        <v>171752.40234</v>
      </c>
      <c r="L50" s="193">
        <v>173509.64223</v>
      </c>
      <c r="M50" s="193">
        <v>186021.84195</v>
      </c>
      <c r="N50" s="193">
        <v>2141216.6189100002</v>
      </c>
      <c r="O50" s="186">
        <v>178434.71824249998</v>
      </c>
      <c r="P50" s="198">
        <v>2016</v>
      </c>
      <c r="Q50" s="194">
        <v>1945201</v>
      </c>
      <c r="R50" s="194">
        <v>1925346</v>
      </c>
      <c r="S50" s="194">
        <v>1998781</v>
      </c>
      <c r="T50" s="194">
        <v>1933682</v>
      </c>
      <c r="U50" s="194">
        <v>1916888</v>
      </c>
      <c r="V50" s="194">
        <v>1963551</v>
      </c>
      <c r="W50" s="194">
        <v>1822522</v>
      </c>
      <c r="X50" s="194">
        <v>2005987</v>
      </c>
      <c r="Y50" s="194">
        <v>1914689</v>
      </c>
      <c r="Z50" s="194">
        <v>1872033</v>
      </c>
      <c r="AA50" s="194">
        <v>1865316</v>
      </c>
      <c r="AB50" s="194">
        <v>1997793</v>
      </c>
      <c r="AC50" s="194">
        <v>23161789</v>
      </c>
      <c r="AD50" s="189">
        <v>1930149.0833333333</v>
      </c>
      <c r="AE50" s="199">
        <v>2016</v>
      </c>
      <c r="AF50" s="195">
        <v>93.902243166644482</v>
      </c>
      <c r="AG50" s="195">
        <v>93.267212308852521</v>
      </c>
      <c r="AH50" s="195">
        <v>93.671284748053935</v>
      </c>
      <c r="AI50" s="195">
        <v>93.078613096672555</v>
      </c>
      <c r="AJ50" s="195">
        <v>92.497938726727909</v>
      </c>
      <c r="AK50" s="195">
        <v>91.630438919080788</v>
      </c>
      <c r="AL50" s="195">
        <v>91.234027951377271</v>
      </c>
      <c r="AM50" s="195">
        <v>91.019480410391481</v>
      </c>
      <c r="AN50" s="195">
        <v>91.085482665853306</v>
      </c>
      <c r="AO50" s="195">
        <v>91.746460847645309</v>
      </c>
      <c r="AP50" s="195">
        <v>93.018899870048827</v>
      </c>
      <c r="AQ50" s="195">
        <v>93.113671911954839</v>
      </c>
      <c r="AR50" s="196">
        <v>92.446080866637729</v>
      </c>
      <c r="AS50" s="88"/>
      <c r="AT50" s="84"/>
      <c r="AU50" s="84"/>
    </row>
    <row r="51" spans="1:50" x14ac:dyDescent="0.35">
      <c r="A51" s="184">
        <v>2017</v>
      </c>
      <c r="B51" s="193">
        <v>183367.95</v>
      </c>
      <c r="C51" s="193">
        <v>165255.67299999998</v>
      </c>
      <c r="D51" s="193">
        <v>188028.98900000003</v>
      </c>
      <c r="E51" s="193">
        <v>158879.50799999997</v>
      </c>
      <c r="F51" s="193">
        <v>176382.677</v>
      </c>
      <c r="G51" s="193">
        <v>175448.26</v>
      </c>
      <c r="H51" s="193">
        <v>161552.15399999995</v>
      </c>
      <c r="I51" s="193">
        <v>181519.63800000001</v>
      </c>
      <c r="J51" s="193">
        <v>176847.95300000007</v>
      </c>
      <c r="K51" s="193">
        <v>185291.08500000002</v>
      </c>
      <c r="L51" s="193">
        <v>183837.56299999999</v>
      </c>
      <c r="M51" s="193">
        <v>177472.09699999995</v>
      </c>
      <c r="N51" s="193">
        <v>2113883.5470000003</v>
      </c>
      <c r="O51" s="186">
        <v>176156.96225000001</v>
      </c>
      <c r="P51" s="187">
        <v>2017</v>
      </c>
      <c r="Q51" s="194">
        <v>1974411</v>
      </c>
      <c r="R51" s="194">
        <v>1779022</v>
      </c>
      <c r="S51" s="194">
        <v>2026173</v>
      </c>
      <c r="T51" s="194">
        <v>1712046</v>
      </c>
      <c r="U51" s="194">
        <v>1894550</v>
      </c>
      <c r="V51" s="194">
        <v>1899821</v>
      </c>
      <c r="W51" s="194">
        <v>1770607</v>
      </c>
      <c r="X51" s="194">
        <v>1979712</v>
      </c>
      <c r="Y51" s="194">
        <v>1915677</v>
      </c>
      <c r="Z51" s="194">
        <v>1997281</v>
      </c>
      <c r="AA51" s="194">
        <v>1964473</v>
      </c>
      <c r="AB51" s="194">
        <v>1858404</v>
      </c>
      <c r="AC51" s="194">
        <v>22772177</v>
      </c>
      <c r="AD51" s="189">
        <v>1897681.4166666667</v>
      </c>
      <c r="AE51" s="190">
        <v>2017</v>
      </c>
      <c r="AF51" s="195">
        <v>92.872228730492296</v>
      </c>
      <c r="AG51" s="195">
        <v>92.891303761280057</v>
      </c>
      <c r="AH51" s="195">
        <v>92.800066430655249</v>
      </c>
      <c r="AI51" s="195">
        <v>92.800957450909593</v>
      </c>
      <c r="AJ51" s="195">
        <v>93.100038003747585</v>
      </c>
      <c r="AK51" s="195">
        <v>92.349889805407983</v>
      </c>
      <c r="AL51" s="195">
        <v>91.241113358300254</v>
      </c>
      <c r="AM51" s="195">
        <v>91.689921564348751</v>
      </c>
      <c r="AN51" s="195">
        <v>92.316164468227186</v>
      </c>
      <c r="AO51" s="195">
        <v>92.771665579355144</v>
      </c>
      <c r="AP51" s="195">
        <v>93.58110953930138</v>
      </c>
      <c r="AQ51" s="195">
        <v>95.497048542728024</v>
      </c>
      <c r="AR51" s="196">
        <v>92.827468669332774</v>
      </c>
      <c r="AS51" s="88"/>
      <c r="AT51" s="84"/>
      <c r="AU51" s="84"/>
    </row>
    <row r="52" spans="1:50" x14ac:dyDescent="0.35">
      <c r="A52" s="184">
        <v>2018</v>
      </c>
      <c r="B52" s="193">
        <v>194973.01300000001</v>
      </c>
      <c r="C52" s="193">
        <v>168317.13200000001</v>
      </c>
      <c r="D52" s="193">
        <v>184427.44099999999</v>
      </c>
      <c r="E52" s="193">
        <v>172682.75200000001</v>
      </c>
      <c r="F52" s="193">
        <v>174529.36900000001</v>
      </c>
      <c r="G52" s="193">
        <v>172171.62599999999</v>
      </c>
      <c r="H52" s="193">
        <v>172274.12899999999</v>
      </c>
      <c r="I52" s="193">
        <v>176987.356</v>
      </c>
      <c r="J52" s="193">
        <v>161179.655</v>
      </c>
      <c r="K52" s="193">
        <v>189492.57800000001</v>
      </c>
      <c r="L52" s="193">
        <v>178302.12599999999</v>
      </c>
      <c r="M52" s="193">
        <v>171048.731</v>
      </c>
      <c r="N52" s="193">
        <v>2116385.9079999998</v>
      </c>
      <c r="O52" s="186">
        <v>176365.49233333333</v>
      </c>
      <c r="P52" s="187">
        <v>2018</v>
      </c>
      <c r="Q52" s="194">
        <v>2072802</v>
      </c>
      <c r="R52" s="194">
        <v>1798093</v>
      </c>
      <c r="S52" s="194">
        <v>1975955</v>
      </c>
      <c r="T52" s="194">
        <v>1850770</v>
      </c>
      <c r="U52" s="194">
        <v>1873580</v>
      </c>
      <c r="V52" s="194">
        <v>1865917</v>
      </c>
      <c r="W52" s="194">
        <v>1890730</v>
      </c>
      <c r="X52" s="194">
        <v>1944734</v>
      </c>
      <c r="Y52" s="194">
        <v>1765345</v>
      </c>
      <c r="Z52" s="194">
        <v>2056409</v>
      </c>
      <c r="AA52" s="194">
        <v>1910165</v>
      </c>
      <c r="AB52" s="194">
        <v>1830637</v>
      </c>
      <c r="AC52" s="194">
        <v>22835137</v>
      </c>
      <c r="AD52" s="189">
        <v>1902928.0833333333</v>
      </c>
      <c r="AE52" s="190">
        <v>2018</v>
      </c>
      <c r="AF52" s="195">
        <v>94.062536122601188</v>
      </c>
      <c r="AG52" s="195">
        <v>93.608690985393977</v>
      </c>
      <c r="AH52" s="195">
        <v>93.33585076583222</v>
      </c>
      <c r="AI52" s="195">
        <v>93.303193805821365</v>
      </c>
      <c r="AJ52" s="195">
        <v>93.152877912872682</v>
      </c>
      <c r="AK52" s="195">
        <v>92.27185667958436</v>
      </c>
      <c r="AL52" s="195">
        <v>91.115140183950118</v>
      </c>
      <c r="AM52" s="195">
        <v>91.008516331796528</v>
      </c>
      <c r="AN52" s="195">
        <v>91.302071266522972</v>
      </c>
      <c r="AO52" s="195">
        <v>92.147319915444839</v>
      </c>
      <c r="AP52" s="195">
        <v>93.343834694908551</v>
      </c>
      <c r="AQ52" s="195">
        <v>93.436727761975746</v>
      </c>
      <c r="AR52" s="196">
        <v>92.68111279560091</v>
      </c>
      <c r="AS52" s="88"/>
      <c r="AT52" s="84"/>
      <c r="AU52" s="84"/>
    </row>
    <row r="53" spans="1:50" x14ac:dyDescent="0.35">
      <c r="A53" s="184">
        <v>2019</v>
      </c>
      <c r="B53" s="193">
        <v>193951.31900000005</v>
      </c>
      <c r="C53" s="193">
        <v>172221.443</v>
      </c>
      <c r="D53" s="193">
        <v>179358.98399999991</v>
      </c>
      <c r="E53" s="193">
        <v>181622.80300000007</v>
      </c>
      <c r="F53" s="193">
        <v>177581.62700000001</v>
      </c>
      <c r="G53" s="193">
        <v>162717.22500000001</v>
      </c>
      <c r="H53" s="193">
        <v>184524.69200000001</v>
      </c>
      <c r="I53" s="193">
        <v>171083.66899999988</v>
      </c>
      <c r="J53" s="193">
        <v>173852.55600000004</v>
      </c>
      <c r="K53" s="193">
        <v>194444.40999999983</v>
      </c>
      <c r="L53" s="193">
        <v>169902.61600000013</v>
      </c>
      <c r="M53" s="193">
        <v>181576.04100000008</v>
      </c>
      <c r="N53" s="193">
        <v>2142837.3850000002</v>
      </c>
      <c r="O53" s="186">
        <v>178569.78208333335</v>
      </c>
      <c r="P53" s="187">
        <v>2019</v>
      </c>
      <c r="Q53" s="194">
        <v>2065840.0000000002</v>
      </c>
      <c r="R53" s="194">
        <v>1843393.9999999998</v>
      </c>
      <c r="S53" s="194">
        <v>1928350.9999999998</v>
      </c>
      <c r="T53" s="194">
        <v>1967398</v>
      </c>
      <c r="U53" s="194">
        <v>1921771.0000000002</v>
      </c>
      <c r="V53" s="194">
        <v>1765606.0000000005</v>
      </c>
      <c r="W53" s="194">
        <v>2044138.0000000005</v>
      </c>
      <c r="X53" s="194">
        <v>1889649.9999999986</v>
      </c>
      <c r="Y53" s="194">
        <v>1903604.0000000005</v>
      </c>
      <c r="Z53" s="194">
        <v>2106977</v>
      </c>
      <c r="AA53" s="194">
        <v>1817874.0000000002</v>
      </c>
      <c r="AB53" s="194">
        <v>1947861.0000000005</v>
      </c>
      <c r="AC53" s="194">
        <v>23202464</v>
      </c>
      <c r="AD53" s="189">
        <v>1933538.6666666667</v>
      </c>
      <c r="AE53" s="190">
        <v>2019</v>
      </c>
      <c r="AF53" s="195">
        <v>93.884966405917226</v>
      </c>
      <c r="AG53" s="195">
        <v>93.426279460603652</v>
      </c>
      <c r="AH53" s="195">
        <v>93.011585546407233</v>
      </c>
      <c r="AI53" s="195">
        <v>92.316248669562569</v>
      </c>
      <c r="AJ53" s="195">
        <v>92.405196560880555</v>
      </c>
      <c r="AK53" s="195">
        <v>92.159420051812219</v>
      </c>
      <c r="AL53" s="195">
        <v>90.270173540142579</v>
      </c>
      <c r="AM53" s="195">
        <v>90.537225941311888</v>
      </c>
      <c r="AN53" s="195">
        <v>91.328110258225962</v>
      </c>
      <c r="AO53" s="195">
        <v>92.285967051372566</v>
      </c>
      <c r="AP53" s="195">
        <v>93.462261960950045</v>
      </c>
      <c r="AQ53" s="195">
        <v>93.21817162518272</v>
      </c>
      <c r="AR53" s="196">
        <v>92.35387176982583</v>
      </c>
      <c r="AS53" s="88"/>
      <c r="AT53" s="84"/>
      <c r="AU53" s="84"/>
    </row>
    <row r="54" spans="1:50" x14ac:dyDescent="0.35">
      <c r="A54" s="184">
        <v>2020</v>
      </c>
      <c r="B54" s="193">
        <v>195618.27799999987</v>
      </c>
      <c r="C54" s="193">
        <v>171959.93300000002</v>
      </c>
      <c r="D54" s="193">
        <v>182205.14299999998</v>
      </c>
      <c r="E54" s="193">
        <v>178773.34500000003</v>
      </c>
      <c r="F54" s="193">
        <v>155094.253</v>
      </c>
      <c r="G54" s="193">
        <v>182014.03899999996</v>
      </c>
      <c r="H54" s="193">
        <v>182857.97800000003</v>
      </c>
      <c r="I54" s="193">
        <v>171188.86300000001</v>
      </c>
      <c r="J54" s="193">
        <v>181507.68700000009</v>
      </c>
      <c r="K54" s="193">
        <v>181936.78700000001</v>
      </c>
      <c r="L54" s="193">
        <v>172974.73300000001</v>
      </c>
      <c r="M54" s="193">
        <v>184928.73099999991</v>
      </c>
      <c r="N54" s="193">
        <v>2141059.77</v>
      </c>
      <c r="O54" s="186">
        <v>178421.64749999999</v>
      </c>
      <c r="P54" s="187">
        <v>2020</v>
      </c>
      <c r="Q54" s="194">
        <v>2067018.0000000007</v>
      </c>
      <c r="R54" s="194">
        <v>1831793.9999999998</v>
      </c>
      <c r="S54" s="194">
        <v>1952416.9999999998</v>
      </c>
      <c r="T54" s="194">
        <v>1909424.0000000009</v>
      </c>
      <c r="U54" s="194">
        <v>1652337.0000000009</v>
      </c>
      <c r="V54" s="194">
        <v>1944367.9999999995</v>
      </c>
      <c r="W54" s="194">
        <v>1973674</v>
      </c>
      <c r="X54" s="194">
        <v>1860897.0000000007</v>
      </c>
      <c r="Y54" s="194">
        <v>1972576.9999999998</v>
      </c>
      <c r="Z54" s="194">
        <v>1964183.0000000009</v>
      </c>
      <c r="AA54" s="194">
        <v>1846596.9999999998</v>
      </c>
      <c r="AB54" s="194">
        <v>1967196.0000000009</v>
      </c>
      <c r="AC54" s="194">
        <v>22942482</v>
      </c>
      <c r="AD54" s="189">
        <v>1911873.5</v>
      </c>
      <c r="AE54" s="190">
        <v>2020</v>
      </c>
      <c r="AF54" s="195">
        <v>94.637917037974418</v>
      </c>
      <c r="AG54" s="195">
        <v>93.875148078877899</v>
      </c>
      <c r="AH54" s="195">
        <v>93.322862380321411</v>
      </c>
      <c r="AI54" s="195">
        <v>93.626845059033485</v>
      </c>
      <c r="AJ54" s="195">
        <v>93.863572019509292</v>
      </c>
      <c r="AK54" s="195">
        <v>93.610900302823339</v>
      </c>
      <c r="AL54" s="195">
        <v>92.648521488351179</v>
      </c>
      <c r="AM54" s="195">
        <v>91.992658916640707</v>
      </c>
      <c r="AN54" s="195">
        <v>92.015514223272461</v>
      </c>
      <c r="AO54" s="195">
        <v>92.627207851814177</v>
      </c>
      <c r="AP54" s="195">
        <v>93.672161819823174</v>
      </c>
      <c r="AQ54" s="195">
        <v>94.00625611276142</v>
      </c>
      <c r="AR54" s="196">
        <v>93.322935591711484</v>
      </c>
      <c r="AS54" s="88"/>
      <c r="AT54" s="84"/>
      <c r="AU54" s="84"/>
    </row>
    <row r="55" spans="1:50" x14ac:dyDescent="0.35">
      <c r="A55" s="184">
        <v>2021</v>
      </c>
      <c r="B55" s="193">
        <v>182083.64799999999</v>
      </c>
      <c r="C55" s="193">
        <v>171091.37599999999</v>
      </c>
      <c r="D55" s="193">
        <v>198309.084</v>
      </c>
      <c r="E55" s="193">
        <v>176616.51699999999</v>
      </c>
      <c r="F55" s="193">
        <v>162387.489</v>
      </c>
      <c r="G55" s="193">
        <v>184054.45199999999</v>
      </c>
      <c r="H55" s="193">
        <v>172435.476</v>
      </c>
      <c r="I55" s="193">
        <v>179101.65299999999</v>
      </c>
      <c r="J55" s="193">
        <v>180437.49799999999</v>
      </c>
      <c r="K55" s="193">
        <v>174788.02499999999</v>
      </c>
      <c r="L55" s="193">
        <v>174932.984</v>
      </c>
      <c r="M55" s="193">
        <v>187768.58199999999</v>
      </c>
      <c r="N55" s="193">
        <v>2144006.784</v>
      </c>
      <c r="O55" s="186">
        <v>178667.23199999999</v>
      </c>
      <c r="P55" s="187">
        <v>2021</v>
      </c>
      <c r="Q55" s="194">
        <v>1912754</v>
      </c>
      <c r="R55" s="194">
        <v>1808176</v>
      </c>
      <c r="S55" s="194">
        <v>2112769</v>
      </c>
      <c r="T55" s="194">
        <v>1889620</v>
      </c>
      <c r="U55" s="194">
        <v>1737088</v>
      </c>
      <c r="V55" s="194">
        <v>1979119</v>
      </c>
      <c r="W55" s="194">
        <v>1862799</v>
      </c>
      <c r="X55" s="194">
        <v>1946526</v>
      </c>
      <c r="Y55" s="194">
        <v>1955905</v>
      </c>
      <c r="Z55" s="194">
        <v>1888209</v>
      </c>
      <c r="AA55" s="194">
        <v>1867154</v>
      </c>
      <c r="AB55" s="194">
        <v>2001593</v>
      </c>
      <c r="AC55" s="194">
        <v>22961712</v>
      </c>
      <c r="AD55" s="189">
        <v>1913476</v>
      </c>
      <c r="AE55" s="190">
        <v>2021</v>
      </c>
      <c r="AF55" s="195">
        <v>95.194493384930837</v>
      </c>
      <c r="AG55" s="195">
        <v>94.620974949341218</v>
      </c>
      <c r="AH55" s="195">
        <v>93.862170450247987</v>
      </c>
      <c r="AI55" s="195">
        <v>93.466684836104619</v>
      </c>
      <c r="AJ55" s="195">
        <v>93.482592131198885</v>
      </c>
      <c r="AK55" s="195">
        <v>92.998173429692713</v>
      </c>
      <c r="AL55" s="195">
        <v>92.567945333876608</v>
      </c>
      <c r="AM55" s="195">
        <v>92.010922535840777</v>
      </c>
      <c r="AN55" s="195">
        <v>92.252690186895578</v>
      </c>
      <c r="AO55" s="195">
        <v>92.568155855628277</v>
      </c>
      <c r="AP55" s="195">
        <v>93.689638883562893</v>
      </c>
      <c r="AQ55" s="195">
        <v>93.809571676159933</v>
      </c>
      <c r="AR55" s="196">
        <v>93.373124094579708</v>
      </c>
      <c r="AS55" s="88"/>
      <c r="AT55" s="84"/>
      <c r="AU55" s="84"/>
    </row>
    <row r="56" spans="1:50" x14ac:dyDescent="0.35">
      <c r="A56" s="197">
        <v>2022</v>
      </c>
      <c r="B56" s="315">
        <v>182113.70499999999</v>
      </c>
      <c r="C56" s="315">
        <v>168783.59400000001</v>
      </c>
      <c r="D56" s="315">
        <v>193930.30499999999</v>
      </c>
      <c r="E56" s="315">
        <v>167231.829</v>
      </c>
      <c r="F56" s="315">
        <v>175322.68299999999</v>
      </c>
      <c r="G56" s="315">
        <v>175651.04500000001</v>
      </c>
      <c r="H56" s="315">
        <v>160767.27100000001</v>
      </c>
      <c r="I56" s="315">
        <v>175433.954</v>
      </c>
      <c r="J56" s="315">
        <v>173512.052</v>
      </c>
      <c r="K56" s="315">
        <v>171630.78899999999</v>
      </c>
      <c r="L56" s="315">
        <v>172406.91</v>
      </c>
      <c r="M56" s="315">
        <v>178827.141</v>
      </c>
      <c r="N56" s="315">
        <v>2095611.2779999999</v>
      </c>
      <c r="O56" s="274">
        <v>174634.27316666665</v>
      </c>
      <c r="P56" s="198">
        <v>2022</v>
      </c>
      <c r="Q56" s="316">
        <v>1930220</v>
      </c>
      <c r="R56" s="316">
        <v>1794566</v>
      </c>
      <c r="S56" s="316">
        <v>2078000</v>
      </c>
      <c r="T56" s="316">
        <v>1801631</v>
      </c>
      <c r="U56" s="316">
        <v>1898763</v>
      </c>
      <c r="V56" s="316">
        <v>1915071</v>
      </c>
      <c r="W56" s="316">
        <v>1764823</v>
      </c>
      <c r="X56" s="316">
        <v>1936613</v>
      </c>
      <c r="Y56" s="316">
        <v>1901810</v>
      </c>
      <c r="Z56" s="316">
        <v>1861735</v>
      </c>
      <c r="AA56" s="316">
        <v>1844853</v>
      </c>
      <c r="AB56" s="316">
        <v>1921488</v>
      </c>
      <c r="AC56" s="316">
        <v>22649573</v>
      </c>
      <c r="AD56" s="314">
        <v>1887464.4166666667</v>
      </c>
      <c r="AE56" s="199">
        <v>2022</v>
      </c>
      <c r="AF56" s="290">
        <v>94.348677870916262</v>
      </c>
      <c r="AG56" s="290">
        <v>94.05259767542681</v>
      </c>
      <c r="AH56" s="290">
        <v>93.325459576515883</v>
      </c>
      <c r="AI56" s="290">
        <v>92.822464200493883</v>
      </c>
      <c r="AJ56" s="290">
        <v>92.335211398157639</v>
      </c>
      <c r="AK56" s="290">
        <v>91.720382690772297</v>
      </c>
      <c r="AL56" s="290">
        <v>91.095407868097823</v>
      </c>
      <c r="AM56" s="290">
        <v>90.588028687197706</v>
      </c>
      <c r="AN56" s="290">
        <v>91.23521908077042</v>
      </c>
      <c r="AO56" s="290">
        <v>92.188624589428684</v>
      </c>
      <c r="AP56" s="290">
        <v>93.452925517642868</v>
      </c>
      <c r="AQ56" s="290">
        <v>93.067009005520717</v>
      </c>
      <c r="AR56" s="290">
        <v>92.52321348398047</v>
      </c>
      <c r="AS56" s="108"/>
      <c r="AT56" s="109"/>
      <c r="AU56" s="109"/>
    </row>
    <row r="57" spans="1:50" s="106" customFormat="1" x14ac:dyDescent="0.35">
      <c r="A57" s="200">
        <v>2023</v>
      </c>
      <c r="B57" s="201">
        <v>176509.62400000001</v>
      </c>
      <c r="C57" s="201">
        <v>158777.73199999999</v>
      </c>
      <c r="D57" s="201">
        <v>181279.36199999999</v>
      </c>
      <c r="E57" s="201">
        <v>156204.93599999999</v>
      </c>
      <c r="F57" s="201">
        <v>167847.231</v>
      </c>
      <c r="G57" s="201">
        <v>174729.75399999999</v>
      </c>
      <c r="H57" s="201">
        <v>156308.76999999999</v>
      </c>
      <c r="I57" s="201">
        <v>172058.63699999999</v>
      </c>
      <c r="J57" s="201">
        <v>164420.18799999999</v>
      </c>
      <c r="K57" s="201">
        <v>172300.84700000001</v>
      </c>
      <c r="L57" s="201">
        <v>170396.47</v>
      </c>
      <c r="M57" s="201">
        <v>161569.4</v>
      </c>
      <c r="N57" s="201">
        <v>2012402.9510000001</v>
      </c>
      <c r="O57" s="238">
        <v>167700.24591666667</v>
      </c>
      <c r="P57" s="202">
        <v>2023</v>
      </c>
      <c r="Q57" s="203">
        <v>1879671</v>
      </c>
      <c r="R57" s="203">
        <v>1701839</v>
      </c>
      <c r="S57" s="203">
        <v>1939171</v>
      </c>
      <c r="T57" s="203">
        <v>1665909</v>
      </c>
      <c r="U57" s="203">
        <v>1786233</v>
      </c>
      <c r="V57" s="203">
        <v>1878426</v>
      </c>
      <c r="W57" s="203">
        <v>1697363</v>
      </c>
      <c r="X57" s="203">
        <v>1842436</v>
      </c>
      <c r="Y57" s="203">
        <v>1783949</v>
      </c>
      <c r="Z57" s="203">
        <v>1855983</v>
      </c>
      <c r="AA57" s="203">
        <v>1817971</v>
      </c>
      <c r="AB57" s="203">
        <v>1724654</v>
      </c>
      <c r="AC57" s="203">
        <v>21573605</v>
      </c>
      <c r="AD57" s="240">
        <v>1797800.4166666667</v>
      </c>
      <c r="AE57" s="204">
        <v>2023</v>
      </c>
      <c r="AF57" s="205">
        <v>93.904531165294358</v>
      </c>
      <c r="AG57" s="205">
        <v>93.297739680428052</v>
      </c>
      <c r="AH57" s="205">
        <v>93.482917184714495</v>
      </c>
      <c r="AI57" s="205">
        <v>93.765587436048435</v>
      </c>
      <c r="AJ57" s="205">
        <v>93.967153781169642</v>
      </c>
      <c r="AK57" s="205">
        <v>93.019237382787509</v>
      </c>
      <c r="AL57" s="205">
        <v>92.089181866224251</v>
      </c>
      <c r="AM57" s="205">
        <v>93.38649320790519</v>
      </c>
      <c r="AN57" s="205">
        <v>92.166417313499437</v>
      </c>
      <c r="AO57" s="205">
        <v>92.835358405761255</v>
      </c>
      <c r="AP57" s="205">
        <v>93.728926369012484</v>
      </c>
      <c r="AQ57" s="205">
        <v>93.682211040591326</v>
      </c>
      <c r="AR57" s="205">
        <v>93.280791550600838</v>
      </c>
      <c r="AS57" s="104"/>
      <c r="AT57" s="105"/>
      <c r="AU57" s="105"/>
    </row>
    <row r="58" spans="1:50" s="112" customFormat="1" x14ac:dyDescent="0.35">
      <c r="A58" s="206">
        <v>2024</v>
      </c>
      <c r="B58" s="207">
        <v>186885.04699999999</v>
      </c>
      <c r="C58" s="207">
        <v>168292.32199999999</v>
      </c>
      <c r="D58" s="207">
        <v>165204.31299999999</v>
      </c>
      <c r="E58" s="207">
        <v>172039.277</v>
      </c>
      <c r="F58" s="207">
        <v>167149.54699999999</v>
      </c>
      <c r="G58" s="207">
        <v>158451.23300000001</v>
      </c>
      <c r="H58" s="207">
        <v>173062.24900000001</v>
      </c>
      <c r="I58" s="207">
        <v>162233.20300000001</v>
      </c>
      <c r="J58" s="207">
        <v>166779.902</v>
      </c>
      <c r="K58" s="207">
        <f>[1]Import_France!$O$89</f>
        <v>0</v>
      </c>
      <c r="L58" s="207">
        <f>[1]Import_France!$P$89</f>
        <v>0</v>
      </c>
      <c r="M58" s="207">
        <f>[1]Import_France!$Q$89</f>
        <v>0</v>
      </c>
      <c r="N58" s="207">
        <f>SUM(B58:M58)</f>
        <v>1520097.0929999999</v>
      </c>
      <c r="O58" s="208">
        <f t="array" ref="O58">AVERAGE(IF(B58:M58&lt;&gt;0,B58:M58))</f>
        <v>168899.677</v>
      </c>
      <c r="P58" s="209">
        <v>2024</v>
      </c>
      <c r="Q58" s="210">
        <v>1952717</v>
      </c>
      <c r="R58" s="210">
        <v>1764181</v>
      </c>
      <c r="S58" s="210">
        <v>1735749</v>
      </c>
      <c r="T58" s="210">
        <v>1809778</v>
      </c>
      <c r="U58" s="210">
        <v>1749541</v>
      </c>
      <c r="V58" s="210">
        <v>1670315</v>
      </c>
      <c r="W58" s="210">
        <v>1835723</v>
      </c>
      <c r="X58" s="210">
        <v>1720741</v>
      </c>
      <c r="Y58" s="210">
        <v>1759129</v>
      </c>
      <c r="Z58" s="210">
        <f>[1]Import_France!$O$93</f>
        <v>0</v>
      </c>
      <c r="AA58" s="210">
        <f>[1]Import_France!$P$93</f>
        <v>0</v>
      </c>
      <c r="AB58" s="210">
        <f>[1]Import_France!$Q$93</f>
        <v>0</v>
      </c>
      <c r="AC58" s="210">
        <f>SUM(Q58:AB58)</f>
        <v>15997874</v>
      </c>
      <c r="AD58" s="211">
        <f t="array" ref="AD58">AVERAGE(IF(Q58:AB58&lt;&gt;0,Q58:AB58))</f>
        <v>1777541.5555555555</v>
      </c>
      <c r="AE58" s="212">
        <v>2024</v>
      </c>
      <c r="AF58" s="213">
        <f>IF(B58&lt;&gt;0,B58*1000/Q58,"")</f>
        <v>95.705136484191002</v>
      </c>
      <c r="AG58" s="213">
        <f t="shared" ref="AG58" si="16">IF(C58&lt;&gt;0,C58*1000/R58,"")</f>
        <v>95.394022495424224</v>
      </c>
      <c r="AH58" s="213">
        <f t="shared" ref="AH58" si="17">IF(D58&lt;&gt;0,D58*1000/S58,"")</f>
        <v>95.17753603775661</v>
      </c>
      <c r="AI58" s="213">
        <f t="shared" ref="AI58" si="18">IF(E58&lt;&gt;0,E58*1000/T58,"")</f>
        <v>95.060983722865458</v>
      </c>
      <c r="AJ58" s="213">
        <f>IF(F58&lt;&gt;0,F58*1000/U58,"")</f>
        <v>95.539085394397731</v>
      </c>
      <c r="AK58" s="213">
        <f t="shared" ref="AK58" si="19">IF(G58&lt;&gt;0,G58*1000/V58,"")</f>
        <v>94.863084508011966</v>
      </c>
      <c r="AL58" s="213">
        <f t="shared" ref="AL58" si="20">IF(H58&lt;&gt;0,H58*1000/W58,"")</f>
        <v>94.274707567536055</v>
      </c>
      <c r="AM58" s="213">
        <f t="shared" ref="AM58" si="21">IF(I58&lt;&gt;0,I58*1000/X58,"")</f>
        <v>94.281012075611613</v>
      </c>
      <c r="AN58" s="213">
        <f t="shared" ref="AN58" si="22">IF(J58&lt;&gt;0,J58*1000/Y58,"")</f>
        <v>94.808227253373687</v>
      </c>
      <c r="AO58" s="213" t="str">
        <f t="shared" ref="AO58" si="23">IF(K58&lt;&gt;0,K58*1000/Z58,"")</f>
        <v/>
      </c>
      <c r="AP58" s="213" t="str">
        <f t="shared" ref="AP58" si="24">IF(L58&lt;&gt;0,L58*1000/AA58,"")</f>
        <v/>
      </c>
      <c r="AQ58" s="213" t="str">
        <f t="shared" ref="AQ58" si="25">IF(M58&lt;&gt;0,M58*1000/AB58,"")</f>
        <v/>
      </c>
      <c r="AR58" s="196">
        <f t="shared" ref="AR58" si="26">IF(N58&lt;&gt;0,N58*1000/AC58,"")</f>
        <v>95.018693921454798</v>
      </c>
      <c r="AS58" s="110"/>
      <c r="AT58" s="111"/>
      <c r="AU58" s="111"/>
    </row>
    <row r="59" spans="1:50" s="113" customFormat="1" ht="32.6" x14ac:dyDescent="0.35">
      <c r="A59" s="214" t="s">
        <v>100</v>
      </c>
      <c r="B59" s="215">
        <f>AVERAGE(B53:B57)</f>
        <v>186055.31479999996</v>
      </c>
      <c r="C59" s="215">
        <f t="shared" ref="C59:N59" si="27">AVERAGE(C53:C57)</f>
        <v>168566.8156</v>
      </c>
      <c r="D59" s="215">
        <f t="shared" si="27"/>
        <v>187016.57559999995</v>
      </c>
      <c r="E59" s="215">
        <f t="shared" si="27"/>
        <v>172089.886</v>
      </c>
      <c r="F59" s="215">
        <f t="shared" si="27"/>
        <v>167646.65660000002</v>
      </c>
      <c r="G59" s="215">
        <f t="shared" si="27"/>
        <v>175833.30300000001</v>
      </c>
      <c r="H59" s="215">
        <f t="shared" si="27"/>
        <v>171378.83740000002</v>
      </c>
      <c r="I59" s="215">
        <f t="shared" si="27"/>
        <v>173773.35519999996</v>
      </c>
      <c r="J59" s="215">
        <f t="shared" si="27"/>
        <v>174745.99620000002</v>
      </c>
      <c r="K59" s="215">
        <f t="shared" si="27"/>
        <v>179020.17159999994</v>
      </c>
      <c r="L59" s="215">
        <f t="shared" si="27"/>
        <v>172122.74260000003</v>
      </c>
      <c r="M59" s="215">
        <f t="shared" si="27"/>
        <v>178933.97900000002</v>
      </c>
      <c r="N59" s="215">
        <f t="shared" si="27"/>
        <v>2107183.6335999998</v>
      </c>
      <c r="O59" s="186">
        <f>AVERAGE(B59:M59)</f>
        <v>175598.63613333332</v>
      </c>
      <c r="P59" s="216" t="s">
        <v>100</v>
      </c>
      <c r="Q59" s="217">
        <f>AVERAGE(Q53:Q57)</f>
        <v>1971100.6</v>
      </c>
      <c r="R59" s="217">
        <f t="shared" ref="R59:AC59" si="28">AVERAGE(R53:R57)</f>
        <v>1795953.8</v>
      </c>
      <c r="S59" s="217">
        <f t="shared" si="28"/>
        <v>2002141.6</v>
      </c>
      <c r="T59" s="217">
        <f t="shared" si="28"/>
        <v>1846796.4</v>
      </c>
      <c r="U59" s="217">
        <f t="shared" si="28"/>
        <v>1799238.4</v>
      </c>
      <c r="V59" s="217">
        <f t="shared" si="28"/>
        <v>1896518</v>
      </c>
      <c r="W59" s="217">
        <f t="shared" si="28"/>
        <v>1868559.4</v>
      </c>
      <c r="X59" s="217">
        <f t="shared" si="28"/>
        <v>1895224.4</v>
      </c>
      <c r="Y59" s="217">
        <f t="shared" si="28"/>
        <v>1903569</v>
      </c>
      <c r="Z59" s="217">
        <f t="shared" si="28"/>
        <v>1935417.4</v>
      </c>
      <c r="AA59" s="217">
        <f t="shared" si="28"/>
        <v>1838889.8</v>
      </c>
      <c r="AB59" s="217">
        <f t="shared" si="28"/>
        <v>1912558.4000000004</v>
      </c>
      <c r="AC59" s="217">
        <f t="shared" si="28"/>
        <v>22665967.199999999</v>
      </c>
      <c r="AD59" s="189">
        <f>AVERAGE(Q59:AB59)</f>
        <v>1888830.6000000003</v>
      </c>
      <c r="AE59" s="218" t="s">
        <v>100</v>
      </c>
      <c r="AF59" s="219">
        <f>AVERAGE(AF53:AF57)</f>
        <v>94.39411717300662</v>
      </c>
      <c r="AG59" s="219">
        <f t="shared" ref="AG59:AR59" si="29">AVERAGE(AG53:AG57)</f>
        <v>93.85454796893552</v>
      </c>
      <c r="AH59" s="219">
        <f t="shared" si="29"/>
        <v>93.400999027641404</v>
      </c>
      <c r="AI59" s="219">
        <f t="shared" si="29"/>
        <v>93.199566040248598</v>
      </c>
      <c r="AJ59" s="219">
        <f t="shared" si="29"/>
        <v>93.210745178183203</v>
      </c>
      <c r="AK59" s="219">
        <f t="shared" si="29"/>
        <v>92.701622771577604</v>
      </c>
      <c r="AL59" s="219">
        <f t="shared" si="29"/>
        <v>91.734246019338485</v>
      </c>
      <c r="AM59" s="219">
        <f t="shared" si="29"/>
        <v>91.703065857779251</v>
      </c>
      <c r="AN59" s="219">
        <f t="shared" si="29"/>
        <v>91.799590212532763</v>
      </c>
      <c r="AO59" s="219">
        <f t="shared" si="29"/>
        <v>92.501062750800997</v>
      </c>
      <c r="AP59" s="219">
        <f t="shared" si="29"/>
        <v>93.60118291019829</v>
      </c>
      <c r="AQ59" s="219">
        <f t="shared" si="29"/>
        <v>93.556643892043226</v>
      </c>
      <c r="AR59" s="219">
        <f t="shared" si="29"/>
        <v>92.970787298139683</v>
      </c>
    </row>
    <row r="60" spans="1:50" s="12" customFormat="1" x14ac:dyDescent="0.35">
      <c r="A60" s="19" t="s">
        <v>96</v>
      </c>
      <c r="B60" s="18">
        <f>IF(B58&gt;0,B58,NA())</f>
        <v>186885.04699999999</v>
      </c>
      <c r="C60" s="18">
        <f t="shared" ref="C60:N60" si="30">IF(C58&gt;0,C58,NA())</f>
        <v>168292.32199999999</v>
      </c>
      <c r="D60" s="18">
        <f t="shared" si="30"/>
        <v>165204.31299999999</v>
      </c>
      <c r="E60" s="18">
        <f t="shared" si="30"/>
        <v>172039.277</v>
      </c>
      <c r="F60" s="18">
        <f t="shared" si="30"/>
        <v>167149.54699999999</v>
      </c>
      <c r="G60" s="18">
        <f t="shared" si="30"/>
        <v>158451.23300000001</v>
      </c>
      <c r="H60" s="18">
        <f t="shared" si="30"/>
        <v>173062.24900000001</v>
      </c>
      <c r="I60" s="18">
        <f t="shared" si="30"/>
        <v>162233.20300000001</v>
      </c>
      <c r="J60" s="18">
        <f t="shared" si="30"/>
        <v>166779.902</v>
      </c>
      <c r="K60" s="18" t="e">
        <f t="shared" si="30"/>
        <v>#N/A</v>
      </c>
      <c r="L60" s="18" t="e">
        <f t="shared" si="30"/>
        <v>#N/A</v>
      </c>
      <c r="M60" s="18" t="e">
        <f t="shared" si="30"/>
        <v>#N/A</v>
      </c>
      <c r="N60" s="18">
        <f t="shared" si="30"/>
        <v>1520097.0929999999</v>
      </c>
      <c r="O60" s="38"/>
      <c r="P60" s="2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40"/>
      <c r="AE60" s="26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41"/>
      <c r="AS60" s="25"/>
      <c r="AT60" s="11"/>
      <c r="AU60" s="11"/>
      <c r="AV60" s="11"/>
      <c r="AW60" s="11"/>
      <c r="AX60" s="11"/>
    </row>
    <row r="61" spans="1:50" x14ac:dyDescent="0.35">
      <c r="N61" s="357">
        <f>(N58-N59)/N59</f>
        <v>-0.27861194973168851</v>
      </c>
    </row>
    <row r="62" spans="1:50" x14ac:dyDescent="0.35">
      <c r="N62" s="357">
        <f>(N58-N57)/N57</f>
        <v>-0.24463582591914029</v>
      </c>
    </row>
    <row r="63" spans="1:50" ht="21.1" x14ac:dyDescent="0.35">
      <c r="A63" s="374" t="s">
        <v>112</v>
      </c>
      <c r="B63" s="378"/>
      <c r="C63" s="378"/>
      <c r="D63" s="375" t="s">
        <v>111</v>
      </c>
      <c r="E63" s="377"/>
      <c r="F63" s="377"/>
    </row>
    <row r="66" spans="1:9" ht="21.1" x14ac:dyDescent="0.35">
      <c r="A66" s="373" t="s">
        <v>16</v>
      </c>
      <c r="B66" s="374"/>
      <c r="C66" s="78"/>
      <c r="D66" s="375" t="s">
        <v>115</v>
      </c>
      <c r="E66" s="375"/>
      <c r="F66" s="78"/>
      <c r="G66" s="78"/>
      <c r="H66" s="78"/>
      <c r="I66" s="78"/>
    </row>
  </sheetData>
  <mergeCells count="3">
    <mergeCell ref="C1:D1"/>
    <mergeCell ref="R1:S1"/>
    <mergeCell ref="AG1:A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99FF"/>
  </sheetPr>
  <dimension ref="A1"/>
  <sheetViews>
    <sheetView topLeftCell="E1" workbookViewId="0">
      <selection activeCell="O27" sqref="O27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9" tint="-0.249977111117893"/>
  </sheetPr>
  <dimension ref="A1:AX36"/>
  <sheetViews>
    <sheetView showZeros="0" topLeftCell="O1" zoomScale="50" zoomScaleNormal="50" workbookViewId="0">
      <selection activeCell="V43" sqref="V43"/>
    </sheetView>
  </sheetViews>
  <sheetFormatPr baseColWidth="10" defaultColWidth="11.375" defaultRowHeight="16.3" x14ac:dyDescent="0.35"/>
  <cols>
    <col min="1" max="1" width="11.375" style="78"/>
    <col min="2" max="15" width="11.375" style="79"/>
    <col min="16" max="16" width="11.375" style="78"/>
    <col min="17" max="30" width="11.375" style="79"/>
    <col min="31" max="31" width="11.375" style="78"/>
    <col min="32" max="44" width="11.375" style="81"/>
    <col min="45" max="16384" width="11.375" style="78"/>
  </cols>
  <sheetData>
    <row r="1" spans="1:45" s="100" customFormat="1" x14ac:dyDescent="0.35">
      <c r="A1" s="95" t="s">
        <v>76</v>
      </c>
      <c r="C1" s="403">
        <f>BovinsPdL!B1</f>
        <v>45608</v>
      </c>
      <c r="D1" s="404"/>
      <c r="E1" s="94"/>
      <c r="F1" s="94"/>
      <c r="G1" s="94"/>
      <c r="H1" s="94"/>
      <c r="I1" s="94"/>
      <c r="J1" s="94"/>
      <c r="K1" s="94"/>
      <c r="L1" s="94"/>
      <c r="M1" s="269" t="s">
        <v>82</v>
      </c>
      <c r="N1" s="94"/>
      <c r="O1" s="122"/>
      <c r="P1" s="95" t="s">
        <v>76</v>
      </c>
      <c r="R1" s="403">
        <f>C1</f>
        <v>45608</v>
      </c>
      <c r="S1" s="404"/>
      <c r="T1" s="94"/>
      <c r="U1" s="94"/>
      <c r="V1" s="94"/>
      <c r="W1" s="94"/>
      <c r="X1" s="94"/>
      <c r="Y1" s="94"/>
      <c r="Z1" s="94"/>
      <c r="AA1" s="94"/>
      <c r="AB1" s="120" t="s">
        <v>82</v>
      </c>
      <c r="AC1" s="94"/>
      <c r="AD1" s="122"/>
      <c r="AE1" s="95" t="s">
        <v>76</v>
      </c>
      <c r="AG1" s="403">
        <f>C1</f>
        <v>45608</v>
      </c>
      <c r="AH1" s="404"/>
      <c r="AI1" s="94"/>
      <c r="AJ1" s="94"/>
      <c r="AK1" s="94"/>
      <c r="AL1" s="94"/>
      <c r="AM1" s="94"/>
      <c r="AN1" s="94"/>
      <c r="AO1" s="94"/>
      <c r="AP1" s="94"/>
      <c r="AQ1" s="120" t="s">
        <v>82</v>
      </c>
      <c r="AR1" s="270"/>
    </row>
    <row r="3" spans="1:45" x14ac:dyDescent="0.35">
      <c r="A3" s="83" t="s">
        <v>90</v>
      </c>
      <c r="B3" s="267"/>
      <c r="C3" s="267"/>
      <c r="D3" s="267"/>
      <c r="E3" s="267"/>
      <c r="F3" s="267"/>
      <c r="G3" s="267"/>
      <c r="J3" s="267"/>
      <c r="K3" s="267"/>
      <c r="L3" s="267"/>
      <c r="M3" s="267"/>
      <c r="N3" s="86" t="s">
        <v>31</v>
      </c>
      <c r="P3" s="83" t="s">
        <v>91</v>
      </c>
      <c r="Q3" s="267"/>
      <c r="R3" s="267"/>
      <c r="S3" s="267"/>
      <c r="T3" s="267"/>
      <c r="U3" s="267"/>
      <c r="V3" s="267"/>
      <c r="Y3" s="267"/>
      <c r="Z3" s="267"/>
      <c r="AA3" s="267"/>
      <c r="AB3" s="267"/>
      <c r="AC3" s="86" t="s">
        <v>31</v>
      </c>
      <c r="AE3" s="87" t="s">
        <v>92</v>
      </c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1" t="s">
        <v>31</v>
      </c>
    </row>
    <row r="4" spans="1:45" x14ac:dyDescent="0.35">
      <c r="A4" s="90" t="s">
        <v>72</v>
      </c>
      <c r="B4" s="267"/>
      <c r="C4" s="267"/>
      <c r="D4" s="267"/>
      <c r="E4" s="267"/>
      <c r="F4" s="267"/>
      <c r="G4" s="267"/>
      <c r="K4" s="267"/>
      <c r="L4" s="267"/>
      <c r="M4" s="267"/>
      <c r="N4" s="267"/>
      <c r="P4" s="90"/>
      <c r="Q4" s="267"/>
      <c r="R4" s="267"/>
      <c r="S4" s="267"/>
      <c r="T4" s="267"/>
      <c r="U4" s="267"/>
      <c r="V4" s="267"/>
      <c r="Z4" s="267"/>
      <c r="AA4" s="267"/>
      <c r="AB4" s="267"/>
      <c r="AC4" s="267"/>
      <c r="AE4" s="10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</row>
    <row r="5" spans="1:45" x14ac:dyDescent="0.35">
      <c r="A5" s="168" t="s">
        <v>73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62"/>
      <c r="P5" s="151" t="s">
        <v>73</v>
      </c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149"/>
      <c r="AE5" s="128" t="s">
        <v>73</v>
      </c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127"/>
    </row>
    <row r="6" spans="1:45" x14ac:dyDescent="0.35">
      <c r="A6" s="197" t="s">
        <v>36</v>
      </c>
      <c r="B6" s="279" t="s">
        <v>37</v>
      </c>
      <c r="C6" s="279" t="s">
        <v>38</v>
      </c>
      <c r="D6" s="279" t="s">
        <v>39</v>
      </c>
      <c r="E6" s="279" t="s">
        <v>40</v>
      </c>
      <c r="F6" s="279" t="s">
        <v>41</v>
      </c>
      <c r="G6" s="279" t="s">
        <v>42</v>
      </c>
      <c r="H6" s="279" t="s">
        <v>43</v>
      </c>
      <c r="I6" s="279" t="s">
        <v>44</v>
      </c>
      <c r="J6" s="279" t="s">
        <v>45</v>
      </c>
      <c r="K6" s="279" t="s">
        <v>46</v>
      </c>
      <c r="L6" s="279" t="s">
        <v>47</v>
      </c>
      <c r="M6" s="279" t="s">
        <v>48</v>
      </c>
      <c r="N6" s="279" t="s">
        <v>74</v>
      </c>
      <c r="O6" s="222" t="s">
        <v>50</v>
      </c>
      <c r="P6" s="198" t="s">
        <v>36</v>
      </c>
      <c r="Q6" s="280" t="s">
        <v>37</v>
      </c>
      <c r="R6" s="280" t="s">
        <v>38</v>
      </c>
      <c r="S6" s="280" t="s">
        <v>39</v>
      </c>
      <c r="T6" s="280" t="s">
        <v>40</v>
      </c>
      <c r="U6" s="280" t="s">
        <v>41</v>
      </c>
      <c r="V6" s="280" t="s">
        <v>42</v>
      </c>
      <c r="W6" s="280" t="s">
        <v>43</v>
      </c>
      <c r="X6" s="280" t="s">
        <v>44</v>
      </c>
      <c r="Y6" s="280" t="s">
        <v>45</v>
      </c>
      <c r="Z6" s="280" t="s">
        <v>46</v>
      </c>
      <c r="AA6" s="280" t="s">
        <v>47</v>
      </c>
      <c r="AB6" s="280" t="s">
        <v>48</v>
      </c>
      <c r="AC6" s="280" t="s">
        <v>74</v>
      </c>
      <c r="AD6" s="224" t="s">
        <v>50</v>
      </c>
      <c r="AE6" s="199" t="s">
        <v>36</v>
      </c>
      <c r="AF6" s="281" t="s">
        <v>37</v>
      </c>
      <c r="AG6" s="281" t="s">
        <v>38</v>
      </c>
      <c r="AH6" s="281" t="s">
        <v>39</v>
      </c>
      <c r="AI6" s="281" t="s">
        <v>40</v>
      </c>
      <c r="AJ6" s="281" t="s">
        <v>41</v>
      </c>
      <c r="AK6" s="281" t="s">
        <v>42</v>
      </c>
      <c r="AL6" s="281" t="s">
        <v>43</v>
      </c>
      <c r="AM6" s="281" t="s">
        <v>44</v>
      </c>
      <c r="AN6" s="281" t="s">
        <v>45</v>
      </c>
      <c r="AO6" s="281" t="s">
        <v>46</v>
      </c>
      <c r="AP6" s="281" t="s">
        <v>47</v>
      </c>
      <c r="AQ6" s="281" t="s">
        <v>48</v>
      </c>
      <c r="AR6" s="226" t="s">
        <v>51</v>
      </c>
      <c r="AS6" s="127"/>
    </row>
    <row r="7" spans="1:45" x14ac:dyDescent="0.35">
      <c r="A7" s="197">
        <v>1997</v>
      </c>
      <c r="B7" s="282">
        <v>173.137</v>
      </c>
      <c r="C7" s="282">
        <v>166.119</v>
      </c>
      <c r="D7" s="282">
        <v>282.24900000000002</v>
      </c>
      <c r="E7" s="282">
        <v>331.81599999999997</v>
      </c>
      <c r="F7" s="282">
        <v>303.08999999999997</v>
      </c>
      <c r="G7" s="282">
        <v>284.11399999999998</v>
      </c>
      <c r="H7" s="282">
        <v>285.06</v>
      </c>
      <c r="I7" s="282">
        <v>247.69900000000001</v>
      </c>
      <c r="J7" s="282">
        <v>237.22800000000001</v>
      </c>
      <c r="K7" s="282">
        <v>188.381</v>
      </c>
      <c r="L7" s="282">
        <v>144.315</v>
      </c>
      <c r="M7" s="282">
        <v>202.27699999999999</v>
      </c>
      <c r="N7" s="282">
        <v>2845.4850000000001</v>
      </c>
      <c r="O7" s="186">
        <v>237.12374999999997</v>
      </c>
      <c r="P7" s="198">
        <v>1997</v>
      </c>
      <c r="Q7" s="283">
        <v>9208</v>
      </c>
      <c r="R7" s="283">
        <v>8733</v>
      </c>
      <c r="S7" s="283">
        <v>15183</v>
      </c>
      <c r="T7" s="283">
        <v>17623</v>
      </c>
      <c r="U7" s="283">
        <v>15852</v>
      </c>
      <c r="V7" s="283">
        <v>14622</v>
      </c>
      <c r="W7" s="283">
        <v>14597</v>
      </c>
      <c r="X7" s="283">
        <v>12873</v>
      </c>
      <c r="Y7" s="283">
        <v>12189</v>
      </c>
      <c r="Z7" s="283">
        <v>9718</v>
      </c>
      <c r="AA7" s="283">
        <v>7417</v>
      </c>
      <c r="AB7" s="283">
        <v>10692</v>
      </c>
      <c r="AC7" s="280">
        <v>148707</v>
      </c>
      <c r="AD7" s="189">
        <v>12392.25</v>
      </c>
      <c r="AE7" s="199">
        <v>1997</v>
      </c>
      <c r="AF7" s="284">
        <v>18.802888792354473</v>
      </c>
      <c r="AG7" s="284">
        <v>19.021985571968397</v>
      </c>
      <c r="AH7" s="284">
        <v>18.589804386484886</v>
      </c>
      <c r="AI7" s="284">
        <v>18.828576292345229</v>
      </c>
      <c r="AJ7" s="284">
        <v>19.119984859954581</v>
      </c>
      <c r="AK7" s="284">
        <v>19.430584051429353</v>
      </c>
      <c r="AL7" s="284">
        <v>19.528670274713981</v>
      </c>
      <c r="AM7" s="284">
        <v>19.241746290685931</v>
      </c>
      <c r="AN7" s="284">
        <v>19.462466158011321</v>
      </c>
      <c r="AO7" s="284">
        <v>19.384749948549086</v>
      </c>
      <c r="AP7" s="284">
        <v>19.457327760550086</v>
      </c>
      <c r="AQ7" s="284">
        <v>18.91853722409278</v>
      </c>
      <c r="AR7" s="229">
        <v>19.13484234097924</v>
      </c>
      <c r="AS7" s="127"/>
    </row>
    <row r="8" spans="1:45" x14ac:dyDescent="0.35">
      <c r="A8" s="197">
        <v>1998</v>
      </c>
      <c r="B8" s="285">
        <v>149.381</v>
      </c>
      <c r="C8" s="285">
        <v>165.57300000000001</v>
      </c>
      <c r="D8" s="285">
        <v>275.57900000000001</v>
      </c>
      <c r="E8" s="285">
        <v>325.76479999999998</v>
      </c>
      <c r="F8" s="285">
        <v>286.69299999999998</v>
      </c>
      <c r="G8" s="285">
        <v>251.21789999999999</v>
      </c>
      <c r="H8" s="285">
        <v>274.15800000000002</v>
      </c>
      <c r="I8" s="285">
        <v>265.19900000000001</v>
      </c>
      <c r="J8" s="285">
        <v>231.1</v>
      </c>
      <c r="K8" s="285">
        <v>176.23</v>
      </c>
      <c r="L8" s="285">
        <v>167.30199999999999</v>
      </c>
      <c r="M8" s="285">
        <v>220.20400000000001</v>
      </c>
      <c r="N8" s="286">
        <v>2788.4016999999999</v>
      </c>
      <c r="O8" s="186">
        <v>232.36680833333335</v>
      </c>
      <c r="P8" s="287">
        <v>1998</v>
      </c>
      <c r="Q8" s="288">
        <v>8131</v>
      </c>
      <c r="R8" s="288">
        <v>9013</v>
      </c>
      <c r="S8" s="288">
        <v>14763</v>
      </c>
      <c r="T8" s="288">
        <v>17303</v>
      </c>
      <c r="U8" s="288">
        <v>15043</v>
      </c>
      <c r="V8" s="288">
        <v>12933</v>
      </c>
      <c r="W8" s="288">
        <v>14037</v>
      </c>
      <c r="X8" s="288">
        <v>13646</v>
      </c>
      <c r="Y8" s="288">
        <v>12119</v>
      </c>
      <c r="Z8" s="288">
        <v>9129</v>
      </c>
      <c r="AA8" s="288">
        <v>8783</v>
      </c>
      <c r="AB8" s="288">
        <v>11660</v>
      </c>
      <c r="AC8" s="289">
        <v>146560</v>
      </c>
      <c r="AD8" s="189">
        <v>12213.333333333334</v>
      </c>
      <c r="AE8" s="199">
        <v>1998</v>
      </c>
      <c r="AF8" s="290">
        <v>18.371786988070347</v>
      </c>
      <c r="AG8" s="290">
        <v>18.370464884056364</v>
      </c>
      <c r="AH8" s="290">
        <v>18.666869877396191</v>
      </c>
      <c r="AI8" s="290">
        <v>18.827070450210947</v>
      </c>
      <c r="AJ8" s="290">
        <v>19.058233065213056</v>
      </c>
      <c r="AK8" s="290">
        <v>19.424565066109952</v>
      </c>
      <c r="AL8" s="290">
        <v>19.53109638811712</v>
      </c>
      <c r="AM8" s="290">
        <v>19.434193170159755</v>
      </c>
      <c r="AN8" s="290">
        <v>19.069230134499545</v>
      </c>
      <c r="AO8" s="290">
        <v>19.30441450323146</v>
      </c>
      <c r="AP8" s="290">
        <v>19.048388933166343</v>
      </c>
      <c r="AQ8" s="290">
        <v>18.885420240137222</v>
      </c>
      <c r="AR8" s="196">
        <v>19.025666621179038</v>
      </c>
      <c r="AS8" s="127"/>
    </row>
    <row r="9" spans="1:45" x14ac:dyDescent="0.35">
      <c r="A9" s="197">
        <v>1999</v>
      </c>
      <c r="B9" s="285">
        <v>157.46799999999999</v>
      </c>
      <c r="C9" s="285">
        <v>177.46199999999999</v>
      </c>
      <c r="D9" s="285">
        <v>387.012</v>
      </c>
      <c r="E9" s="285">
        <v>270.22800000000001</v>
      </c>
      <c r="F9" s="285">
        <v>297.42970000000003</v>
      </c>
      <c r="G9" s="285">
        <v>263.39699999999999</v>
      </c>
      <c r="H9" s="285">
        <v>277.60500000000002</v>
      </c>
      <c r="I9" s="285">
        <v>287.22899999999998</v>
      </c>
      <c r="J9" s="285">
        <v>250.58099999999999</v>
      </c>
      <c r="K9" s="285">
        <v>246.11199999999999</v>
      </c>
      <c r="L9" s="285">
        <v>227.65899999999999</v>
      </c>
      <c r="M9" s="285">
        <v>275.61</v>
      </c>
      <c r="N9" s="286">
        <v>3117.7927</v>
      </c>
      <c r="O9" s="186">
        <v>259.81605833333339</v>
      </c>
      <c r="P9" s="287">
        <v>1999</v>
      </c>
      <c r="Q9" s="288">
        <v>8452</v>
      </c>
      <c r="R9" s="288">
        <v>9392</v>
      </c>
      <c r="S9" s="288">
        <v>20602</v>
      </c>
      <c r="T9" s="288">
        <v>14439</v>
      </c>
      <c r="U9" s="288">
        <v>15659</v>
      </c>
      <c r="V9" s="288">
        <v>13585</v>
      </c>
      <c r="W9" s="288">
        <v>14198</v>
      </c>
      <c r="X9" s="288">
        <v>14816</v>
      </c>
      <c r="Y9" s="288">
        <v>12924</v>
      </c>
      <c r="Z9" s="288">
        <v>12789</v>
      </c>
      <c r="AA9" s="288">
        <v>11842</v>
      </c>
      <c r="AB9" s="288">
        <v>14845</v>
      </c>
      <c r="AC9" s="289">
        <v>163543</v>
      </c>
      <c r="AD9" s="189">
        <v>13628.583333333334</v>
      </c>
      <c r="AE9" s="199">
        <v>1999</v>
      </c>
      <c r="AF9" s="290">
        <v>18.630856601987695</v>
      </c>
      <c r="AG9" s="290">
        <v>18.895017035775126</v>
      </c>
      <c r="AH9" s="290">
        <v>18.785166488690418</v>
      </c>
      <c r="AI9" s="290">
        <v>18.71514647828797</v>
      </c>
      <c r="AJ9" s="290">
        <v>18.994169487195862</v>
      </c>
      <c r="AK9" s="290">
        <v>19.388811188811189</v>
      </c>
      <c r="AL9" s="290">
        <v>19.55240174672489</v>
      </c>
      <c r="AM9" s="290">
        <v>19.386406587473001</v>
      </c>
      <c r="AN9" s="290">
        <v>19.388811513463324</v>
      </c>
      <c r="AO9" s="290">
        <v>19.244037845023065</v>
      </c>
      <c r="AP9" s="290">
        <v>19.224708664077014</v>
      </c>
      <c r="AQ9" s="290">
        <v>18.565847086561131</v>
      </c>
      <c r="AR9" s="196">
        <v>19.06405471343928</v>
      </c>
      <c r="AS9" s="127"/>
    </row>
    <row r="10" spans="1:45" x14ac:dyDescent="0.35">
      <c r="A10" s="197">
        <v>2000</v>
      </c>
      <c r="B10" s="285">
        <v>192.71899999999999</v>
      </c>
      <c r="C10" s="285">
        <v>195.233</v>
      </c>
      <c r="D10" s="285">
        <v>311.41699999999997</v>
      </c>
      <c r="E10" s="285">
        <v>353.827</v>
      </c>
      <c r="F10" s="285">
        <v>334.91300000000001</v>
      </c>
      <c r="G10" s="285">
        <v>278.44099999999997</v>
      </c>
      <c r="H10" s="285">
        <v>295.08199999999999</v>
      </c>
      <c r="I10" s="285">
        <v>309.75700000000001</v>
      </c>
      <c r="J10" s="285">
        <v>258.649</v>
      </c>
      <c r="K10" s="285">
        <v>249.274</v>
      </c>
      <c r="L10" s="285">
        <v>236.684</v>
      </c>
      <c r="M10" s="285">
        <v>224.964</v>
      </c>
      <c r="N10" s="286">
        <v>3240.96</v>
      </c>
      <c r="O10" s="186">
        <v>270.08</v>
      </c>
      <c r="P10" s="287">
        <v>2000</v>
      </c>
      <c r="Q10" s="288">
        <v>10268</v>
      </c>
      <c r="R10" s="288">
        <v>10430</v>
      </c>
      <c r="S10" s="288">
        <v>16444</v>
      </c>
      <c r="T10" s="288">
        <v>18789</v>
      </c>
      <c r="U10" s="288">
        <v>17753</v>
      </c>
      <c r="V10" s="288">
        <v>14441</v>
      </c>
      <c r="W10" s="288">
        <v>15273</v>
      </c>
      <c r="X10" s="288">
        <v>16111</v>
      </c>
      <c r="Y10" s="288">
        <v>13492</v>
      </c>
      <c r="Z10" s="288">
        <v>12942</v>
      </c>
      <c r="AA10" s="288">
        <v>12320</v>
      </c>
      <c r="AB10" s="288">
        <v>12221</v>
      </c>
      <c r="AC10" s="289">
        <v>170484</v>
      </c>
      <c r="AD10" s="189">
        <v>14207</v>
      </c>
      <c r="AE10" s="199">
        <v>2000</v>
      </c>
      <c r="AF10" s="290">
        <v>18.768893650175301</v>
      </c>
      <c r="AG10" s="290">
        <v>18.718408437200384</v>
      </c>
      <c r="AH10" s="290">
        <v>18.938032108975918</v>
      </c>
      <c r="AI10" s="290">
        <v>18.831603597849806</v>
      </c>
      <c r="AJ10" s="290">
        <v>18.865149552188363</v>
      </c>
      <c r="AK10" s="290">
        <v>19.281282459663458</v>
      </c>
      <c r="AL10" s="290">
        <v>19.320500229162576</v>
      </c>
      <c r="AM10" s="290">
        <v>19.226429147787226</v>
      </c>
      <c r="AN10" s="290">
        <v>19.17054550844945</v>
      </c>
      <c r="AO10" s="290">
        <v>19.260856127337352</v>
      </c>
      <c r="AP10" s="290">
        <v>19.211363636363636</v>
      </c>
      <c r="AQ10" s="290">
        <v>18.407986253170773</v>
      </c>
      <c r="AR10" s="196">
        <v>19.01034701203632</v>
      </c>
      <c r="AS10" s="127"/>
    </row>
    <row r="11" spans="1:45" x14ac:dyDescent="0.35">
      <c r="A11" s="197">
        <v>2001</v>
      </c>
      <c r="B11" s="285">
        <v>180.21600000000001</v>
      </c>
      <c r="C11" s="285">
        <v>185.91300000000001</v>
      </c>
      <c r="D11" s="285">
        <v>288.07600000000002</v>
      </c>
      <c r="E11" s="285">
        <v>305.851</v>
      </c>
      <c r="F11" s="285">
        <v>303.666</v>
      </c>
      <c r="G11" s="285">
        <v>261.505</v>
      </c>
      <c r="H11" s="285">
        <v>301.73200000000003</v>
      </c>
      <c r="I11" s="285">
        <v>286.97399999999999</v>
      </c>
      <c r="J11" s="285">
        <v>214.535</v>
      </c>
      <c r="K11" s="285">
        <v>254.32900000000001</v>
      </c>
      <c r="L11" s="285">
        <v>209.81100000000001</v>
      </c>
      <c r="M11" s="285">
        <v>237.83699999999999</v>
      </c>
      <c r="N11" s="286">
        <v>3030.4450000000002</v>
      </c>
      <c r="O11" s="186">
        <v>252.53708333333336</v>
      </c>
      <c r="P11" s="287">
        <v>2001</v>
      </c>
      <c r="Q11" s="288">
        <v>9858</v>
      </c>
      <c r="R11" s="288">
        <v>10270</v>
      </c>
      <c r="S11" s="288">
        <v>16148</v>
      </c>
      <c r="T11" s="288">
        <v>17139</v>
      </c>
      <c r="U11" s="288">
        <v>16322</v>
      </c>
      <c r="V11" s="288">
        <v>13709</v>
      </c>
      <c r="W11" s="288">
        <v>15888</v>
      </c>
      <c r="X11" s="288">
        <v>15045</v>
      </c>
      <c r="Y11" s="288">
        <v>11091</v>
      </c>
      <c r="Z11" s="288">
        <v>13025</v>
      </c>
      <c r="AA11" s="288">
        <v>10762</v>
      </c>
      <c r="AB11" s="288">
        <v>12699</v>
      </c>
      <c r="AC11" s="289">
        <v>161956</v>
      </c>
      <c r="AD11" s="189">
        <v>13496.333333333334</v>
      </c>
      <c r="AE11" s="199">
        <v>2001</v>
      </c>
      <c r="AF11" s="290">
        <v>18.281192939744368</v>
      </c>
      <c r="AG11" s="290">
        <v>18.10253164556962</v>
      </c>
      <c r="AH11" s="290">
        <v>17.83973247460986</v>
      </c>
      <c r="AI11" s="290">
        <v>17.845323531127836</v>
      </c>
      <c r="AJ11" s="290">
        <v>18.604705305722337</v>
      </c>
      <c r="AK11" s="290">
        <v>19.075424903348164</v>
      </c>
      <c r="AL11" s="290">
        <v>18.991188318227593</v>
      </c>
      <c r="AM11" s="290">
        <v>19.074376869391823</v>
      </c>
      <c r="AN11" s="290">
        <v>19.34316112163015</v>
      </c>
      <c r="AO11" s="290">
        <v>19.526218809980808</v>
      </c>
      <c r="AP11" s="290">
        <v>19.495539862479092</v>
      </c>
      <c r="AQ11" s="290">
        <v>18.728797543113632</v>
      </c>
      <c r="AR11" s="196">
        <v>18.711532761984735</v>
      </c>
      <c r="AS11" s="127"/>
    </row>
    <row r="12" spans="1:45" x14ac:dyDescent="0.35">
      <c r="A12" s="197">
        <v>2002</v>
      </c>
      <c r="B12" s="285">
        <v>159.41499999999999</v>
      </c>
      <c r="C12" s="285">
        <v>219.61</v>
      </c>
      <c r="D12" s="285">
        <v>313.851</v>
      </c>
      <c r="E12" s="285">
        <v>310.11900000000003</v>
      </c>
      <c r="F12" s="285">
        <v>325.73500000000001</v>
      </c>
      <c r="G12" s="285">
        <v>272.78199999999998</v>
      </c>
      <c r="H12" s="285">
        <v>351.233</v>
      </c>
      <c r="I12" s="285">
        <v>327.21499999999997</v>
      </c>
      <c r="J12" s="285">
        <v>216.87</v>
      </c>
      <c r="K12" s="285">
        <v>299.02699999999999</v>
      </c>
      <c r="L12" s="285">
        <v>222.91399999999999</v>
      </c>
      <c r="M12" s="285">
        <v>237.93799999999999</v>
      </c>
      <c r="N12" s="286">
        <v>3256.7089999999998</v>
      </c>
      <c r="O12" s="186">
        <v>271.39241666666663</v>
      </c>
      <c r="P12" s="287">
        <v>2002</v>
      </c>
      <c r="Q12" s="288">
        <v>8740</v>
      </c>
      <c r="R12" s="288">
        <v>11935</v>
      </c>
      <c r="S12" s="288">
        <v>17159</v>
      </c>
      <c r="T12" s="288">
        <v>16673</v>
      </c>
      <c r="U12" s="288">
        <v>17103</v>
      </c>
      <c r="V12" s="288">
        <v>14135</v>
      </c>
      <c r="W12" s="288">
        <v>18031</v>
      </c>
      <c r="X12" s="288">
        <v>16676</v>
      </c>
      <c r="Y12" s="291">
        <v>10880</v>
      </c>
      <c r="Z12" s="288">
        <v>15512</v>
      </c>
      <c r="AA12" s="288">
        <v>11230</v>
      </c>
      <c r="AB12" s="288">
        <v>12442</v>
      </c>
      <c r="AC12" s="289">
        <v>170516</v>
      </c>
      <c r="AD12" s="189">
        <v>14209.666666666666</v>
      </c>
      <c r="AE12" s="199">
        <v>2002</v>
      </c>
      <c r="AF12" s="290">
        <v>18.23970251716247</v>
      </c>
      <c r="AG12" s="290">
        <v>18.400502723083367</v>
      </c>
      <c r="AH12" s="290">
        <v>18.290751209277929</v>
      </c>
      <c r="AI12" s="290">
        <v>18.600071972650394</v>
      </c>
      <c r="AJ12" s="290">
        <v>19.045489095480324</v>
      </c>
      <c r="AK12" s="290">
        <v>19.298337460205165</v>
      </c>
      <c r="AL12" s="290">
        <v>19.479396594753482</v>
      </c>
      <c r="AM12" s="290">
        <v>19.621911729431517</v>
      </c>
      <c r="AN12" s="290">
        <v>19.932904411764707</v>
      </c>
      <c r="AO12" s="290">
        <v>19.27714027849407</v>
      </c>
      <c r="AP12" s="290">
        <v>19.849866429207481</v>
      </c>
      <c r="AQ12" s="290">
        <v>19.123774312811445</v>
      </c>
      <c r="AR12" s="196">
        <v>19.099140256632808</v>
      </c>
      <c r="AS12" s="127"/>
    </row>
    <row r="13" spans="1:45" x14ac:dyDescent="0.35">
      <c r="A13" s="197">
        <v>2003</v>
      </c>
      <c r="B13" s="285">
        <v>186.17</v>
      </c>
      <c r="C13" s="285">
        <v>269.47899999999998</v>
      </c>
      <c r="D13" s="285">
        <v>339.44299999999998</v>
      </c>
      <c r="E13" s="285">
        <v>443.48899999999998</v>
      </c>
      <c r="F13" s="285">
        <v>318.34800000000001</v>
      </c>
      <c r="G13" s="285">
        <v>299.38499999999999</v>
      </c>
      <c r="H13" s="285">
        <v>362.58499999999998</v>
      </c>
      <c r="I13" s="285">
        <v>318.71800000000002</v>
      </c>
      <c r="J13" s="285">
        <v>306.31</v>
      </c>
      <c r="K13" s="285">
        <v>264.86200000000002</v>
      </c>
      <c r="L13" s="285">
        <v>226.99</v>
      </c>
      <c r="M13" s="285">
        <v>289.25400000000002</v>
      </c>
      <c r="N13" s="286">
        <v>3625.0330000000004</v>
      </c>
      <c r="O13" s="186">
        <v>302.08608333333331</v>
      </c>
      <c r="P13" s="287">
        <v>2003</v>
      </c>
      <c r="Q13" s="288">
        <v>9919</v>
      </c>
      <c r="R13" s="288">
        <v>14550</v>
      </c>
      <c r="S13" s="288">
        <v>18273</v>
      </c>
      <c r="T13" s="288">
        <v>24203</v>
      </c>
      <c r="U13" s="288">
        <v>17011</v>
      </c>
      <c r="V13" s="288">
        <v>15758</v>
      </c>
      <c r="W13" s="288">
        <v>19002</v>
      </c>
      <c r="X13" s="288">
        <v>16591</v>
      </c>
      <c r="Y13" s="288">
        <v>15854</v>
      </c>
      <c r="Z13" s="288">
        <v>13625</v>
      </c>
      <c r="AA13" s="288">
        <v>11794</v>
      </c>
      <c r="AB13" s="288">
        <v>15497</v>
      </c>
      <c r="AC13" s="289">
        <v>192077</v>
      </c>
      <c r="AD13" s="189">
        <v>16006.416666666666</v>
      </c>
      <c r="AE13" s="199">
        <v>2003</v>
      </c>
      <c r="AF13" s="290">
        <v>18.769029136001613</v>
      </c>
      <c r="AG13" s="290">
        <v>18.520893470790377</v>
      </c>
      <c r="AH13" s="290">
        <v>18.576205330268703</v>
      </c>
      <c r="AI13" s="290">
        <v>18.32372019997521</v>
      </c>
      <c r="AJ13" s="290">
        <v>18.714243724648757</v>
      </c>
      <c r="AK13" s="290">
        <v>18.99892118289123</v>
      </c>
      <c r="AL13" s="290">
        <v>19.081412482896535</v>
      </c>
      <c r="AM13" s="290">
        <v>19.210294738111024</v>
      </c>
      <c r="AN13" s="290">
        <v>19.320676170051723</v>
      </c>
      <c r="AO13" s="290">
        <v>19.439412844036696</v>
      </c>
      <c r="AP13" s="290">
        <v>19.246226895031374</v>
      </c>
      <c r="AQ13" s="290">
        <v>18.665160998903012</v>
      </c>
      <c r="AR13" s="196">
        <v>18.872811424584935</v>
      </c>
      <c r="AS13" s="127"/>
    </row>
    <row r="14" spans="1:45" x14ac:dyDescent="0.35">
      <c r="A14" s="197">
        <v>2004</v>
      </c>
      <c r="B14" s="285">
        <v>207.732</v>
      </c>
      <c r="C14" s="285">
        <v>215.21700000000001</v>
      </c>
      <c r="D14" s="285">
        <v>415.06299999999999</v>
      </c>
      <c r="E14" s="285">
        <v>384.00599999999997</v>
      </c>
      <c r="F14" s="285">
        <v>321.363</v>
      </c>
      <c r="G14" s="285">
        <v>327.73399999999998</v>
      </c>
      <c r="H14" s="292">
        <v>292.702</v>
      </c>
      <c r="I14" s="285">
        <v>236.821</v>
      </c>
      <c r="J14" s="285">
        <v>193.93600000000001</v>
      </c>
      <c r="K14" s="285">
        <v>174.55099999999999</v>
      </c>
      <c r="L14" s="285">
        <v>184.53899999999999</v>
      </c>
      <c r="M14" s="285">
        <v>166.73099999999999</v>
      </c>
      <c r="N14" s="286">
        <v>3120.3949999999995</v>
      </c>
      <c r="O14" s="186">
        <v>260.03291666666661</v>
      </c>
      <c r="P14" s="287">
        <v>2004</v>
      </c>
      <c r="Q14" s="288">
        <v>11248</v>
      </c>
      <c r="R14" s="288">
        <v>11597</v>
      </c>
      <c r="S14" s="288">
        <v>22262</v>
      </c>
      <c r="T14" s="288">
        <v>20650</v>
      </c>
      <c r="U14" s="288">
        <v>17009</v>
      </c>
      <c r="V14" s="288">
        <v>17018</v>
      </c>
      <c r="W14" s="293">
        <v>15062</v>
      </c>
      <c r="X14" s="288">
        <v>12120</v>
      </c>
      <c r="Y14" s="288">
        <v>9915</v>
      </c>
      <c r="Z14" s="288">
        <v>8881</v>
      </c>
      <c r="AA14" s="288">
        <v>9386</v>
      </c>
      <c r="AB14" s="288">
        <v>8752</v>
      </c>
      <c r="AC14" s="289">
        <v>163900</v>
      </c>
      <c r="AD14" s="189">
        <v>13658.333333333334</v>
      </c>
      <c r="AE14" s="199">
        <v>2004</v>
      </c>
      <c r="AF14" s="290">
        <v>18.468349928876243</v>
      </c>
      <c r="AG14" s="290">
        <v>18.557989135121151</v>
      </c>
      <c r="AH14" s="290">
        <v>18.644461414068818</v>
      </c>
      <c r="AI14" s="290">
        <v>18.595932203389829</v>
      </c>
      <c r="AJ14" s="290">
        <v>18.893703333529309</v>
      </c>
      <c r="AK14" s="290">
        <v>19.258079680338465</v>
      </c>
      <c r="AL14" s="290">
        <v>19.433143008896561</v>
      </c>
      <c r="AM14" s="290">
        <v>19.539686468646863</v>
      </c>
      <c r="AN14" s="290">
        <v>19.559858799798285</v>
      </c>
      <c r="AO14" s="290">
        <v>19.654430807341516</v>
      </c>
      <c r="AP14" s="290">
        <v>19.661090986575751</v>
      </c>
      <c r="AQ14" s="290">
        <v>19.050617001828154</v>
      </c>
      <c r="AR14" s="196">
        <v>19.03840756558877</v>
      </c>
      <c r="AS14" s="127"/>
    </row>
    <row r="15" spans="1:45" x14ac:dyDescent="0.35">
      <c r="A15" s="197">
        <v>2005</v>
      </c>
      <c r="B15" s="285">
        <v>197.60599999999999</v>
      </c>
      <c r="C15" s="285">
        <v>164.501</v>
      </c>
      <c r="D15" s="285">
        <v>355.11</v>
      </c>
      <c r="E15" s="285">
        <v>284.24599999999998</v>
      </c>
      <c r="F15" s="285">
        <v>275.02999999999997</v>
      </c>
      <c r="G15" s="285">
        <v>221.82</v>
      </c>
      <c r="H15" s="292">
        <v>226.56700000000001</v>
      </c>
      <c r="I15" s="285">
        <v>246.434</v>
      </c>
      <c r="J15" s="285">
        <v>208.27099999999999</v>
      </c>
      <c r="K15" s="285">
        <v>193.04400000000001</v>
      </c>
      <c r="L15" s="285">
        <v>179.34100000000001</v>
      </c>
      <c r="M15" s="285">
        <v>187.46799999999999</v>
      </c>
      <c r="N15" s="286">
        <v>2739.4379999999992</v>
      </c>
      <c r="O15" s="186">
        <v>228.28649999999996</v>
      </c>
      <c r="P15" s="287">
        <v>2005</v>
      </c>
      <c r="Q15" s="288">
        <v>10373</v>
      </c>
      <c r="R15" s="288">
        <v>8721</v>
      </c>
      <c r="S15" s="288">
        <v>18832</v>
      </c>
      <c r="T15" s="288">
        <v>15113</v>
      </c>
      <c r="U15" s="288">
        <v>14393</v>
      </c>
      <c r="V15" s="288">
        <v>11360</v>
      </c>
      <c r="W15" s="293">
        <v>11623</v>
      </c>
      <c r="X15" s="288">
        <v>12621</v>
      </c>
      <c r="Y15" s="288">
        <v>10668</v>
      </c>
      <c r="Z15" s="288">
        <v>9903</v>
      </c>
      <c r="AA15" s="288">
        <v>9399</v>
      </c>
      <c r="AB15" s="288">
        <v>10008</v>
      </c>
      <c r="AC15" s="289">
        <v>143014</v>
      </c>
      <c r="AD15" s="189">
        <v>11917.833333333334</v>
      </c>
      <c r="AE15" s="199">
        <v>2005</v>
      </c>
      <c r="AF15" s="290">
        <v>19.050033741444135</v>
      </c>
      <c r="AG15" s="290">
        <v>18.862630432289876</v>
      </c>
      <c r="AH15" s="290">
        <v>18.856733220050977</v>
      </c>
      <c r="AI15" s="290">
        <v>18.808046053066896</v>
      </c>
      <c r="AJ15" s="290">
        <v>19.108594455638158</v>
      </c>
      <c r="AK15" s="290">
        <v>19.526408450704224</v>
      </c>
      <c r="AL15" s="290">
        <v>19.492988040953282</v>
      </c>
      <c r="AM15" s="290">
        <v>19.525711116393314</v>
      </c>
      <c r="AN15" s="290">
        <v>19.52296587926509</v>
      </c>
      <c r="AO15" s="290">
        <v>19.493486822175097</v>
      </c>
      <c r="AP15" s="290">
        <v>19.080859665921906</v>
      </c>
      <c r="AQ15" s="290">
        <v>18.73181454836131</v>
      </c>
      <c r="AR15" s="196">
        <v>19.155033772917331</v>
      </c>
      <c r="AS15" s="127"/>
    </row>
    <row r="16" spans="1:45" x14ac:dyDescent="0.35">
      <c r="A16" s="197">
        <v>2006</v>
      </c>
      <c r="B16" s="285">
        <v>224.15</v>
      </c>
      <c r="C16" s="285">
        <v>169.77500000000001</v>
      </c>
      <c r="D16" s="285">
        <v>305.03199999999998</v>
      </c>
      <c r="E16" s="285">
        <v>326.39</v>
      </c>
      <c r="F16" s="285">
        <v>310.178</v>
      </c>
      <c r="G16" s="285">
        <v>276.69600000000003</v>
      </c>
      <c r="H16" s="292">
        <v>221.44800000000001</v>
      </c>
      <c r="I16" s="285">
        <v>234.42400000000001</v>
      </c>
      <c r="J16" s="285">
        <v>200.50399999999999</v>
      </c>
      <c r="K16" s="285">
        <v>187.08500000000001</v>
      </c>
      <c r="L16" s="285">
        <v>171.464</v>
      </c>
      <c r="M16" s="285">
        <v>236.77199999999999</v>
      </c>
      <c r="N16" s="286">
        <v>2863.9179999999997</v>
      </c>
      <c r="O16" s="186">
        <v>238.65983333333335</v>
      </c>
      <c r="P16" s="287">
        <v>2006</v>
      </c>
      <c r="Q16" s="288">
        <v>11466</v>
      </c>
      <c r="R16" s="288">
        <v>9010</v>
      </c>
      <c r="S16" s="288">
        <v>16123</v>
      </c>
      <c r="T16" s="288">
        <v>17471</v>
      </c>
      <c r="U16" s="288">
        <v>16282</v>
      </c>
      <c r="V16" s="288">
        <v>14417</v>
      </c>
      <c r="W16" s="293">
        <v>11420</v>
      </c>
      <c r="X16" s="288">
        <v>12036</v>
      </c>
      <c r="Y16" s="288">
        <v>10318</v>
      </c>
      <c r="Z16" s="288">
        <v>9541</v>
      </c>
      <c r="AA16" s="288">
        <v>8685</v>
      </c>
      <c r="AB16" s="288">
        <v>12436</v>
      </c>
      <c r="AC16" s="289">
        <v>149205</v>
      </c>
      <c r="AD16" s="189">
        <v>12433.75</v>
      </c>
      <c r="AE16" s="199">
        <v>2006</v>
      </c>
      <c r="AF16" s="290">
        <v>19.549101691958835</v>
      </c>
      <c r="AG16" s="290">
        <v>18.842952275249722</v>
      </c>
      <c r="AH16" s="290">
        <v>18.9190597283384</v>
      </c>
      <c r="AI16" s="290">
        <v>18.681815580104171</v>
      </c>
      <c r="AJ16" s="290">
        <v>19.050362363346025</v>
      </c>
      <c r="AK16" s="290">
        <v>19.192342373586737</v>
      </c>
      <c r="AL16" s="290">
        <v>19.391243432574431</v>
      </c>
      <c r="AM16" s="290">
        <v>19.476902625456962</v>
      </c>
      <c r="AN16" s="290">
        <v>19.432448148866058</v>
      </c>
      <c r="AO16" s="290">
        <v>19.608531600461166</v>
      </c>
      <c r="AP16" s="290">
        <v>19.742544617156017</v>
      </c>
      <c r="AQ16" s="290">
        <v>19.039240913477002</v>
      </c>
      <c r="AR16" s="196">
        <v>19.194517609999661</v>
      </c>
      <c r="AS16" s="127"/>
    </row>
    <row r="17" spans="1:45" x14ac:dyDescent="0.35">
      <c r="A17" s="197">
        <v>2007</v>
      </c>
      <c r="B17" s="285">
        <v>153.36500000000001</v>
      </c>
      <c r="C17" s="285">
        <v>206.59200000000001</v>
      </c>
      <c r="D17" s="285">
        <v>384.31700000000001</v>
      </c>
      <c r="E17" s="285">
        <v>308.97899999999998</v>
      </c>
      <c r="F17" s="285">
        <v>305.327</v>
      </c>
      <c r="G17" s="285">
        <v>267.22500000000002</v>
      </c>
      <c r="H17" s="292">
        <v>264.512</v>
      </c>
      <c r="I17" s="285">
        <v>254.67400000000001</v>
      </c>
      <c r="J17" s="285">
        <v>213.58099999999999</v>
      </c>
      <c r="K17" s="285">
        <v>215.59800000000001</v>
      </c>
      <c r="L17" s="285">
        <v>162.96700000000001</v>
      </c>
      <c r="M17" s="285">
        <v>261.63900000000001</v>
      </c>
      <c r="N17" s="286">
        <v>2998.7759999999998</v>
      </c>
      <c r="O17" s="186">
        <v>249.89800000000002</v>
      </c>
      <c r="P17" s="287">
        <v>2007</v>
      </c>
      <c r="Q17" s="288">
        <v>8444</v>
      </c>
      <c r="R17" s="288">
        <v>10823</v>
      </c>
      <c r="S17" s="288">
        <v>19906</v>
      </c>
      <c r="T17" s="288">
        <v>16611</v>
      </c>
      <c r="U17" s="288">
        <v>15922</v>
      </c>
      <c r="V17" s="288">
        <v>13537</v>
      </c>
      <c r="W17" s="293">
        <v>13698</v>
      </c>
      <c r="X17" s="288">
        <v>13096</v>
      </c>
      <c r="Y17" s="288">
        <v>11140</v>
      </c>
      <c r="Z17" s="288">
        <v>11231</v>
      </c>
      <c r="AA17" s="288">
        <v>8536</v>
      </c>
      <c r="AB17" s="288">
        <v>13619</v>
      </c>
      <c r="AC17" s="289">
        <v>156563</v>
      </c>
      <c r="AD17" s="189">
        <v>13046.916666666666</v>
      </c>
      <c r="AE17" s="199">
        <v>2007</v>
      </c>
      <c r="AF17" s="290">
        <v>18.162600663192798</v>
      </c>
      <c r="AG17" s="290">
        <v>19.088238011641874</v>
      </c>
      <c r="AH17" s="290">
        <v>19.306590977594695</v>
      </c>
      <c r="AI17" s="290">
        <v>18.600866895430737</v>
      </c>
      <c r="AJ17" s="290">
        <v>19.176422559979901</v>
      </c>
      <c r="AK17" s="290">
        <v>19.740341286843467</v>
      </c>
      <c r="AL17" s="290">
        <v>19.31026427215652</v>
      </c>
      <c r="AM17" s="290">
        <v>19.446701282834454</v>
      </c>
      <c r="AN17" s="290">
        <v>19.172441651705565</v>
      </c>
      <c r="AO17" s="290">
        <v>19.196687739293029</v>
      </c>
      <c r="AP17" s="290">
        <v>19.091729147141518</v>
      </c>
      <c r="AQ17" s="290">
        <v>19.21132241721125</v>
      </c>
      <c r="AR17" s="196">
        <v>19.153797512822315</v>
      </c>
      <c r="AS17" s="127"/>
    </row>
    <row r="18" spans="1:45" x14ac:dyDescent="0.35">
      <c r="A18" s="197">
        <v>2008</v>
      </c>
      <c r="B18" s="285">
        <v>143.22399999999999</v>
      </c>
      <c r="C18" s="285">
        <v>178.828</v>
      </c>
      <c r="D18" s="285">
        <v>287.68900000000002</v>
      </c>
      <c r="E18" s="285">
        <v>270.74400000000003</v>
      </c>
      <c r="F18" s="285">
        <v>272.13799999999998</v>
      </c>
      <c r="G18" s="285">
        <v>219.642</v>
      </c>
      <c r="H18" s="292">
        <v>239.452</v>
      </c>
      <c r="I18" s="285">
        <v>216.99199999999999</v>
      </c>
      <c r="J18" s="285">
        <v>212.00700000000001</v>
      </c>
      <c r="K18" s="285">
        <v>188.916</v>
      </c>
      <c r="L18" s="285">
        <v>146.376</v>
      </c>
      <c r="M18" s="285">
        <v>282.92399999999998</v>
      </c>
      <c r="N18" s="286">
        <v>2658.9320000000007</v>
      </c>
      <c r="O18" s="186">
        <v>221.57766666666669</v>
      </c>
      <c r="P18" s="287">
        <v>2008</v>
      </c>
      <c r="Q18" s="288">
        <v>7717</v>
      </c>
      <c r="R18" s="288">
        <v>9256</v>
      </c>
      <c r="S18" s="288">
        <v>15246</v>
      </c>
      <c r="T18" s="288">
        <v>14033</v>
      </c>
      <c r="U18" s="288">
        <v>14138</v>
      </c>
      <c r="V18" s="288">
        <v>11498</v>
      </c>
      <c r="W18" s="293">
        <v>12523</v>
      </c>
      <c r="X18" s="288">
        <v>11347</v>
      </c>
      <c r="Y18" s="288">
        <v>11231</v>
      </c>
      <c r="Z18" s="288">
        <v>9942</v>
      </c>
      <c r="AA18" s="288">
        <v>7777</v>
      </c>
      <c r="AB18" s="288">
        <v>14652</v>
      </c>
      <c r="AC18" s="289">
        <v>139360</v>
      </c>
      <c r="AD18" s="189">
        <v>11613.333333333334</v>
      </c>
      <c r="AE18" s="199">
        <v>2008</v>
      </c>
      <c r="AF18" s="290">
        <v>18.55954386419593</v>
      </c>
      <c r="AG18" s="290">
        <v>19.320224719101123</v>
      </c>
      <c r="AH18" s="290">
        <v>18.86980191525646</v>
      </c>
      <c r="AI18" s="290">
        <v>19.293379890258677</v>
      </c>
      <c r="AJ18" s="290">
        <v>19.248691469797709</v>
      </c>
      <c r="AK18" s="290">
        <v>19.102626543746737</v>
      </c>
      <c r="AL18" s="290">
        <v>19.12097740158109</v>
      </c>
      <c r="AM18" s="290">
        <v>19.123292500220323</v>
      </c>
      <c r="AN18" s="290">
        <v>18.876947733950672</v>
      </c>
      <c r="AO18" s="290">
        <v>19.00181050090525</v>
      </c>
      <c r="AP18" s="290">
        <v>18.821653593930822</v>
      </c>
      <c r="AQ18" s="290">
        <v>19.309582309582311</v>
      </c>
      <c r="AR18" s="196">
        <v>19.079592422502877</v>
      </c>
      <c r="AS18" s="127"/>
    </row>
    <row r="19" spans="1:45" x14ac:dyDescent="0.35">
      <c r="A19" s="197">
        <v>2009</v>
      </c>
      <c r="B19" s="285">
        <v>146.46700000000001</v>
      </c>
      <c r="C19" s="285">
        <v>179.179</v>
      </c>
      <c r="D19" s="285">
        <v>295.23399999999998</v>
      </c>
      <c r="E19" s="285">
        <v>322.57100000000003</v>
      </c>
      <c r="F19" s="285">
        <v>279.40300000000002</v>
      </c>
      <c r="G19" s="285">
        <v>277.18</v>
      </c>
      <c r="H19" s="292">
        <v>252.88800000000001</v>
      </c>
      <c r="I19" s="285">
        <v>230.179</v>
      </c>
      <c r="J19" s="285">
        <v>203.245</v>
      </c>
      <c r="K19" s="285">
        <v>170.82300000000001</v>
      </c>
      <c r="L19" s="285">
        <v>239.73</v>
      </c>
      <c r="M19" s="285">
        <v>174.209</v>
      </c>
      <c r="N19" s="286">
        <v>2771.1080000000002</v>
      </c>
      <c r="O19" s="186">
        <v>230.92566666666664</v>
      </c>
      <c r="P19" s="287">
        <v>2009</v>
      </c>
      <c r="Q19" s="288">
        <v>7808</v>
      </c>
      <c r="R19" s="288">
        <v>9262</v>
      </c>
      <c r="S19" s="288">
        <v>15834</v>
      </c>
      <c r="T19" s="288">
        <v>17381</v>
      </c>
      <c r="U19" s="288">
        <v>14744</v>
      </c>
      <c r="V19" s="288">
        <v>14453</v>
      </c>
      <c r="W19" s="293">
        <v>13026</v>
      </c>
      <c r="X19" s="288">
        <v>11763</v>
      </c>
      <c r="Y19" s="288">
        <v>10392</v>
      </c>
      <c r="Z19" s="288">
        <v>8786</v>
      </c>
      <c r="AA19" s="288">
        <v>11928</v>
      </c>
      <c r="AB19" s="288">
        <v>9367</v>
      </c>
      <c r="AC19" s="289">
        <v>144744</v>
      </c>
      <c r="AD19" s="189">
        <v>12062</v>
      </c>
      <c r="AE19" s="199">
        <v>2009</v>
      </c>
      <c r="AF19" s="290">
        <v>18.758580942622952</v>
      </c>
      <c r="AG19" s="290">
        <v>19.345605700712589</v>
      </c>
      <c r="AH19" s="290">
        <v>18.645572817986611</v>
      </c>
      <c r="AI19" s="290">
        <v>18.558828605949024</v>
      </c>
      <c r="AJ19" s="290">
        <v>18.950284861638632</v>
      </c>
      <c r="AK19" s="290">
        <v>19.178025323462258</v>
      </c>
      <c r="AL19" s="290">
        <v>19.414094887148778</v>
      </c>
      <c r="AM19" s="290">
        <v>19.5680523675933</v>
      </c>
      <c r="AN19" s="290">
        <v>19.557832948421861</v>
      </c>
      <c r="AO19" s="290">
        <v>19.442636011837013</v>
      </c>
      <c r="AP19" s="290">
        <v>20.098088531187123</v>
      </c>
      <c r="AQ19" s="290">
        <v>18.598163766414007</v>
      </c>
      <c r="AR19" s="196">
        <v>19.144890289062069</v>
      </c>
      <c r="AS19" s="127"/>
    </row>
    <row r="20" spans="1:45" x14ac:dyDescent="0.35">
      <c r="A20" s="197">
        <v>2010</v>
      </c>
      <c r="B20" s="285">
        <v>145.57300000000001</v>
      </c>
      <c r="C20" s="285">
        <v>183.613</v>
      </c>
      <c r="D20" s="285">
        <v>415.041</v>
      </c>
      <c r="E20" s="285">
        <v>302.29599999999999</v>
      </c>
      <c r="F20" s="285">
        <v>314.43700000000001</v>
      </c>
      <c r="G20" s="285">
        <v>315.166</v>
      </c>
      <c r="H20" s="292">
        <v>247.965</v>
      </c>
      <c r="I20" s="285">
        <v>233.613</v>
      </c>
      <c r="J20" s="285">
        <v>190.75</v>
      </c>
      <c r="K20" s="285">
        <v>169.37200000000001</v>
      </c>
      <c r="L20" s="285">
        <v>246.21199999999999</v>
      </c>
      <c r="M20" s="285">
        <v>177.2</v>
      </c>
      <c r="N20" s="286">
        <v>2941.2379999999998</v>
      </c>
      <c r="O20" s="186">
        <v>245.10316666666662</v>
      </c>
      <c r="P20" s="287">
        <v>2010</v>
      </c>
      <c r="Q20" s="288">
        <v>7781</v>
      </c>
      <c r="R20" s="288">
        <v>9558</v>
      </c>
      <c r="S20" s="288">
        <v>21890</v>
      </c>
      <c r="T20" s="288">
        <v>16076</v>
      </c>
      <c r="U20" s="288">
        <v>16490</v>
      </c>
      <c r="V20" s="288">
        <v>16483</v>
      </c>
      <c r="W20" s="293">
        <v>12806</v>
      </c>
      <c r="X20" s="288">
        <v>11989</v>
      </c>
      <c r="Y20" s="288">
        <v>9772</v>
      </c>
      <c r="Z20" s="288">
        <v>8726</v>
      </c>
      <c r="AA20" s="288">
        <v>12704</v>
      </c>
      <c r="AB20" s="288">
        <v>9527</v>
      </c>
      <c r="AC20" s="289">
        <v>153802</v>
      </c>
      <c r="AD20" s="189">
        <v>12816.833333333334</v>
      </c>
      <c r="AE20" s="199">
        <v>2010</v>
      </c>
      <c r="AF20" s="290">
        <v>18.708777792057575</v>
      </c>
      <c r="AG20" s="290">
        <v>19.210399665201926</v>
      </c>
      <c r="AH20" s="290">
        <v>18.96030150753769</v>
      </c>
      <c r="AI20" s="290">
        <v>18.804180144314508</v>
      </c>
      <c r="AJ20" s="290">
        <v>19.068344451182536</v>
      </c>
      <c r="AK20" s="290">
        <v>19.120669780986471</v>
      </c>
      <c r="AL20" s="290">
        <v>19.363189130095268</v>
      </c>
      <c r="AM20" s="290">
        <v>19.48561181082659</v>
      </c>
      <c r="AN20" s="290">
        <v>19.520057306590257</v>
      </c>
      <c r="AO20" s="290">
        <v>19.410038964015584</v>
      </c>
      <c r="AP20" s="290">
        <v>19.380667506297229</v>
      </c>
      <c r="AQ20" s="290">
        <v>18.599769077359085</v>
      </c>
      <c r="AR20" s="196">
        <v>19.123535454675491</v>
      </c>
      <c r="AS20" s="127"/>
    </row>
    <row r="21" spans="1:45" x14ac:dyDescent="0.35">
      <c r="A21" s="197">
        <v>2011</v>
      </c>
      <c r="B21" s="294">
        <v>175.34299999999999</v>
      </c>
      <c r="C21" s="285">
        <v>228.95099999999999</v>
      </c>
      <c r="D21" s="285">
        <v>407.03500000000003</v>
      </c>
      <c r="E21" s="285">
        <v>423.77600000000001</v>
      </c>
      <c r="F21" s="285">
        <v>352.31599999999997</v>
      </c>
      <c r="G21" s="285">
        <v>326.55399999999997</v>
      </c>
      <c r="H21" s="292">
        <v>290.98200000000003</v>
      </c>
      <c r="I21" s="285">
        <v>298.54599999999999</v>
      </c>
      <c r="J21" s="285">
        <v>227.518</v>
      </c>
      <c r="K21" s="285">
        <v>200.44</v>
      </c>
      <c r="L21" s="285">
        <v>247.41499999999999</v>
      </c>
      <c r="M21" s="285">
        <v>197.697</v>
      </c>
      <c r="N21" s="286">
        <v>3376.5729999999999</v>
      </c>
      <c r="O21" s="186">
        <v>281.38108333333332</v>
      </c>
      <c r="P21" s="287">
        <v>2011</v>
      </c>
      <c r="Q21" s="295">
        <v>9376</v>
      </c>
      <c r="R21" s="288">
        <v>11833</v>
      </c>
      <c r="S21" s="288">
        <v>21069</v>
      </c>
      <c r="T21" s="288">
        <v>22863</v>
      </c>
      <c r="U21" s="288">
        <v>18644</v>
      </c>
      <c r="V21" s="288">
        <v>16783</v>
      </c>
      <c r="W21" s="293">
        <v>14716</v>
      </c>
      <c r="X21" s="288">
        <v>15092</v>
      </c>
      <c r="Y21" s="288">
        <v>11421</v>
      </c>
      <c r="Z21" s="288">
        <v>10304</v>
      </c>
      <c r="AA21" s="288">
        <v>12850</v>
      </c>
      <c r="AB21" s="288">
        <v>10564</v>
      </c>
      <c r="AC21" s="289">
        <v>175515</v>
      </c>
      <c r="AD21" s="189">
        <v>14626.25</v>
      </c>
      <c r="AE21" s="199">
        <v>2011</v>
      </c>
      <c r="AF21" s="290">
        <v>18.701258532423207</v>
      </c>
      <c r="AG21" s="290">
        <v>19.34851685962985</v>
      </c>
      <c r="AH21" s="290">
        <v>19.319141867198255</v>
      </c>
      <c r="AI21" s="290">
        <v>18.535450290862965</v>
      </c>
      <c r="AJ21" s="290">
        <v>18.89701780733748</v>
      </c>
      <c r="AK21" s="290">
        <v>19.457427158434129</v>
      </c>
      <c r="AL21" s="290">
        <v>19.773172057624354</v>
      </c>
      <c r="AM21" s="290">
        <v>19.781738669493773</v>
      </c>
      <c r="AN21" s="290">
        <v>19.921022677523858</v>
      </c>
      <c r="AO21" s="290">
        <v>19.452639751552795</v>
      </c>
      <c r="AP21" s="290">
        <v>19.254085603112841</v>
      </c>
      <c r="AQ21" s="290">
        <v>18.714218099204846</v>
      </c>
      <c r="AR21" s="196">
        <v>19.238087912714015</v>
      </c>
      <c r="AS21" s="127"/>
    </row>
    <row r="22" spans="1:45" x14ac:dyDescent="0.35">
      <c r="A22" s="197">
        <v>2012</v>
      </c>
      <c r="B22" s="294">
        <v>211.39599999999999</v>
      </c>
      <c r="C22" s="285">
        <v>226.93799999999999</v>
      </c>
      <c r="D22" s="285">
        <v>403.91</v>
      </c>
      <c r="E22" s="285">
        <v>315.16500000000002</v>
      </c>
      <c r="F22" s="285">
        <v>315.43700000000001</v>
      </c>
      <c r="G22" s="285">
        <v>289.01</v>
      </c>
      <c r="H22" s="292">
        <v>301.15800000000002</v>
      </c>
      <c r="I22" s="285">
        <v>273.31900000000002</v>
      </c>
      <c r="J22" s="285">
        <v>224.03100000000001</v>
      </c>
      <c r="K22" s="285">
        <v>248.03899999999999</v>
      </c>
      <c r="L22" s="285">
        <v>178.03100000000001</v>
      </c>
      <c r="M22" s="285">
        <v>207.34700000000001</v>
      </c>
      <c r="N22" s="286">
        <v>3193.7809999999999</v>
      </c>
      <c r="O22" s="186">
        <v>266.14841666666672</v>
      </c>
      <c r="P22" s="287">
        <v>2012</v>
      </c>
      <c r="Q22" s="295">
        <v>11338</v>
      </c>
      <c r="R22" s="288">
        <v>11996</v>
      </c>
      <c r="S22" s="288">
        <v>21079</v>
      </c>
      <c r="T22" s="288">
        <v>16739</v>
      </c>
      <c r="U22" s="288">
        <v>15850</v>
      </c>
      <c r="V22" s="288">
        <v>14544</v>
      </c>
      <c r="W22" s="293">
        <v>15247</v>
      </c>
      <c r="X22" s="288">
        <v>13952</v>
      </c>
      <c r="Y22" s="288">
        <v>10814</v>
      </c>
      <c r="Z22" s="288">
        <v>12684</v>
      </c>
      <c r="AA22" s="288">
        <v>9369</v>
      </c>
      <c r="AB22" s="288">
        <v>10880</v>
      </c>
      <c r="AC22" s="289">
        <v>164492</v>
      </c>
      <c r="AD22" s="189">
        <v>13707.666666666666</v>
      </c>
      <c r="AE22" s="199">
        <v>2012</v>
      </c>
      <c r="AF22" s="290">
        <v>18.64491091903334</v>
      </c>
      <c r="AG22" s="290">
        <v>18.917805935311769</v>
      </c>
      <c r="AH22" s="290">
        <v>19.16172493951326</v>
      </c>
      <c r="AI22" s="290">
        <v>18.828185674174083</v>
      </c>
      <c r="AJ22" s="290">
        <v>19.901388012618298</v>
      </c>
      <c r="AK22" s="290">
        <v>19.871424642464245</v>
      </c>
      <c r="AL22" s="290">
        <v>19.751951203515446</v>
      </c>
      <c r="AM22" s="290">
        <v>19.589951261467888</v>
      </c>
      <c r="AN22" s="290">
        <v>20.716756056963195</v>
      </c>
      <c r="AO22" s="290">
        <v>19.555266477451909</v>
      </c>
      <c r="AP22" s="290">
        <v>19.002134699541038</v>
      </c>
      <c r="AQ22" s="290">
        <v>19.057628676470589</v>
      </c>
      <c r="AR22" s="196">
        <v>19.416026311309974</v>
      </c>
      <c r="AS22" s="127"/>
    </row>
    <row r="23" spans="1:45" x14ac:dyDescent="0.35">
      <c r="A23" s="197">
        <v>2013</v>
      </c>
      <c r="B23" s="294">
        <v>251.51499999999999</v>
      </c>
      <c r="C23" s="285">
        <v>243.1</v>
      </c>
      <c r="D23" s="285">
        <v>412.13400000000001</v>
      </c>
      <c r="E23" s="285">
        <v>280.44600000000003</v>
      </c>
      <c r="F23" s="285">
        <v>375.55799999999999</v>
      </c>
      <c r="G23" s="285">
        <v>272.00900000000001</v>
      </c>
      <c r="H23" s="292">
        <v>300.33</v>
      </c>
      <c r="I23" s="285">
        <v>229.42099999999999</v>
      </c>
      <c r="J23" s="285">
        <v>218.58199999999999</v>
      </c>
      <c r="K23" s="285">
        <v>235.16300000000001</v>
      </c>
      <c r="L23" s="285">
        <v>165.072</v>
      </c>
      <c r="M23" s="285">
        <v>217.32400000000001</v>
      </c>
      <c r="N23" s="286">
        <v>3200.654</v>
      </c>
      <c r="O23" s="186">
        <v>266.72116666666665</v>
      </c>
      <c r="P23" s="287">
        <v>2013</v>
      </c>
      <c r="Q23" s="295">
        <v>13313</v>
      </c>
      <c r="R23" s="288">
        <v>12621</v>
      </c>
      <c r="S23" s="288">
        <v>21745</v>
      </c>
      <c r="T23" s="288">
        <v>14926</v>
      </c>
      <c r="U23" s="288">
        <v>19754</v>
      </c>
      <c r="V23" s="288">
        <v>13914</v>
      </c>
      <c r="W23" s="293">
        <v>15754</v>
      </c>
      <c r="X23" s="288">
        <v>12045</v>
      </c>
      <c r="Y23" s="288">
        <v>11331</v>
      </c>
      <c r="Z23" s="288">
        <v>12748</v>
      </c>
      <c r="AA23" s="288">
        <v>9144</v>
      </c>
      <c r="AB23" s="288">
        <v>11893</v>
      </c>
      <c r="AC23" s="289">
        <v>169188</v>
      </c>
      <c r="AD23" s="189">
        <v>14099</v>
      </c>
      <c r="AE23" s="199">
        <v>2013</v>
      </c>
      <c r="AF23" s="290">
        <v>18.892435964846392</v>
      </c>
      <c r="AG23" s="290">
        <v>19.261548213295303</v>
      </c>
      <c r="AH23" s="290">
        <v>18.953046677397104</v>
      </c>
      <c r="AI23" s="290">
        <v>18.789092858099959</v>
      </c>
      <c r="AJ23" s="290">
        <v>19.011744456818871</v>
      </c>
      <c r="AK23" s="290">
        <v>19.549302860428345</v>
      </c>
      <c r="AL23" s="290">
        <v>19.06372984638822</v>
      </c>
      <c r="AM23" s="290">
        <v>19.046990452469906</v>
      </c>
      <c r="AN23" s="290">
        <v>19.290618656782279</v>
      </c>
      <c r="AO23" s="290">
        <v>18.447050517728272</v>
      </c>
      <c r="AP23" s="290">
        <v>18.052493438320209</v>
      </c>
      <c r="AQ23" s="290">
        <v>18.273269990750862</v>
      </c>
      <c r="AR23" s="196">
        <v>18.917736482492849</v>
      </c>
      <c r="AS23" s="127"/>
    </row>
    <row r="24" spans="1:45" x14ac:dyDescent="0.35">
      <c r="A24" s="197">
        <v>2014</v>
      </c>
      <c r="B24" s="294">
        <v>233.70500000000001</v>
      </c>
      <c r="C24" s="285">
        <v>242.44</v>
      </c>
      <c r="D24" s="285">
        <v>350.38099999999997</v>
      </c>
      <c r="E24" s="285">
        <v>475.16399999999999</v>
      </c>
      <c r="F24" s="285">
        <v>283.44299999999998</v>
      </c>
      <c r="G24" s="285">
        <v>305.14800000000002</v>
      </c>
      <c r="H24" s="292">
        <v>307.60500000000002</v>
      </c>
      <c r="I24" s="285">
        <v>243.78</v>
      </c>
      <c r="J24" s="285">
        <v>247.809</v>
      </c>
      <c r="K24" s="285">
        <v>285.26600000000002</v>
      </c>
      <c r="L24" s="285">
        <v>175.49199999999999</v>
      </c>
      <c r="M24" s="285">
        <v>233.666</v>
      </c>
      <c r="N24" s="286">
        <v>3383.8990000000008</v>
      </c>
      <c r="O24" s="186">
        <v>281.99158333333338</v>
      </c>
      <c r="P24" s="287">
        <v>2014</v>
      </c>
      <c r="Q24" s="295">
        <v>12765</v>
      </c>
      <c r="R24" s="288">
        <v>12827</v>
      </c>
      <c r="S24" s="288">
        <v>18294</v>
      </c>
      <c r="T24" s="288">
        <v>25858</v>
      </c>
      <c r="U24" s="288">
        <v>15007</v>
      </c>
      <c r="V24" s="288">
        <v>15938</v>
      </c>
      <c r="W24" s="293">
        <v>16087</v>
      </c>
      <c r="X24" s="288">
        <v>12625</v>
      </c>
      <c r="Y24" s="288">
        <v>12721</v>
      </c>
      <c r="Z24" s="288">
        <v>14710</v>
      </c>
      <c r="AA24" s="288">
        <v>9283</v>
      </c>
      <c r="AB24" s="288">
        <v>12365</v>
      </c>
      <c r="AC24" s="289">
        <v>178480</v>
      </c>
      <c r="AD24" s="189">
        <v>14873.333333333334</v>
      </c>
      <c r="AE24" s="199">
        <v>2014</v>
      </c>
      <c r="AF24" s="290">
        <v>18.308264786525655</v>
      </c>
      <c r="AG24" s="290">
        <v>18.900756217354019</v>
      </c>
      <c r="AH24" s="290">
        <v>19.152782333005359</v>
      </c>
      <c r="AI24" s="290">
        <v>18.375899141464924</v>
      </c>
      <c r="AJ24" s="290">
        <v>18.887385886586259</v>
      </c>
      <c r="AK24" s="290">
        <v>19.145940519513115</v>
      </c>
      <c r="AL24" s="290">
        <v>19.121340212594021</v>
      </c>
      <c r="AM24" s="290">
        <v>19.309306930693069</v>
      </c>
      <c r="AN24" s="290">
        <v>19.480308151874851</v>
      </c>
      <c r="AO24" s="290">
        <v>19.392658055744391</v>
      </c>
      <c r="AP24" s="290">
        <v>18.90466444037488</v>
      </c>
      <c r="AQ24" s="290">
        <v>18.89737161342499</v>
      </c>
      <c r="AR24" s="196">
        <v>18.959541685342902</v>
      </c>
      <c r="AS24" s="127"/>
    </row>
    <row r="25" spans="1:45" x14ac:dyDescent="0.35">
      <c r="A25" s="197">
        <v>2015</v>
      </c>
      <c r="B25" s="294">
        <v>247.565</v>
      </c>
      <c r="C25" s="285">
        <v>230.34</v>
      </c>
      <c r="D25" s="285">
        <v>474.51600000000002</v>
      </c>
      <c r="E25" s="285">
        <v>298.983</v>
      </c>
      <c r="F25" s="285">
        <v>328.90800000000002</v>
      </c>
      <c r="G25" s="285">
        <v>366.39800000000002</v>
      </c>
      <c r="H25" s="292">
        <v>267.76</v>
      </c>
      <c r="I25" s="285">
        <v>279.56700000000001</v>
      </c>
      <c r="J25" s="285">
        <v>343.488</v>
      </c>
      <c r="K25" s="285">
        <v>202.66300000000001</v>
      </c>
      <c r="L25" s="285">
        <v>194.732</v>
      </c>
      <c r="M25" s="285">
        <v>251.119</v>
      </c>
      <c r="N25" s="286">
        <v>3486.0389999999998</v>
      </c>
      <c r="O25" s="186">
        <v>290.50325000000004</v>
      </c>
      <c r="P25" s="287">
        <v>2015</v>
      </c>
      <c r="Q25" s="295">
        <v>13190</v>
      </c>
      <c r="R25" s="288">
        <v>12037</v>
      </c>
      <c r="S25" s="288">
        <v>25091</v>
      </c>
      <c r="T25" s="288">
        <v>16284</v>
      </c>
      <c r="U25" s="288">
        <v>17193</v>
      </c>
      <c r="V25" s="288">
        <v>18780</v>
      </c>
      <c r="W25" s="293">
        <v>13780</v>
      </c>
      <c r="X25" s="288">
        <v>14299</v>
      </c>
      <c r="Y25" s="288">
        <v>17209</v>
      </c>
      <c r="Z25" s="288">
        <v>10332</v>
      </c>
      <c r="AA25" s="288">
        <v>10080</v>
      </c>
      <c r="AB25" s="288">
        <v>13325</v>
      </c>
      <c r="AC25" s="289">
        <v>181600</v>
      </c>
      <c r="AD25" s="189">
        <v>15133.333333333334</v>
      </c>
      <c r="AE25" s="199">
        <v>2015</v>
      </c>
      <c r="AF25" s="290">
        <v>18.769143290371492</v>
      </c>
      <c r="AG25" s="290">
        <v>19.135997341530281</v>
      </c>
      <c r="AH25" s="290">
        <v>18.911801044199116</v>
      </c>
      <c r="AI25" s="290">
        <v>18.360537951363302</v>
      </c>
      <c r="AJ25" s="290">
        <v>19.130343744547201</v>
      </c>
      <c r="AK25" s="290">
        <v>19.510010649627262</v>
      </c>
      <c r="AL25" s="290">
        <v>19.431059506531206</v>
      </c>
      <c r="AM25" s="290">
        <v>19.551507098398488</v>
      </c>
      <c r="AN25" s="290">
        <v>19.959788482770644</v>
      </c>
      <c r="AO25" s="290">
        <v>19.615079365079364</v>
      </c>
      <c r="AP25" s="290">
        <v>19.318650793650793</v>
      </c>
      <c r="AQ25" s="290">
        <v>18.845703564727955</v>
      </c>
      <c r="AR25" s="196">
        <v>19.196249999999999</v>
      </c>
      <c r="AS25" s="127"/>
    </row>
    <row r="26" spans="1:45" x14ac:dyDescent="0.35">
      <c r="A26" s="296">
        <v>2016</v>
      </c>
      <c r="B26" s="294">
        <v>227.71100000000001</v>
      </c>
      <c r="C26" s="285">
        <v>344.86</v>
      </c>
      <c r="D26" s="285">
        <v>499.58</v>
      </c>
      <c r="E26" s="285">
        <v>318.70400000000001</v>
      </c>
      <c r="F26" s="285">
        <v>404.24200000000002</v>
      </c>
      <c r="G26" s="285">
        <v>369.435</v>
      </c>
      <c r="H26" s="292">
        <v>327.35300000000001</v>
      </c>
      <c r="I26" s="285">
        <v>304.96699999999998</v>
      </c>
      <c r="J26" s="285">
        <v>304.495</v>
      </c>
      <c r="K26" s="285">
        <v>215.20099999999999</v>
      </c>
      <c r="L26" s="285">
        <v>199.15299999999999</v>
      </c>
      <c r="M26" s="285">
        <v>240.833</v>
      </c>
      <c r="N26" s="286">
        <v>3756.5339999999997</v>
      </c>
      <c r="O26" s="186">
        <v>313.04450000000003</v>
      </c>
      <c r="P26" s="287">
        <v>2016</v>
      </c>
      <c r="Q26" s="295">
        <v>12153</v>
      </c>
      <c r="R26" s="288">
        <v>18364</v>
      </c>
      <c r="S26" s="288">
        <v>26578</v>
      </c>
      <c r="T26" s="288">
        <v>16902</v>
      </c>
      <c r="U26" s="288">
        <v>21183</v>
      </c>
      <c r="V26" s="288">
        <v>18936</v>
      </c>
      <c r="W26" s="293">
        <v>16979</v>
      </c>
      <c r="X26" s="288">
        <v>15838</v>
      </c>
      <c r="Y26" s="288">
        <v>15502</v>
      </c>
      <c r="Z26" s="288">
        <v>11167</v>
      </c>
      <c r="AA26" s="288">
        <v>10391</v>
      </c>
      <c r="AB26" s="288">
        <v>12801</v>
      </c>
      <c r="AC26" s="289">
        <v>196794</v>
      </c>
      <c r="AD26" s="189">
        <v>16399.5</v>
      </c>
      <c r="AE26" s="297">
        <v>2016</v>
      </c>
      <c r="AF26" s="290">
        <v>18.737019665926109</v>
      </c>
      <c r="AG26" s="290">
        <v>18.779133086473536</v>
      </c>
      <c r="AH26" s="290">
        <v>18.796749191060275</v>
      </c>
      <c r="AI26" s="290">
        <v>18.855993373565259</v>
      </c>
      <c r="AJ26" s="290">
        <v>19.083321531416701</v>
      </c>
      <c r="AK26" s="290">
        <v>19.509664131812421</v>
      </c>
      <c r="AL26" s="290">
        <v>19.279875139878673</v>
      </c>
      <c r="AM26" s="290">
        <v>19.255398408890013</v>
      </c>
      <c r="AN26" s="290">
        <v>19.642304218810477</v>
      </c>
      <c r="AO26" s="290">
        <v>19.27115608489299</v>
      </c>
      <c r="AP26" s="290">
        <v>19.165912809161775</v>
      </c>
      <c r="AQ26" s="290">
        <v>18.813608311850636</v>
      </c>
      <c r="AR26" s="196">
        <v>19.088661239671939</v>
      </c>
      <c r="AS26" s="127"/>
    </row>
    <row r="27" spans="1:45" x14ac:dyDescent="0.35">
      <c r="A27" s="197">
        <v>2017</v>
      </c>
      <c r="B27" s="294">
        <v>312.08999999999997</v>
      </c>
      <c r="C27" s="285">
        <v>301.33100000000002</v>
      </c>
      <c r="D27" s="285">
        <v>424.93</v>
      </c>
      <c r="E27" s="285">
        <v>482.79899999999998</v>
      </c>
      <c r="F27" s="285">
        <v>374.67700000000002</v>
      </c>
      <c r="G27" s="285">
        <v>334.952</v>
      </c>
      <c r="H27" s="292">
        <v>261.36900000000003</v>
      </c>
      <c r="I27" s="285">
        <v>322.16000000000003</v>
      </c>
      <c r="J27" s="285">
        <v>294.43099999999998</v>
      </c>
      <c r="K27" s="285">
        <v>230.89099999999999</v>
      </c>
      <c r="L27" s="285">
        <v>195.953</v>
      </c>
      <c r="M27" s="285">
        <v>227.214</v>
      </c>
      <c r="N27" s="286">
        <v>3762.7970000000005</v>
      </c>
      <c r="O27" s="186">
        <v>313.56641666666673</v>
      </c>
      <c r="P27" s="287">
        <v>2017</v>
      </c>
      <c r="Q27" s="295">
        <v>16790</v>
      </c>
      <c r="R27" s="288">
        <v>15879</v>
      </c>
      <c r="S27" s="288">
        <v>21717</v>
      </c>
      <c r="T27" s="288">
        <v>25500</v>
      </c>
      <c r="U27" s="288">
        <v>19626</v>
      </c>
      <c r="V27" s="288">
        <v>17727</v>
      </c>
      <c r="W27" s="293">
        <v>13681</v>
      </c>
      <c r="X27" s="288">
        <v>16827</v>
      </c>
      <c r="Y27" s="288">
        <v>14599</v>
      </c>
      <c r="Z27" s="288">
        <v>11860</v>
      </c>
      <c r="AA27" s="288">
        <v>10234</v>
      </c>
      <c r="AB27" s="288">
        <v>12176</v>
      </c>
      <c r="AC27" s="289">
        <v>196616</v>
      </c>
      <c r="AD27" s="189">
        <v>16384.666666666668</v>
      </c>
      <c r="AE27" s="199">
        <v>2017</v>
      </c>
      <c r="AF27" s="290">
        <v>18.587849910661109</v>
      </c>
      <c r="AG27" s="290">
        <v>18.97669878455822</v>
      </c>
      <c r="AH27" s="290">
        <v>19.566698899479672</v>
      </c>
      <c r="AI27" s="290">
        <v>18.933294117647058</v>
      </c>
      <c r="AJ27" s="290">
        <v>19.090848873942729</v>
      </c>
      <c r="AK27" s="290">
        <v>18.895018897726633</v>
      </c>
      <c r="AL27" s="290">
        <v>19.104524523061183</v>
      </c>
      <c r="AM27" s="290">
        <v>19.145421049503774</v>
      </c>
      <c r="AN27" s="290">
        <v>20.167888211521337</v>
      </c>
      <c r="AO27" s="290">
        <v>19.468043844856663</v>
      </c>
      <c r="AP27" s="290">
        <v>19.147254250537426</v>
      </c>
      <c r="AQ27" s="290">
        <v>18.66080814717477</v>
      </c>
      <c r="AR27" s="196">
        <v>19.137796517068807</v>
      </c>
      <c r="AS27" s="127"/>
    </row>
    <row r="28" spans="1:45" x14ac:dyDescent="0.35">
      <c r="A28" s="197">
        <v>2018</v>
      </c>
      <c r="B28" s="294">
        <v>227.62</v>
      </c>
      <c r="C28" s="285">
        <v>325.07</v>
      </c>
      <c r="D28" s="285">
        <v>540.58799999999997</v>
      </c>
      <c r="E28" s="285">
        <v>373.2</v>
      </c>
      <c r="F28" s="285">
        <v>385.92599999999999</v>
      </c>
      <c r="G28" s="285">
        <v>388.274</v>
      </c>
      <c r="H28" s="292">
        <v>318.88200000000001</v>
      </c>
      <c r="I28" s="285">
        <v>338.63</v>
      </c>
      <c r="J28" s="285">
        <v>231.72900000000001</v>
      </c>
      <c r="K28" s="285">
        <v>256.68900000000002</v>
      </c>
      <c r="L28" s="285">
        <v>231.857</v>
      </c>
      <c r="M28" s="285">
        <v>355.767</v>
      </c>
      <c r="N28" s="286">
        <v>3974.2319999999995</v>
      </c>
      <c r="O28" s="186">
        <v>331.18599999999998</v>
      </c>
      <c r="P28" s="287">
        <v>2018</v>
      </c>
      <c r="Q28" s="295">
        <v>12154</v>
      </c>
      <c r="R28" s="288">
        <v>17329</v>
      </c>
      <c r="S28" s="288">
        <v>28617</v>
      </c>
      <c r="T28" s="288">
        <v>19931</v>
      </c>
      <c r="U28" s="288">
        <v>20720</v>
      </c>
      <c r="V28" s="288">
        <v>20556</v>
      </c>
      <c r="W28" s="293">
        <v>16630</v>
      </c>
      <c r="X28" s="288">
        <v>17377</v>
      </c>
      <c r="Y28" s="288">
        <v>11938</v>
      </c>
      <c r="Z28" s="288">
        <v>13572</v>
      </c>
      <c r="AA28" s="288">
        <v>11940</v>
      </c>
      <c r="AB28" s="288">
        <v>18670</v>
      </c>
      <c r="AC28" s="289">
        <v>209434</v>
      </c>
      <c r="AD28" s="189">
        <v>17452.833333333332</v>
      </c>
      <c r="AE28" s="199">
        <v>2018</v>
      </c>
      <c r="AF28" s="290">
        <v>18.727990784926774</v>
      </c>
      <c r="AG28" s="290">
        <v>18.758728143574356</v>
      </c>
      <c r="AH28" s="290">
        <v>18.89044973267638</v>
      </c>
      <c r="AI28" s="290">
        <v>18.724599869549948</v>
      </c>
      <c r="AJ28" s="290">
        <v>18.6257722007722</v>
      </c>
      <c r="AK28" s="290">
        <v>18.888597003308035</v>
      </c>
      <c r="AL28" s="290">
        <v>19.17510523150932</v>
      </c>
      <c r="AM28" s="290">
        <v>19.48725326581113</v>
      </c>
      <c r="AN28" s="290">
        <v>19.41104037527224</v>
      </c>
      <c r="AO28" s="290">
        <v>18.913129973474803</v>
      </c>
      <c r="AP28" s="290">
        <v>19.418509212730317</v>
      </c>
      <c r="AQ28" s="290">
        <v>19.055543652919123</v>
      </c>
      <c r="AR28" s="196">
        <v>18.976059283592921</v>
      </c>
      <c r="AS28" s="127"/>
    </row>
    <row r="29" spans="1:45" x14ac:dyDescent="0.35">
      <c r="A29" s="197">
        <v>2019</v>
      </c>
      <c r="B29" s="294">
        <v>260.87099999999998</v>
      </c>
      <c r="C29" s="285">
        <v>282.12299999999999</v>
      </c>
      <c r="D29" s="285">
        <v>304.47500000000002</v>
      </c>
      <c r="E29" s="285">
        <v>550.43499999999995</v>
      </c>
      <c r="F29" s="285">
        <v>352.01</v>
      </c>
      <c r="G29" s="285">
        <v>362.51600000000002</v>
      </c>
      <c r="H29" s="292">
        <v>314.99799999999999</v>
      </c>
      <c r="I29" s="285">
        <v>357.005</v>
      </c>
      <c r="J29" s="285">
        <v>262.29500000000002</v>
      </c>
      <c r="K29" s="285">
        <v>257.14999999999998</v>
      </c>
      <c r="L29" s="285">
        <v>205.67</v>
      </c>
      <c r="M29" s="285">
        <v>271.23200000000003</v>
      </c>
      <c r="N29" s="286">
        <v>3780.78</v>
      </c>
      <c r="O29" s="186">
        <v>315.065</v>
      </c>
      <c r="P29" s="287">
        <v>2019</v>
      </c>
      <c r="Q29" s="295">
        <v>13762</v>
      </c>
      <c r="R29" s="298">
        <v>15141</v>
      </c>
      <c r="S29" s="298">
        <v>15725</v>
      </c>
      <c r="T29" s="298">
        <v>28900</v>
      </c>
      <c r="U29" s="298">
        <v>18026</v>
      </c>
      <c r="V29" s="298">
        <v>18228</v>
      </c>
      <c r="W29" s="298">
        <v>15958</v>
      </c>
      <c r="X29" s="298">
        <v>17837</v>
      </c>
      <c r="Y29" s="298">
        <v>13224</v>
      </c>
      <c r="Z29" s="298">
        <v>14751</v>
      </c>
      <c r="AA29" s="298">
        <v>10717</v>
      </c>
      <c r="AB29" s="298">
        <v>21742</v>
      </c>
      <c r="AC29" s="289">
        <v>204011</v>
      </c>
      <c r="AD29" s="189">
        <v>17000.916666666668</v>
      </c>
      <c r="AE29" s="199">
        <v>2019</v>
      </c>
      <c r="AF29" s="290">
        <v>18.955893038802497</v>
      </c>
      <c r="AG29" s="290">
        <v>18.633049336239353</v>
      </c>
      <c r="AH29" s="290">
        <v>19.362480127186011</v>
      </c>
      <c r="AI29" s="290">
        <v>19.046193771626296</v>
      </c>
      <c r="AJ29" s="290">
        <v>19.52790413846666</v>
      </c>
      <c r="AK29" s="290">
        <v>19.887864823348696</v>
      </c>
      <c r="AL29" s="290">
        <v>19.739190374733674</v>
      </c>
      <c r="AM29" s="290">
        <v>20.014856758423502</v>
      </c>
      <c r="AN29" s="290">
        <v>19.834770114942529</v>
      </c>
      <c r="AO29" s="290">
        <v>17.432716426005012</v>
      </c>
      <c r="AP29" s="290">
        <v>19.191004945413827</v>
      </c>
      <c r="AQ29" s="290">
        <v>12.475025296660842</v>
      </c>
      <c r="AR29" s="196">
        <v>18.53223600688198</v>
      </c>
      <c r="AS29" s="127"/>
    </row>
    <row r="30" spans="1:45" x14ac:dyDescent="0.35">
      <c r="A30" s="197">
        <v>2020</v>
      </c>
      <c r="B30" s="285">
        <v>284.03899999999999</v>
      </c>
      <c r="C30" s="285">
        <v>302.89999999999998</v>
      </c>
      <c r="D30" s="285">
        <v>515.99699999999996</v>
      </c>
      <c r="E30" s="285">
        <v>570.85699999999997</v>
      </c>
      <c r="F30" s="285">
        <v>448.512</v>
      </c>
      <c r="G30" s="285">
        <v>508.875</v>
      </c>
      <c r="H30" s="285">
        <v>483.63600000000002</v>
      </c>
      <c r="I30" s="285">
        <v>349.30099999999999</v>
      </c>
      <c r="J30" s="285">
        <v>328.2</v>
      </c>
      <c r="K30" s="285">
        <v>267.86700000000002</v>
      </c>
      <c r="L30" s="285">
        <v>289.03199999999998</v>
      </c>
      <c r="M30" s="285">
        <v>360.00700000000001</v>
      </c>
      <c r="N30" s="286">
        <v>4709.222999999999</v>
      </c>
      <c r="O30" s="186">
        <v>392.43524999999994</v>
      </c>
      <c r="P30" s="287">
        <v>2020</v>
      </c>
      <c r="Q30" s="288">
        <v>15120</v>
      </c>
      <c r="R30" s="288">
        <v>15541</v>
      </c>
      <c r="S30" s="288">
        <v>26333</v>
      </c>
      <c r="T30" s="288">
        <v>29766</v>
      </c>
      <c r="U30" s="288">
        <v>23568</v>
      </c>
      <c r="V30" s="288">
        <v>25944</v>
      </c>
      <c r="W30" s="288">
        <v>24452</v>
      </c>
      <c r="X30" s="288">
        <v>17875</v>
      </c>
      <c r="Y30" s="288">
        <v>16544</v>
      </c>
      <c r="Z30" s="288">
        <v>13439</v>
      </c>
      <c r="AA30" s="288">
        <v>14484</v>
      </c>
      <c r="AB30" s="288">
        <v>19095</v>
      </c>
      <c r="AC30" s="289">
        <v>242161</v>
      </c>
      <c r="AD30" s="189">
        <v>20180.083333333332</v>
      </c>
      <c r="AE30" s="199">
        <v>2020</v>
      </c>
      <c r="AF30" s="290">
        <v>18.785648148148148</v>
      </c>
      <c r="AG30" s="290">
        <v>19.490380284408982</v>
      </c>
      <c r="AH30" s="290">
        <v>19.595070823681311</v>
      </c>
      <c r="AI30" s="290">
        <v>19.178156285695088</v>
      </c>
      <c r="AJ30" s="290">
        <v>19.030549898167006</v>
      </c>
      <c r="AK30" s="290">
        <v>19.61436170212766</v>
      </c>
      <c r="AL30" s="290">
        <v>19.778995583183381</v>
      </c>
      <c r="AM30" s="290">
        <v>19.541314685314685</v>
      </c>
      <c r="AN30" s="290">
        <v>19.838007736943908</v>
      </c>
      <c r="AO30" s="290">
        <v>19.932063397574225</v>
      </c>
      <c r="AP30" s="290">
        <v>19.955260977630488</v>
      </c>
      <c r="AQ30" s="290">
        <v>18.853469494632105</v>
      </c>
      <c r="AR30" s="196">
        <v>19.44666151857648</v>
      </c>
      <c r="AS30" s="127"/>
    </row>
    <row r="31" spans="1:45" x14ac:dyDescent="0.35">
      <c r="A31" s="197">
        <v>2021</v>
      </c>
      <c r="B31" s="286">
        <v>327.51</v>
      </c>
      <c r="C31" s="286">
        <v>358.04700000000003</v>
      </c>
      <c r="D31" s="286">
        <v>736.82</v>
      </c>
      <c r="E31" s="286">
        <v>474.16399999999999</v>
      </c>
      <c r="F31" s="286">
        <v>489.07100000000003</v>
      </c>
      <c r="G31" s="286">
        <v>429.58499999999998</v>
      </c>
      <c r="H31" s="286">
        <v>441.584</v>
      </c>
      <c r="I31" s="286">
        <v>397.74700000000001</v>
      </c>
      <c r="J31" s="286">
        <v>359.589</v>
      </c>
      <c r="K31" s="286">
        <v>292.13600000000002</v>
      </c>
      <c r="L31" s="286">
        <v>291.779</v>
      </c>
      <c r="M31" s="286">
        <v>341.07900000000001</v>
      </c>
      <c r="N31" s="286">
        <v>4939.110999999999</v>
      </c>
      <c r="O31" s="186">
        <v>411.59258333333327</v>
      </c>
      <c r="P31" s="287">
        <v>2021</v>
      </c>
      <c r="Q31" s="299">
        <v>17235</v>
      </c>
      <c r="R31" s="299">
        <v>18461</v>
      </c>
      <c r="S31" s="299">
        <v>38349</v>
      </c>
      <c r="T31" s="299">
        <v>24479</v>
      </c>
      <c r="U31" s="299">
        <v>24446</v>
      </c>
      <c r="V31" s="299">
        <v>20857</v>
      </c>
      <c r="W31" s="299">
        <v>20897</v>
      </c>
      <c r="X31" s="299">
        <v>19422</v>
      </c>
      <c r="Y31" s="299">
        <v>17425</v>
      </c>
      <c r="Z31" s="299">
        <v>14347</v>
      </c>
      <c r="AA31" s="299">
        <v>14536</v>
      </c>
      <c r="AB31" s="299">
        <v>17718</v>
      </c>
      <c r="AC31" s="289">
        <v>248172</v>
      </c>
      <c r="AD31" s="189">
        <v>20681</v>
      </c>
      <c r="AE31" s="199">
        <v>2021</v>
      </c>
      <c r="AF31" s="290">
        <v>19.002610966057443</v>
      </c>
      <c r="AG31" s="290">
        <v>19.394778181030283</v>
      </c>
      <c r="AH31" s="290">
        <v>19.213538814571436</v>
      </c>
      <c r="AI31" s="290">
        <v>19.370235712243147</v>
      </c>
      <c r="AJ31" s="290">
        <v>20.006176879653115</v>
      </c>
      <c r="AK31" s="290">
        <v>20.596682169055953</v>
      </c>
      <c r="AL31" s="290">
        <v>21.131454275733361</v>
      </c>
      <c r="AM31" s="290">
        <v>20.479198846668726</v>
      </c>
      <c r="AN31" s="290">
        <v>20.636384505021521</v>
      </c>
      <c r="AO31" s="290">
        <v>20.362166306544921</v>
      </c>
      <c r="AP31" s="290">
        <v>20.07285360484315</v>
      </c>
      <c r="AQ31" s="290">
        <v>19.250423298340671</v>
      </c>
      <c r="AR31" s="196">
        <v>19.901967184049767</v>
      </c>
      <c r="AS31" s="127"/>
    </row>
    <row r="32" spans="1:45" x14ac:dyDescent="0.35">
      <c r="A32" s="197">
        <v>2022</v>
      </c>
      <c r="B32" s="282">
        <v>342.21899999999999</v>
      </c>
      <c r="C32" s="282">
        <v>377.41800000000001</v>
      </c>
      <c r="D32" s="282">
        <v>545.66600000000005</v>
      </c>
      <c r="E32" s="282">
        <v>580.40599999999995</v>
      </c>
      <c r="F32" s="282">
        <v>445.24599999999998</v>
      </c>
      <c r="G32" s="282">
        <v>436.142</v>
      </c>
      <c r="H32" s="282">
        <v>456.029</v>
      </c>
      <c r="I32" s="282">
        <v>426.09199999999998</v>
      </c>
      <c r="J32" s="282">
        <v>372.04899999999998</v>
      </c>
      <c r="K32" s="282">
        <v>306.54399999999998</v>
      </c>
      <c r="L32" s="282">
        <v>302.048</v>
      </c>
      <c r="M32" s="282">
        <v>293.90800000000002</v>
      </c>
      <c r="N32" s="282">
        <v>4883.7669999999998</v>
      </c>
      <c r="O32" s="274">
        <v>406.9805833333333</v>
      </c>
      <c r="P32" s="198">
        <v>2022</v>
      </c>
      <c r="Q32" s="316">
        <v>17594</v>
      </c>
      <c r="R32" s="316">
        <v>18822</v>
      </c>
      <c r="S32" s="316">
        <v>27347</v>
      </c>
      <c r="T32" s="316">
        <v>29840</v>
      </c>
      <c r="U32" s="316">
        <v>21922</v>
      </c>
      <c r="V32" s="316">
        <v>21102</v>
      </c>
      <c r="W32" s="316">
        <v>21535</v>
      </c>
      <c r="X32" s="316">
        <v>20439</v>
      </c>
      <c r="Y32" s="316">
        <v>17827</v>
      </c>
      <c r="Z32" s="316">
        <v>14725</v>
      </c>
      <c r="AA32" s="316">
        <v>14761</v>
      </c>
      <c r="AB32" s="316">
        <v>14813</v>
      </c>
      <c r="AC32" s="280">
        <v>240727</v>
      </c>
      <c r="AD32" s="314">
        <v>20060.583333333332</v>
      </c>
      <c r="AE32" s="199">
        <v>2022</v>
      </c>
      <c r="AF32" s="290">
        <v>19.45089234966466</v>
      </c>
      <c r="AG32" s="290">
        <v>20.051960471788334</v>
      </c>
      <c r="AH32" s="290">
        <v>19.953413537133876</v>
      </c>
      <c r="AI32" s="290">
        <v>19.450603217158175</v>
      </c>
      <c r="AJ32" s="290">
        <v>20.310464373688532</v>
      </c>
      <c r="AK32" s="290">
        <v>20.668277888351813</v>
      </c>
      <c r="AL32" s="290">
        <v>21.176178314371953</v>
      </c>
      <c r="AM32" s="290">
        <v>20.847008170654139</v>
      </c>
      <c r="AN32" s="290">
        <v>20.86997251360296</v>
      </c>
      <c r="AO32" s="290">
        <v>20.817928692699493</v>
      </c>
      <c r="AP32" s="290">
        <v>20.462570286565949</v>
      </c>
      <c r="AQ32" s="290">
        <v>19.841220549517317</v>
      </c>
      <c r="AR32" s="290">
        <v>20.287574721572568</v>
      </c>
      <c r="AS32" s="127"/>
    </row>
    <row r="33" spans="1:50" s="106" customFormat="1" x14ac:dyDescent="0.35">
      <c r="A33" s="200">
        <v>2023</v>
      </c>
      <c r="B33" s="300">
        <v>323.608</v>
      </c>
      <c r="C33" s="300">
        <v>319.22699999999998</v>
      </c>
      <c r="D33" s="300">
        <v>585.28300000000002</v>
      </c>
      <c r="E33" s="300">
        <v>454.245</v>
      </c>
      <c r="F33" s="300">
        <v>501.529</v>
      </c>
      <c r="G33" s="300">
        <v>510.59800000000001</v>
      </c>
      <c r="H33" s="300">
        <v>404.53500000000003</v>
      </c>
      <c r="I33" s="300">
        <v>417.77600000000001</v>
      </c>
      <c r="J33" s="300">
        <v>353.68</v>
      </c>
      <c r="K33" s="300">
        <v>314.37700000000001</v>
      </c>
      <c r="L33" s="300">
        <v>288.459</v>
      </c>
      <c r="M33" s="300">
        <v>305.12</v>
      </c>
      <c r="N33" s="300">
        <v>4778.436999999999</v>
      </c>
      <c r="O33" s="238">
        <v>398.20308333333327</v>
      </c>
      <c r="P33" s="202">
        <v>2023</v>
      </c>
      <c r="Q33" s="318">
        <v>16283</v>
      </c>
      <c r="R33" s="318">
        <v>16010</v>
      </c>
      <c r="S33" s="318">
        <v>29166</v>
      </c>
      <c r="T33" s="318">
        <v>23167</v>
      </c>
      <c r="U33" s="318">
        <v>25177</v>
      </c>
      <c r="V33" s="318">
        <v>24129</v>
      </c>
      <c r="W33" s="318">
        <v>19243</v>
      </c>
      <c r="X33" s="318">
        <v>20001</v>
      </c>
      <c r="Y33" s="318">
        <v>17432</v>
      </c>
      <c r="Z33" s="318">
        <v>15206</v>
      </c>
      <c r="AA33" s="318">
        <v>13953</v>
      </c>
      <c r="AB33" s="318">
        <v>15554</v>
      </c>
      <c r="AC33" s="318">
        <v>235321</v>
      </c>
      <c r="AD33" s="240">
        <v>19610.083333333332</v>
      </c>
      <c r="AE33" s="204">
        <v>2023</v>
      </c>
      <c r="AF33" s="349">
        <v>19.873978996499417</v>
      </c>
      <c r="AG33" s="349">
        <v>19.939225484072452</v>
      </c>
      <c r="AH33" s="349">
        <v>20.067304395529042</v>
      </c>
      <c r="AI33" s="349">
        <v>19.60741572063711</v>
      </c>
      <c r="AJ33" s="349">
        <v>19.920125511379432</v>
      </c>
      <c r="AK33" s="349">
        <v>21.161175349164907</v>
      </c>
      <c r="AL33" s="349">
        <v>21.022449721976823</v>
      </c>
      <c r="AM33" s="349">
        <v>20.88775561221939</v>
      </c>
      <c r="AN33" s="349">
        <v>20.289123451124368</v>
      </c>
      <c r="AO33" s="349">
        <v>20.674536367223464</v>
      </c>
      <c r="AP33" s="349">
        <v>20.673618576650185</v>
      </c>
      <c r="AQ33" s="349">
        <v>19.616818824739617</v>
      </c>
      <c r="AR33" s="349">
        <v>20.306037285240158</v>
      </c>
      <c r="AS33" s="276"/>
    </row>
    <row r="34" spans="1:50" s="118" customFormat="1" x14ac:dyDescent="0.35">
      <c r="A34" s="301">
        <v>2024</v>
      </c>
      <c r="B34" s="302">
        <v>330.48599999999999</v>
      </c>
      <c r="C34" s="302">
        <v>399.3</v>
      </c>
      <c r="D34" s="302">
        <v>613.81700000000001</v>
      </c>
      <c r="E34" s="302">
        <v>408.94799999999998</v>
      </c>
      <c r="F34" s="302">
        <v>430.07900000000001</v>
      </c>
      <c r="G34" s="302">
        <v>453.197</v>
      </c>
      <c r="H34" s="302">
        <v>369.81200000000001</v>
      </c>
      <c r="I34" s="302">
        <v>330.89800000000002</v>
      </c>
      <c r="J34" s="302">
        <v>276.43299999999999</v>
      </c>
      <c r="K34" s="302">
        <f>[1]ImportNew_BDNI_PdL!$O$97</f>
        <v>0</v>
      </c>
      <c r="L34" s="302">
        <f>[1]ImportNew_BDNI_PdL!$P$97</f>
        <v>0</v>
      </c>
      <c r="M34" s="302">
        <f>[1]ImportNew_BDNI_PdL!$Q$97</f>
        <v>0</v>
      </c>
      <c r="N34" s="302">
        <f>SUM(B34:M34)</f>
        <v>3612.9700000000003</v>
      </c>
      <c r="O34" s="208">
        <f t="array" ref="O34">AVERAGE(IF(B34:M34&lt;&gt;0,B34:M34))</f>
        <v>401.44111111111113</v>
      </c>
      <c r="P34" s="303">
        <v>2024</v>
      </c>
      <c r="Q34" s="189">
        <v>16753</v>
      </c>
      <c r="R34" s="189">
        <v>19943</v>
      </c>
      <c r="S34" s="189">
        <v>31896</v>
      </c>
      <c r="T34" s="189">
        <v>21652</v>
      </c>
      <c r="U34" s="189">
        <v>21243</v>
      </c>
      <c r="V34" s="189">
        <v>21500</v>
      </c>
      <c r="W34" s="189">
        <v>18231</v>
      </c>
      <c r="X34" s="189">
        <v>16377</v>
      </c>
      <c r="Y34" s="189">
        <v>13751</v>
      </c>
      <c r="Z34" s="189">
        <f>[1]ImportNew_BDNI_PdL!$O$98</f>
        <v>0</v>
      </c>
      <c r="AA34" s="189">
        <f>[1]ImportNew_BDNI_PdL!$P$98</f>
        <v>0</v>
      </c>
      <c r="AB34" s="189">
        <f>[1]ImportNew_BDNI_PdL!$Q$98</f>
        <v>0</v>
      </c>
      <c r="AC34" s="189">
        <f>SUM(Q34:AB34)</f>
        <v>181346</v>
      </c>
      <c r="AD34" s="211">
        <f t="array" ref="AD34">AVERAGE(IF(Q34:AB34&lt;&gt;0,Q34:AB34))</f>
        <v>20149.555555555555</v>
      </c>
      <c r="AE34" s="304">
        <v>2024</v>
      </c>
      <c r="AF34" s="220">
        <f>IF(B34&lt;&gt;0,B34/Q34*1000,"")</f>
        <v>19.726974273264489</v>
      </c>
      <c r="AG34" s="220">
        <f t="shared" ref="AG34" si="0">IF(C34&lt;&gt;0,C34/R34*1000,"")</f>
        <v>20.022062879205738</v>
      </c>
      <c r="AH34" s="220">
        <f t="shared" ref="AH34" si="1">IF(D34&lt;&gt;0,D34/S34*1000,"")</f>
        <v>19.244325307248559</v>
      </c>
      <c r="AI34" s="220">
        <f t="shared" ref="AI34" si="2">IF(E34&lt;&gt;0,E34/T34*1000,"")</f>
        <v>18.887308331793825</v>
      </c>
      <c r="AJ34" s="220">
        <f t="shared" ref="AJ34" si="3">IF(F34&lt;&gt;0,F34/U34*1000,"")</f>
        <v>20.245680930188769</v>
      </c>
      <c r="AK34" s="220">
        <f t="shared" ref="AK34" si="4">IF(G34&lt;&gt;0,G34/V34*1000,"")</f>
        <v>21.07893023255814</v>
      </c>
      <c r="AL34" s="220">
        <f t="shared" ref="AL34" si="5">IF(H34&lt;&gt;0,H34/W34*1000,"")</f>
        <v>20.284789644012946</v>
      </c>
      <c r="AM34" s="220">
        <f t="shared" ref="AM34" si="6">IF(I34&lt;&gt;0,I34/X34*1000,"")</f>
        <v>20.205043658789769</v>
      </c>
      <c r="AN34" s="220">
        <f t="shared" ref="AN34" si="7">IF(J34&lt;&gt;0,J34/Y34*1000,"")</f>
        <v>20.102756163188133</v>
      </c>
      <c r="AO34" s="220" t="str">
        <f t="shared" ref="AO34" si="8">IF(K34&lt;&gt;0,K34/Z34*1000,"")</f>
        <v/>
      </c>
      <c r="AP34" s="220" t="str">
        <f t="shared" ref="AP34" si="9">IF(L34&lt;&gt;0,L34/AA34*1000,"")</f>
        <v/>
      </c>
      <c r="AQ34" s="220" t="str">
        <f t="shared" ref="AQ34" si="10">IF(M34&lt;&gt;0,M34/AB34*1000,"")</f>
        <v/>
      </c>
      <c r="AR34" s="220">
        <f t="shared" ref="AR34" si="11">IF(N34&lt;&gt;0,N34/AC34*1000,"")</f>
        <v>19.923075226362865</v>
      </c>
      <c r="AS34" s="277"/>
    </row>
    <row r="35" spans="1:50" s="113" customFormat="1" ht="32.6" x14ac:dyDescent="0.35">
      <c r="A35" s="214" t="s">
        <v>100</v>
      </c>
      <c r="B35" s="215">
        <f>AVERAGE(B29:B33)</f>
        <v>307.64939999999996</v>
      </c>
      <c r="C35" s="215">
        <f t="shared" ref="C35:N35" si="12">AVERAGE(C29:C33)</f>
        <v>327.94299999999993</v>
      </c>
      <c r="D35" s="215">
        <f t="shared" si="12"/>
        <v>537.64819999999997</v>
      </c>
      <c r="E35" s="215">
        <f t="shared" si="12"/>
        <v>526.02139999999997</v>
      </c>
      <c r="F35" s="215">
        <f t="shared" si="12"/>
        <v>447.27359999999999</v>
      </c>
      <c r="G35" s="215">
        <f t="shared" si="12"/>
        <v>449.54320000000007</v>
      </c>
      <c r="H35" s="215">
        <f t="shared" si="12"/>
        <v>420.15640000000002</v>
      </c>
      <c r="I35" s="215">
        <f t="shared" si="12"/>
        <v>389.58420000000001</v>
      </c>
      <c r="J35" s="215">
        <f t="shared" si="12"/>
        <v>335.1626</v>
      </c>
      <c r="K35" s="215">
        <f t="shared" si="12"/>
        <v>287.6148</v>
      </c>
      <c r="L35" s="215">
        <f t="shared" si="12"/>
        <v>275.39760000000001</v>
      </c>
      <c r="M35" s="215">
        <f t="shared" si="12"/>
        <v>314.26920000000001</v>
      </c>
      <c r="N35" s="215">
        <f t="shared" si="12"/>
        <v>4618.2635999999993</v>
      </c>
      <c r="O35" s="186">
        <f>AVERAGE(O29:O33)</f>
        <v>384.85529999999994</v>
      </c>
      <c r="P35" s="216" t="s">
        <v>100</v>
      </c>
      <c r="Q35" s="217">
        <f>AVERAGE(Q29:Q33)</f>
        <v>15998.8</v>
      </c>
      <c r="R35" s="217">
        <f t="shared" ref="R35:AC35" si="13">AVERAGE(R29:R33)</f>
        <v>16795</v>
      </c>
      <c r="S35" s="217">
        <f t="shared" si="13"/>
        <v>27384</v>
      </c>
      <c r="T35" s="217">
        <f t="shared" si="13"/>
        <v>27230.400000000001</v>
      </c>
      <c r="U35" s="217">
        <f t="shared" si="13"/>
        <v>22627.8</v>
      </c>
      <c r="V35" s="217">
        <f t="shared" si="13"/>
        <v>22052</v>
      </c>
      <c r="W35" s="217">
        <f t="shared" si="13"/>
        <v>20417</v>
      </c>
      <c r="X35" s="217">
        <f t="shared" si="13"/>
        <v>19114.8</v>
      </c>
      <c r="Y35" s="217">
        <f t="shared" si="13"/>
        <v>16490.400000000001</v>
      </c>
      <c r="Z35" s="217">
        <f t="shared" si="13"/>
        <v>14493.6</v>
      </c>
      <c r="AA35" s="217">
        <f t="shared" si="13"/>
        <v>13690.2</v>
      </c>
      <c r="AB35" s="217">
        <f t="shared" si="13"/>
        <v>17784.400000000001</v>
      </c>
      <c r="AC35" s="217">
        <f t="shared" si="13"/>
        <v>234078.4</v>
      </c>
      <c r="AD35" s="189">
        <f>AVERAGE(AD29:AD33)</f>
        <v>19506.533333333333</v>
      </c>
      <c r="AE35" s="218" t="s">
        <v>100</v>
      </c>
      <c r="AF35" s="219">
        <f>AVERAGE(AF29:AF33)</f>
        <v>19.213804699834434</v>
      </c>
      <c r="AG35" s="219">
        <f t="shared" ref="AG35:AR35" si="14">AVERAGE(AG29:AG33)</f>
        <v>19.501878751507881</v>
      </c>
      <c r="AH35" s="219">
        <f t="shared" si="14"/>
        <v>19.638361539620337</v>
      </c>
      <c r="AI35" s="219">
        <f t="shared" si="14"/>
        <v>19.330520941471963</v>
      </c>
      <c r="AJ35" s="219">
        <f t="shared" si="14"/>
        <v>19.759044160270946</v>
      </c>
      <c r="AK35" s="219">
        <f t="shared" si="14"/>
        <v>20.385672386409805</v>
      </c>
      <c r="AL35" s="219">
        <f t="shared" si="14"/>
        <v>20.56965365399984</v>
      </c>
      <c r="AM35" s="219">
        <f t="shared" si="14"/>
        <v>20.354026814656088</v>
      </c>
      <c r="AN35" s="219">
        <f t="shared" si="14"/>
        <v>20.293651664327058</v>
      </c>
      <c r="AO35" s="219">
        <f t="shared" si="14"/>
        <v>19.843882238009424</v>
      </c>
      <c r="AP35" s="219">
        <f t="shared" si="14"/>
        <v>20.071061678220719</v>
      </c>
      <c r="AQ35" s="219">
        <f t="shared" si="14"/>
        <v>18.007391492778112</v>
      </c>
      <c r="AR35" s="219">
        <f t="shared" si="14"/>
        <v>19.694895343264193</v>
      </c>
      <c r="AS35" s="278"/>
    </row>
    <row r="36" spans="1:50" s="12" customFormat="1" x14ac:dyDescent="0.35">
      <c r="A36" s="19" t="s">
        <v>96</v>
      </c>
      <c r="B36" s="18">
        <f>IF(B34&gt;0,B34,NA())</f>
        <v>330.48599999999999</v>
      </c>
      <c r="C36" s="18">
        <f t="shared" ref="C36:N36" si="15">IF(C34&gt;0,C34,NA())</f>
        <v>399.3</v>
      </c>
      <c r="D36" s="18">
        <f t="shared" si="15"/>
        <v>613.81700000000001</v>
      </c>
      <c r="E36" s="18">
        <f t="shared" si="15"/>
        <v>408.94799999999998</v>
      </c>
      <c r="F36" s="18">
        <f t="shared" si="15"/>
        <v>430.07900000000001</v>
      </c>
      <c r="G36" s="18">
        <f t="shared" si="15"/>
        <v>453.197</v>
      </c>
      <c r="H36" s="18">
        <f t="shared" si="15"/>
        <v>369.81200000000001</v>
      </c>
      <c r="I36" s="18">
        <f t="shared" si="15"/>
        <v>330.89800000000002</v>
      </c>
      <c r="J36" s="18">
        <f t="shared" si="15"/>
        <v>276.43299999999999</v>
      </c>
      <c r="K36" s="18" t="e">
        <f t="shared" si="15"/>
        <v>#N/A</v>
      </c>
      <c r="L36" s="18" t="e">
        <f t="shared" si="15"/>
        <v>#N/A</v>
      </c>
      <c r="M36" s="18" t="e">
        <f t="shared" si="15"/>
        <v>#N/A</v>
      </c>
      <c r="N36" s="18">
        <f t="shared" si="15"/>
        <v>3612.9700000000003</v>
      </c>
      <c r="O36" s="38"/>
      <c r="P36" s="22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40"/>
      <c r="AE36" s="2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41"/>
      <c r="AS36" s="25"/>
      <c r="AT36" s="11"/>
      <c r="AU36" s="11"/>
      <c r="AV36" s="11"/>
      <c r="AW36" s="11"/>
      <c r="AX36" s="11"/>
    </row>
  </sheetData>
  <mergeCells count="3">
    <mergeCell ref="C1:D1"/>
    <mergeCell ref="R1:S1"/>
    <mergeCell ref="AG1:A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9" tint="-0.249977111117893"/>
  </sheetPr>
  <dimension ref="A1:AX30"/>
  <sheetViews>
    <sheetView showZeros="0" zoomScale="50" zoomScaleNormal="50" workbookViewId="0">
      <selection activeCell="J27" sqref="J27"/>
    </sheetView>
  </sheetViews>
  <sheetFormatPr baseColWidth="10" defaultColWidth="11.375" defaultRowHeight="16.3" x14ac:dyDescent="0.35"/>
  <cols>
    <col min="1" max="13" width="11.375" style="78"/>
    <col min="14" max="14" width="14.875" style="78" customWidth="1"/>
    <col min="15" max="31" width="11.375" style="78"/>
    <col min="32" max="32" width="13.25" style="78" customWidth="1"/>
    <col min="33" max="16384" width="11.375" style="78"/>
  </cols>
  <sheetData>
    <row r="1" spans="1:44" x14ac:dyDescent="0.35">
      <c r="A1" s="83" t="s">
        <v>93</v>
      </c>
      <c r="B1" s="305"/>
      <c r="C1" s="305"/>
      <c r="D1" s="305"/>
      <c r="E1" s="305"/>
      <c r="F1" s="305"/>
      <c r="G1" s="305"/>
      <c r="J1" s="305"/>
      <c r="K1" s="305"/>
      <c r="L1" s="305"/>
      <c r="M1" s="109"/>
      <c r="N1" s="85" t="s">
        <v>31</v>
      </c>
      <c r="P1" s="83" t="s">
        <v>94</v>
      </c>
      <c r="Q1" s="305"/>
      <c r="R1" s="305"/>
      <c r="S1" s="305"/>
      <c r="T1" s="305"/>
      <c r="U1" s="305"/>
      <c r="V1" s="305"/>
      <c r="Y1" s="305"/>
      <c r="Z1" s="305"/>
      <c r="AA1" s="305"/>
      <c r="AB1" s="109"/>
      <c r="AC1" s="85" t="s">
        <v>31</v>
      </c>
      <c r="AE1" s="87" t="s">
        <v>95</v>
      </c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108"/>
      <c r="AR1" s="89" t="s">
        <v>31</v>
      </c>
    </row>
    <row r="2" spans="1:44" x14ac:dyDescent="0.35">
      <c r="A2" s="90" t="s">
        <v>75</v>
      </c>
      <c r="B2" s="109"/>
      <c r="C2" s="109"/>
      <c r="D2" s="109"/>
      <c r="E2" s="109"/>
      <c r="F2" s="109"/>
      <c r="G2" s="109"/>
      <c r="K2" s="109"/>
      <c r="L2" s="109"/>
      <c r="M2" s="109"/>
      <c r="N2" s="109"/>
      <c r="P2" s="90"/>
      <c r="Q2" s="109"/>
      <c r="R2" s="109"/>
      <c r="S2" s="109"/>
      <c r="T2" s="109"/>
      <c r="U2" s="109"/>
      <c r="V2" s="109"/>
      <c r="Z2" s="109"/>
      <c r="AA2" s="109"/>
      <c r="AB2" s="109"/>
      <c r="AC2" s="109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4" x14ac:dyDescent="0.35">
      <c r="A3" s="168" t="s">
        <v>73</v>
      </c>
      <c r="B3" s="307"/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166"/>
      <c r="P3" s="151" t="s">
        <v>73</v>
      </c>
      <c r="Q3" s="309"/>
      <c r="R3" s="309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148"/>
      <c r="AE3" s="128" t="s">
        <v>73</v>
      </c>
      <c r="AF3" s="311"/>
      <c r="AG3" s="311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</row>
    <row r="4" spans="1:44" x14ac:dyDescent="0.35">
      <c r="A4" s="184" t="s">
        <v>36</v>
      </c>
      <c r="B4" s="184" t="s">
        <v>37</v>
      </c>
      <c r="C4" s="184" t="s">
        <v>38</v>
      </c>
      <c r="D4" s="184" t="s">
        <v>39</v>
      </c>
      <c r="E4" s="184" t="s">
        <v>40</v>
      </c>
      <c r="F4" s="184" t="s">
        <v>41</v>
      </c>
      <c r="G4" s="184" t="s">
        <v>42</v>
      </c>
      <c r="H4" s="184" t="s">
        <v>43</v>
      </c>
      <c r="I4" s="184" t="s">
        <v>44</v>
      </c>
      <c r="J4" s="184" t="s">
        <v>45</v>
      </c>
      <c r="K4" s="184" t="s">
        <v>46</v>
      </c>
      <c r="L4" s="184" t="s">
        <v>47</v>
      </c>
      <c r="M4" s="184" t="s">
        <v>48</v>
      </c>
      <c r="N4" s="184" t="s">
        <v>74</v>
      </c>
      <c r="O4" s="279" t="s">
        <v>50</v>
      </c>
      <c r="P4" s="187" t="s">
        <v>36</v>
      </c>
      <c r="Q4" s="187" t="s">
        <v>37</v>
      </c>
      <c r="R4" s="187" t="s">
        <v>38</v>
      </c>
      <c r="S4" s="187" t="s">
        <v>39</v>
      </c>
      <c r="T4" s="187" t="s">
        <v>40</v>
      </c>
      <c r="U4" s="187" t="s">
        <v>41</v>
      </c>
      <c r="V4" s="187" t="s">
        <v>42</v>
      </c>
      <c r="W4" s="187" t="s">
        <v>43</v>
      </c>
      <c r="X4" s="187" t="s">
        <v>44</v>
      </c>
      <c r="Y4" s="187" t="s">
        <v>45</v>
      </c>
      <c r="Z4" s="187" t="s">
        <v>46</v>
      </c>
      <c r="AA4" s="187" t="s">
        <v>47</v>
      </c>
      <c r="AB4" s="187" t="s">
        <v>48</v>
      </c>
      <c r="AC4" s="187" t="s">
        <v>74</v>
      </c>
      <c r="AD4" s="280" t="s">
        <v>50</v>
      </c>
      <c r="AE4" s="190" t="s">
        <v>36</v>
      </c>
      <c r="AF4" s="190" t="s">
        <v>37</v>
      </c>
      <c r="AG4" s="190" t="s">
        <v>38</v>
      </c>
      <c r="AH4" s="190" t="s">
        <v>39</v>
      </c>
      <c r="AI4" s="190" t="s">
        <v>40</v>
      </c>
      <c r="AJ4" s="190" t="s">
        <v>41</v>
      </c>
      <c r="AK4" s="190" t="s">
        <v>42</v>
      </c>
      <c r="AL4" s="190" t="s">
        <v>43</v>
      </c>
      <c r="AM4" s="190" t="s">
        <v>44</v>
      </c>
      <c r="AN4" s="190" t="s">
        <v>45</v>
      </c>
      <c r="AO4" s="190" t="s">
        <v>46</v>
      </c>
      <c r="AP4" s="190" t="s">
        <v>47</v>
      </c>
      <c r="AQ4" s="190" t="s">
        <v>48</v>
      </c>
      <c r="AR4" s="190" t="s">
        <v>51</v>
      </c>
    </row>
    <row r="5" spans="1:44" x14ac:dyDescent="0.35">
      <c r="A5" s="184">
        <v>2002</v>
      </c>
      <c r="B5" s="313">
        <v>6860</v>
      </c>
      <c r="C5" s="313">
        <v>7844</v>
      </c>
      <c r="D5" s="313">
        <v>10520</v>
      </c>
      <c r="E5" s="313">
        <v>10274</v>
      </c>
      <c r="F5" s="313">
        <v>10797</v>
      </c>
      <c r="G5" s="313">
        <v>9253</v>
      </c>
      <c r="H5" s="313">
        <v>10431</v>
      </c>
      <c r="I5" s="313">
        <v>9351</v>
      </c>
      <c r="J5" s="313">
        <v>7861</v>
      </c>
      <c r="K5" s="313">
        <v>8125</v>
      </c>
      <c r="L5" s="313">
        <v>6976</v>
      </c>
      <c r="M5" s="313">
        <v>7660</v>
      </c>
      <c r="N5" s="313">
        <v>105952</v>
      </c>
      <c r="O5" s="274">
        <v>8829.3333333333339</v>
      </c>
      <c r="P5" s="187">
        <v>2002</v>
      </c>
      <c r="Q5" s="188">
        <v>379055</v>
      </c>
      <c r="R5" s="188">
        <v>433002</v>
      </c>
      <c r="S5" s="188">
        <v>603214</v>
      </c>
      <c r="T5" s="188">
        <v>564979</v>
      </c>
      <c r="U5" s="188">
        <v>579211</v>
      </c>
      <c r="V5" s="188">
        <v>489682</v>
      </c>
      <c r="W5" s="188">
        <v>553272</v>
      </c>
      <c r="X5" s="188">
        <v>489578</v>
      </c>
      <c r="Y5" s="188">
        <v>411530</v>
      </c>
      <c r="Z5" s="188">
        <v>422779</v>
      </c>
      <c r="AA5" s="188">
        <v>370027</v>
      </c>
      <c r="AB5" s="188">
        <v>429542</v>
      </c>
      <c r="AC5" s="188">
        <v>5725871</v>
      </c>
      <c r="AD5" s="314">
        <v>477155.91666666669</v>
      </c>
      <c r="AE5" s="190">
        <v>2002</v>
      </c>
      <c r="AF5" s="228">
        <v>18.097637546002559</v>
      </c>
      <c r="AG5" s="228">
        <v>18.115389767252807</v>
      </c>
      <c r="AH5" s="228">
        <v>17.439913529858391</v>
      </c>
      <c r="AI5" s="228">
        <v>18.184746689699971</v>
      </c>
      <c r="AJ5" s="228">
        <v>18.640875259620415</v>
      </c>
      <c r="AK5" s="228">
        <v>18.895936546575125</v>
      </c>
      <c r="AL5" s="228">
        <v>18.853294582050058</v>
      </c>
      <c r="AM5" s="228">
        <v>19.100122963041638</v>
      </c>
      <c r="AN5" s="228">
        <v>19.101888076203437</v>
      </c>
      <c r="AO5" s="228">
        <v>19.218078475988637</v>
      </c>
      <c r="AP5" s="228">
        <v>18.85267831806868</v>
      </c>
      <c r="AQ5" s="228">
        <v>17.832947651219207</v>
      </c>
      <c r="AR5" s="228">
        <v>18.504084356772971</v>
      </c>
    </row>
    <row r="6" spans="1:44" x14ac:dyDescent="0.35">
      <c r="A6" s="184">
        <v>2003</v>
      </c>
      <c r="B6" s="274">
        <v>6627</v>
      </c>
      <c r="C6" s="274">
        <v>8577</v>
      </c>
      <c r="D6" s="274">
        <v>9343</v>
      </c>
      <c r="E6" s="274">
        <v>12414</v>
      </c>
      <c r="F6" s="274">
        <v>9985</v>
      </c>
      <c r="G6" s="274">
        <v>9565</v>
      </c>
      <c r="H6" s="274">
        <v>9800</v>
      </c>
      <c r="I6" s="274">
        <v>8283</v>
      </c>
      <c r="J6" s="274">
        <v>8298</v>
      </c>
      <c r="K6" s="274">
        <v>8050</v>
      </c>
      <c r="L6" s="274">
        <v>6727</v>
      </c>
      <c r="M6" s="274">
        <v>8226</v>
      </c>
      <c r="N6" s="185">
        <v>105895</v>
      </c>
      <c r="O6" s="274">
        <v>8824.5833333333339</v>
      </c>
      <c r="P6" s="187">
        <v>2003</v>
      </c>
      <c r="Q6" s="314">
        <v>364667</v>
      </c>
      <c r="R6" s="314">
        <v>463612</v>
      </c>
      <c r="S6" s="314">
        <v>509094</v>
      </c>
      <c r="T6" s="314">
        <v>698791</v>
      </c>
      <c r="U6" s="314">
        <v>536779</v>
      </c>
      <c r="V6" s="314">
        <v>512644</v>
      </c>
      <c r="W6" s="314">
        <v>521327</v>
      </c>
      <c r="X6" s="314">
        <v>439053</v>
      </c>
      <c r="Y6" s="314">
        <v>434620</v>
      </c>
      <c r="Z6" s="314">
        <v>414221</v>
      </c>
      <c r="AA6" s="314">
        <v>348286</v>
      </c>
      <c r="AB6" s="314">
        <v>451981</v>
      </c>
      <c r="AC6" s="188">
        <v>5695075</v>
      </c>
      <c r="AD6" s="314">
        <v>474589.58333333331</v>
      </c>
      <c r="AE6" s="190">
        <v>2003</v>
      </c>
      <c r="AF6" s="284">
        <v>18.172743900599727</v>
      </c>
      <c r="AG6" s="284">
        <v>18.500383941744388</v>
      </c>
      <c r="AH6" s="284">
        <v>18.352210004439257</v>
      </c>
      <c r="AI6" s="284">
        <v>17.764968352483073</v>
      </c>
      <c r="AJ6" s="284">
        <v>18.601696415098207</v>
      </c>
      <c r="AK6" s="284">
        <v>18.658172142851569</v>
      </c>
      <c r="AL6" s="284">
        <v>18.798182330859518</v>
      </c>
      <c r="AM6" s="284">
        <v>18.865603924810898</v>
      </c>
      <c r="AN6" s="284">
        <v>19.092540610188209</v>
      </c>
      <c r="AO6" s="284">
        <v>19.43407021855483</v>
      </c>
      <c r="AP6" s="284">
        <v>19.314586288280321</v>
      </c>
      <c r="AQ6" s="284">
        <v>18.199880083454836</v>
      </c>
      <c r="AR6" s="284">
        <v>18.594136161507969</v>
      </c>
    </row>
    <row r="7" spans="1:44" x14ac:dyDescent="0.35">
      <c r="A7" s="197">
        <v>2004</v>
      </c>
      <c r="B7" s="274">
        <v>7292</v>
      </c>
      <c r="C7" s="274">
        <v>7718</v>
      </c>
      <c r="D7" s="274">
        <v>10118</v>
      </c>
      <c r="E7" s="274">
        <v>10775</v>
      </c>
      <c r="F7" s="274">
        <v>9238</v>
      </c>
      <c r="G7" s="274">
        <v>9993</v>
      </c>
      <c r="H7" s="274">
        <v>9251</v>
      </c>
      <c r="I7" s="274">
        <v>8836</v>
      </c>
      <c r="J7" s="274">
        <v>7864</v>
      </c>
      <c r="K7" s="274">
        <v>7228</v>
      </c>
      <c r="L7" s="274">
        <v>6892</v>
      </c>
      <c r="M7" s="274">
        <v>7095</v>
      </c>
      <c r="N7" s="185">
        <v>102300</v>
      </c>
      <c r="O7" s="274">
        <v>8525</v>
      </c>
      <c r="P7" s="198">
        <v>2004</v>
      </c>
      <c r="Q7" s="314">
        <v>393184</v>
      </c>
      <c r="R7" s="314">
        <v>410197</v>
      </c>
      <c r="S7" s="314">
        <v>554186</v>
      </c>
      <c r="T7" s="314">
        <v>603652</v>
      </c>
      <c r="U7" s="314">
        <v>494583</v>
      </c>
      <c r="V7" s="314">
        <v>522963</v>
      </c>
      <c r="W7" s="314">
        <v>480588</v>
      </c>
      <c r="X7" s="314">
        <v>462282</v>
      </c>
      <c r="Y7" s="314">
        <v>410440</v>
      </c>
      <c r="Z7" s="314">
        <v>374363</v>
      </c>
      <c r="AA7" s="314">
        <v>362912</v>
      </c>
      <c r="AB7" s="314">
        <v>392169</v>
      </c>
      <c r="AC7" s="188">
        <v>5461519</v>
      </c>
      <c r="AD7" s="314">
        <v>455126.58333333331</v>
      </c>
      <c r="AE7" s="199">
        <v>2004</v>
      </c>
      <c r="AF7" s="284">
        <v>18.546024253275821</v>
      </c>
      <c r="AG7" s="284">
        <v>18.815349697828118</v>
      </c>
      <c r="AH7" s="284">
        <v>18.257408162602449</v>
      </c>
      <c r="AI7" s="284">
        <v>17.849688230967512</v>
      </c>
      <c r="AJ7" s="284">
        <v>18.678361367050627</v>
      </c>
      <c r="AK7" s="284">
        <v>19.108426408751672</v>
      </c>
      <c r="AL7" s="284">
        <v>19.249336229785179</v>
      </c>
      <c r="AM7" s="284">
        <v>19.11387421530581</v>
      </c>
      <c r="AN7" s="284">
        <v>19.159925933144919</v>
      </c>
      <c r="AO7" s="284">
        <v>19.307463611521438</v>
      </c>
      <c r="AP7" s="284">
        <v>18.990829732827795</v>
      </c>
      <c r="AQ7" s="284">
        <v>18.091690062192576</v>
      </c>
      <c r="AR7" s="284">
        <v>18.731052661356667</v>
      </c>
    </row>
    <row r="8" spans="1:44" x14ac:dyDescent="0.35">
      <c r="A8" s="197">
        <v>2005</v>
      </c>
      <c r="B8" s="274">
        <v>8137</v>
      </c>
      <c r="C8" s="274">
        <v>6409</v>
      </c>
      <c r="D8" s="274">
        <v>11062</v>
      </c>
      <c r="E8" s="274">
        <v>9062</v>
      </c>
      <c r="F8" s="274">
        <v>9614</v>
      </c>
      <c r="G8" s="274">
        <v>9219</v>
      </c>
      <c r="H8" s="274">
        <v>8322</v>
      </c>
      <c r="I8" s="274">
        <v>8980</v>
      </c>
      <c r="J8" s="274">
        <v>7668</v>
      </c>
      <c r="K8" s="274">
        <v>7459</v>
      </c>
      <c r="L8" s="274">
        <v>6832</v>
      </c>
      <c r="M8" s="274">
        <v>6921</v>
      </c>
      <c r="N8" s="185">
        <v>99685</v>
      </c>
      <c r="O8" s="274">
        <v>8307.0833333333339</v>
      </c>
      <c r="P8" s="198">
        <v>2005</v>
      </c>
      <c r="Q8" s="314">
        <v>431474</v>
      </c>
      <c r="R8" s="314">
        <v>349591</v>
      </c>
      <c r="S8" s="314">
        <v>618093</v>
      </c>
      <c r="T8" s="314">
        <v>492831</v>
      </c>
      <c r="U8" s="314">
        <v>515474</v>
      </c>
      <c r="V8" s="314">
        <v>488214</v>
      </c>
      <c r="W8" s="314">
        <v>440185</v>
      </c>
      <c r="X8" s="314">
        <v>470486</v>
      </c>
      <c r="Y8" s="314">
        <v>400772</v>
      </c>
      <c r="Z8" s="314">
        <v>389302</v>
      </c>
      <c r="AA8" s="314">
        <v>359451</v>
      </c>
      <c r="AB8" s="314">
        <v>381472</v>
      </c>
      <c r="AC8" s="188">
        <v>5337345</v>
      </c>
      <c r="AD8" s="314">
        <v>444778.75</v>
      </c>
      <c r="AE8" s="199">
        <v>2005</v>
      </c>
      <c r="AF8" s="284">
        <v>18.858610252297936</v>
      </c>
      <c r="AG8" s="284">
        <v>18.332851818267631</v>
      </c>
      <c r="AH8" s="284">
        <v>17.896983140077626</v>
      </c>
      <c r="AI8" s="284">
        <v>18.387642011155954</v>
      </c>
      <c r="AJ8" s="284">
        <v>18.650795190446075</v>
      </c>
      <c r="AK8" s="284">
        <v>18.88311273335054</v>
      </c>
      <c r="AL8" s="284">
        <v>18.905687381441894</v>
      </c>
      <c r="AM8" s="284">
        <v>19.086646573968196</v>
      </c>
      <c r="AN8" s="284">
        <v>19.133073168784247</v>
      </c>
      <c r="AO8" s="284">
        <v>19.159932391819204</v>
      </c>
      <c r="AP8" s="284">
        <v>19.006763091492303</v>
      </c>
      <c r="AQ8" s="284">
        <v>18.142878114252159</v>
      </c>
      <c r="AR8" s="284">
        <v>18.676888977572183</v>
      </c>
    </row>
    <row r="9" spans="1:44" x14ac:dyDescent="0.35">
      <c r="A9" s="197">
        <v>2006</v>
      </c>
      <c r="B9" s="274">
        <v>8546</v>
      </c>
      <c r="C9" s="274">
        <v>6676</v>
      </c>
      <c r="D9" s="274">
        <v>9231</v>
      </c>
      <c r="E9" s="274">
        <v>10051</v>
      </c>
      <c r="F9" s="274">
        <v>10138</v>
      </c>
      <c r="G9" s="274">
        <v>9233</v>
      </c>
      <c r="H9" s="274">
        <v>8115</v>
      </c>
      <c r="I9" s="274">
        <v>8604</v>
      </c>
      <c r="J9" s="274">
        <v>7344</v>
      </c>
      <c r="K9" s="274">
        <v>7081</v>
      </c>
      <c r="L9" s="274">
        <v>6207</v>
      </c>
      <c r="M9" s="274">
        <v>8122</v>
      </c>
      <c r="N9" s="185">
        <v>99348</v>
      </c>
      <c r="O9" s="274">
        <v>8279</v>
      </c>
      <c r="P9" s="198">
        <v>2006</v>
      </c>
      <c r="Q9" s="314">
        <v>445361</v>
      </c>
      <c r="R9" s="314">
        <v>357571</v>
      </c>
      <c r="S9" s="314">
        <v>494733</v>
      </c>
      <c r="T9" s="314">
        <v>560363</v>
      </c>
      <c r="U9" s="314">
        <v>539632</v>
      </c>
      <c r="V9" s="314">
        <v>482295</v>
      </c>
      <c r="W9" s="314">
        <v>424938</v>
      </c>
      <c r="X9" s="314">
        <v>447024</v>
      </c>
      <c r="Y9" s="314">
        <v>379332</v>
      </c>
      <c r="Z9" s="314">
        <v>367674</v>
      </c>
      <c r="AA9" s="314">
        <v>326566</v>
      </c>
      <c r="AB9" s="314">
        <v>437762</v>
      </c>
      <c r="AC9" s="188">
        <v>5263251</v>
      </c>
      <c r="AD9" s="314">
        <v>438604.25</v>
      </c>
      <c r="AE9" s="199">
        <v>2006</v>
      </c>
      <c r="AF9" s="284">
        <v>19.188927633986811</v>
      </c>
      <c r="AG9" s="284">
        <v>18.670417903017864</v>
      </c>
      <c r="AH9" s="284">
        <v>18.658549156817919</v>
      </c>
      <c r="AI9" s="284">
        <v>17.936587533438146</v>
      </c>
      <c r="AJ9" s="284">
        <v>18.786876982832744</v>
      </c>
      <c r="AK9" s="284">
        <v>19.143884966669777</v>
      </c>
      <c r="AL9" s="284">
        <v>19.096903548282338</v>
      </c>
      <c r="AM9" s="284">
        <v>19.247288736175239</v>
      </c>
      <c r="AN9" s="284">
        <v>19.360349245515803</v>
      </c>
      <c r="AO9" s="284">
        <v>19.25890870716994</v>
      </c>
      <c r="AP9" s="284">
        <v>19.00687762963689</v>
      </c>
      <c r="AQ9" s="284">
        <v>18.553460556192633</v>
      </c>
      <c r="AR9" s="284">
        <v>18.875786087344114</v>
      </c>
    </row>
    <row r="10" spans="1:44" x14ac:dyDescent="0.35">
      <c r="A10" s="197">
        <v>2007</v>
      </c>
      <c r="B10" s="274">
        <v>6373</v>
      </c>
      <c r="C10" s="274">
        <v>6808</v>
      </c>
      <c r="D10" s="274">
        <v>9402</v>
      </c>
      <c r="E10" s="274">
        <v>9504</v>
      </c>
      <c r="F10" s="274">
        <v>9383</v>
      </c>
      <c r="G10" s="274">
        <v>8482</v>
      </c>
      <c r="H10" s="274">
        <v>8816</v>
      </c>
      <c r="I10" s="274">
        <v>8862</v>
      </c>
      <c r="J10" s="274">
        <v>7301</v>
      </c>
      <c r="K10" s="274">
        <v>7745</v>
      </c>
      <c r="L10" s="274">
        <v>6209</v>
      </c>
      <c r="M10" s="274">
        <v>8290</v>
      </c>
      <c r="N10" s="185">
        <v>97175</v>
      </c>
      <c r="O10" s="274">
        <v>8097.916666666667</v>
      </c>
      <c r="P10" s="198">
        <v>2007</v>
      </c>
      <c r="Q10" s="314">
        <v>347421</v>
      </c>
      <c r="R10" s="314">
        <v>362884</v>
      </c>
      <c r="S10" s="314">
        <v>507445</v>
      </c>
      <c r="T10" s="314">
        <v>524986</v>
      </c>
      <c r="U10" s="314">
        <v>498514</v>
      </c>
      <c r="V10" s="314">
        <v>443686</v>
      </c>
      <c r="W10" s="314">
        <v>459626</v>
      </c>
      <c r="X10" s="314">
        <v>464546</v>
      </c>
      <c r="Y10" s="314">
        <v>381224</v>
      </c>
      <c r="Z10" s="314">
        <v>407026</v>
      </c>
      <c r="AA10" s="314">
        <v>329916</v>
      </c>
      <c r="AB10" s="314">
        <v>450015</v>
      </c>
      <c r="AC10" s="188">
        <v>5177289</v>
      </c>
      <c r="AD10" s="314">
        <v>431440.75</v>
      </c>
      <c r="AE10" s="199">
        <v>2007</v>
      </c>
      <c r="AF10" s="284">
        <v>18.343738576539703</v>
      </c>
      <c r="AG10" s="284">
        <v>18.76081612857001</v>
      </c>
      <c r="AH10" s="284">
        <v>18.528116347584469</v>
      </c>
      <c r="AI10" s="284">
        <v>18.103339898587773</v>
      </c>
      <c r="AJ10" s="284">
        <v>18.821938802119899</v>
      </c>
      <c r="AK10" s="284">
        <v>19.117123371032669</v>
      </c>
      <c r="AL10" s="284">
        <v>19.180812225592113</v>
      </c>
      <c r="AM10" s="284">
        <v>19.076689929522587</v>
      </c>
      <c r="AN10" s="284">
        <v>19.151470001888654</v>
      </c>
      <c r="AO10" s="284">
        <v>19.028268464422421</v>
      </c>
      <c r="AP10" s="284">
        <v>18.819942045854095</v>
      </c>
      <c r="AQ10" s="284">
        <v>18.421608168616601</v>
      </c>
      <c r="AR10" s="284">
        <v>18.769475685054477</v>
      </c>
    </row>
    <row r="11" spans="1:44" x14ac:dyDescent="0.35">
      <c r="A11" s="197">
        <v>2008</v>
      </c>
      <c r="B11" s="274">
        <v>6183</v>
      </c>
      <c r="C11" s="274">
        <v>6433</v>
      </c>
      <c r="D11" s="274">
        <v>8899</v>
      </c>
      <c r="E11" s="274">
        <v>8629</v>
      </c>
      <c r="F11" s="274">
        <v>8689</v>
      </c>
      <c r="G11" s="274">
        <v>8210</v>
      </c>
      <c r="H11" s="274">
        <v>8480</v>
      </c>
      <c r="I11" s="274">
        <v>7457</v>
      </c>
      <c r="J11" s="274">
        <v>7259</v>
      </c>
      <c r="K11" s="274">
        <v>6594</v>
      </c>
      <c r="L11" s="274">
        <v>5297</v>
      </c>
      <c r="M11" s="274">
        <v>8287</v>
      </c>
      <c r="N11" s="185">
        <v>90417</v>
      </c>
      <c r="O11" s="274">
        <v>7534.75</v>
      </c>
      <c r="P11" s="198">
        <v>2008</v>
      </c>
      <c r="Q11" s="314">
        <v>339412</v>
      </c>
      <c r="R11" s="314">
        <v>347430</v>
      </c>
      <c r="S11" s="314">
        <v>504195</v>
      </c>
      <c r="T11" s="314">
        <v>470413</v>
      </c>
      <c r="U11" s="314">
        <v>467907</v>
      </c>
      <c r="V11" s="314">
        <v>435976</v>
      </c>
      <c r="W11" s="314">
        <v>447559</v>
      </c>
      <c r="X11" s="314">
        <v>394892</v>
      </c>
      <c r="Y11" s="314">
        <v>382008</v>
      </c>
      <c r="Z11" s="314">
        <v>346808</v>
      </c>
      <c r="AA11" s="314">
        <v>282911</v>
      </c>
      <c r="AB11" s="314">
        <v>449245</v>
      </c>
      <c r="AC11" s="188">
        <v>4868756</v>
      </c>
      <c r="AD11" s="314">
        <v>405729.66666666669</v>
      </c>
      <c r="AE11" s="199">
        <v>2008</v>
      </c>
      <c r="AF11" s="284">
        <v>18.216798463224634</v>
      </c>
      <c r="AG11" s="284">
        <v>18.515960049506376</v>
      </c>
      <c r="AH11" s="284">
        <v>17.649917194736165</v>
      </c>
      <c r="AI11" s="284">
        <v>18.343455644295545</v>
      </c>
      <c r="AJ11" s="284">
        <v>18.569929494536307</v>
      </c>
      <c r="AK11" s="284">
        <v>18.831311815329283</v>
      </c>
      <c r="AL11" s="284">
        <v>18.94722260081911</v>
      </c>
      <c r="AM11" s="284">
        <v>18.883644135611764</v>
      </c>
      <c r="AN11" s="284">
        <v>19.00221984879898</v>
      </c>
      <c r="AO11" s="284">
        <v>19.013402228322299</v>
      </c>
      <c r="AP11" s="284">
        <v>18.723202703323661</v>
      </c>
      <c r="AQ11" s="284">
        <v>18.446504691204133</v>
      </c>
      <c r="AR11" s="284">
        <v>18.570862865175418</v>
      </c>
    </row>
    <row r="12" spans="1:44" x14ac:dyDescent="0.35">
      <c r="A12" s="197">
        <v>2009</v>
      </c>
      <c r="B12" s="274">
        <v>5137</v>
      </c>
      <c r="C12" s="274">
        <v>5291</v>
      </c>
      <c r="D12" s="274">
        <v>7256</v>
      </c>
      <c r="E12" s="274">
        <v>8920</v>
      </c>
      <c r="F12" s="274">
        <v>7764</v>
      </c>
      <c r="G12" s="274">
        <v>8033</v>
      </c>
      <c r="H12" s="274">
        <v>7649</v>
      </c>
      <c r="I12" s="274">
        <v>7397</v>
      </c>
      <c r="J12" s="274">
        <v>6675</v>
      </c>
      <c r="K12" s="274">
        <v>5747</v>
      </c>
      <c r="L12" s="274">
        <v>7182</v>
      </c>
      <c r="M12" s="274">
        <v>5770</v>
      </c>
      <c r="N12" s="185">
        <v>82821</v>
      </c>
      <c r="O12" s="274">
        <v>6901.75</v>
      </c>
      <c r="P12" s="198">
        <v>2009</v>
      </c>
      <c r="Q12" s="314">
        <v>281236</v>
      </c>
      <c r="R12" s="314">
        <v>286519</v>
      </c>
      <c r="S12" s="314">
        <v>388989</v>
      </c>
      <c r="T12" s="314">
        <v>504595</v>
      </c>
      <c r="U12" s="314">
        <v>417961</v>
      </c>
      <c r="V12" s="314">
        <v>426114</v>
      </c>
      <c r="W12" s="314">
        <v>402548</v>
      </c>
      <c r="X12" s="314">
        <v>384343</v>
      </c>
      <c r="Y12" s="314">
        <v>346408</v>
      </c>
      <c r="Z12" s="314">
        <v>299729</v>
      </c>
      <c r="AA12" s="314">
        <v>370895</v>
      </c>
      <c r="AB12" s="314">
        <v>322836</v>
      </c>
      <c r="AC12" s="188">
        <v>4432173</v>
      </c>
      <c r="AD12" s="314">
        <v>369347.75</v>
      </c>
      <c r="AE12" s="199">
        <v>2009</v>
      </c>
      <c r="AF12" s="284">
        <v>18.265798119728625</v>
      </c>
      <c r="AG12" s="284">
        <v>18.466489133355903</v>
      </c>
      <c r="AH12" s="284">
        <v>18.653483774605451</v>
      </c>
      <c r="AI12" s="284">
        <v>17.677543376371148</v>
      </c>
      <c r="AJ12" s="284">
        <v>18.575895837171412</v>
      </c>
      <c r="AK12" s="284">
        <v>18.851762673838458</v>
      </c>
      <c r="AL12" s="284">
        <v>19.00146069537049</v>
      </c>
      <c r="AM12" s="284">
        <v>19.245829896732864</v>
      </c>
      <c r="AN12" s="284">
        <v>19.269185469157755</v>
      </c>
      <c r="AO12" s="284">
        <v>19.173987168408797</v>
      </c>
      <c r="AP12" s="284">
        <v>19.363970935170332</v>
      </c>
      <c r="AQ12" s="284">
        <v>17.872851850475165</v>
      </c>
      <c r="AR12" s="284">
        <v>18.68631932914171</v>
      </c>
    </row>
    <row r="13" spans="1:44" x14ac:dyDescent="0.35">
      <c r="A13" s="197">
        <v>2010</v>
      </c>
      <c r="B13" s="274">
        <v>4744</v>
      </c>
      <c r="C13" s="274">
        <v>5308</v>
      </c>
      <c r="D13" s="274">
        <v>9099</v>
      </c>
      <c r="E13" s="274">
        <v>7794</v>
      </c>
      <c r="F13" s="274">
        <v>7953</v>
      </c>
      <c r="G13" s="274">
        <v>8369</v>
      </c>
      <c r="H13" s="274">
        <v>7485</v>
      </c>
      <c r="I13" s="274">
        <v>7669</v>
      </c>
      <c r="J13" s="274">
        <v>6576</v>
      </c>
      <c r="K13" s="274">
        <v>5373</v>
      </c>
      <c r="L13" s="274">
        <v>7122</v>
      </c>
      <c r="M13" s="274">
        <v>5687</v>
      </c>
      <c r="N13" s="185">
        <v>83179</v>
      </c>
      <c r="O13" s="274">
        <v>6931.583333333333</v>
      </c>
      <c r="P13" s="198">
        <v>2010</v>
      </c>
      <c r="Q13" s="314">
        <v>258092</v>
      </c>
      <c r="R13" s="314">
        <v>286838</v>
      </c>
      <c r="S13" s="314">
        <v>507487</v>
      </c>
      <c r="T13" s="314">
        <v>426974</v>
      </c>
      <c r="U13" s="314">
        <v>423627</v>
      </c>
      <c r="V13" s="314">
        <v>437659</v>
      </c>
      <c r="W13" s="314">
        <v>391361</v>
      </c>
      <c r="X13" s="314">
        <v>396960</v>
      </c>
      <c r="Y13" s="314">
        <v>340353</v>
      </c>
      <c r="Z13" s="314">
        <v>278989</v>
      </c>
      <c r="AA13" s="314">
        <v>365764</v>
      </c>
      <c r="AB13" s="314">
        <v>314326</v>
      </c>
      <c r="AC13" s="188">
        <v>4428430</v>
      </c>
      <c r="AD13" s="314">
        <v>369035.83333333331</v>
      </c>
      <c r="AE13" s="199">
        <v>2010</v>
      </c>
      <c r="AF13" s="284">
        <v>18.381042418982378</v>
      </c>
      <c r="AG13" s="284">
        <v>18.505218973776138</v>
      </c>
      <c r="AH13" s="284">
        <v>17.929523317838683</v>
      </c>
      <c r="AI13" s="284">
        <v>18.254038887613767</v>
      </c>
      <c r="AJ13" s="284">
        <v>18.773590918425878</v>
      </c>
      <c r="AK13" s="284">
        <v>19.122193305747167</v>
      </c>
      <c r="AL13" s="284">
        <v>19.125564376624141</v>
      </c>
      <c r="AM13" s="284">
        <v>19.319326884320837</v>
      </c>
      <c r="AN13" s="284">
        <v>19.32111660540674</v>
      </c>
      <c r="AO13" s="284">
        <v>19.258823824595236</v>
      </c>
      <c r="AP13" s="284">
        <v>19.471571833203924</v>
      </c>
      <c r="AQ13" s="284">
        <v>18.092680847273215</v>
      </c>
      <c r="AR13" s="284">
        <v>18.782954681455955</v>
      </c>
    </row>
    <row r="14" spans="1:44" x14ac:dyDescent="0.35">
      <c r="A14" s="197">
        <v>2011</v>
      </c>
      <c r="B14" s="274">
        <v>5354</v>
      </c>
      <c r="C14" s="274">
        <v>5916</v>
      </c>
      <c r="D14" s="274">
        <v>7931</v>
      </c>
      <c r="E14" s="274">
        <v>9200</v>
      </c>
      <c r="F14" s="274">
        <v>8324</v>
      </c>
      <c r="G14" s="274">
        <v>8039</v>
      </c>
      <c r="H14" s="274">
        <v>7696</v>
      </c>
      <c r="I14" s="274">
        <v>8192</v>
      </c>
      <c r="J14" s="274">
        <v>6517</v>
      </c>
      <c r="K14" s="274">
        <v>5691</v>
      </c>
      <c r="L14" s="274">
        <v>6804</v>
      </c>
      <c r="M14" s="274">
        <v>5621</v>
      </c>
      <c r="N14" s="185">
        <v>85285</v>
      </c>
      <c r="O14" s="274">
        <v>7107.083333333333</v>
      </c>
      <c r="P14" s="198">
        <v>2011</v>
      </c>
      <c r="Q14" s="314">
        <v>288795</v>
      </c>
      <c r="R14" s="314">
        <v>314115</v>
      </c>
      <c r="S14" s="314">
        <v>422330</v>
      </c>
      <c r="T14" s="314">
        <v>515957</v>
      </c>
      <c r="U14" s="314">
        <v>443461</v>
      </c>
      <c r="V14" s="314">
        <v>418924</v>
      </c>
      <c r="W14" s="314">
        <v>415569</v>
      </c>
      <c r="X14" s="314">
        <v>420557</v>
      </c>
      <c r="Y14" s="314">
        <v>337133</v>
      </c>
      <c r="Z14" s="314">
        <v>295851</v>
      </c>
      <c r="AA14" s="314">
        <v>350909</v>
      </c>
      <c r="AB14" s="314">
        <v>307503</v>
      </c>
      <c r="AC14" s="188">
        <v>4531104</v>
      </c>
      <c r="AD14" s="314">
        <v>377592</v>
      </c>
      <c r="AE14" s="199">
        <v>2011</v>
      </c>
      <c r="AF14" s="284">
        <v>18.539102131269587</v>
      </c>
      <c r="AG14" s="284">
        <v>18.833866577527338</v>
      </c>
      <c r="AH14" s="284">
        <v>18.779153742334195</v>
      </c>
      <c r="AI14" s="284">
        <v>17.830943276280774</v>
      </c>
      <c r="AJ14" s="284">
        <v>18.770534500215351</v>
      </c>
      <c r="AK14" s="284">
        <v>19.189638216000994</v>
      </c>
      <c r="AL14" s="284">
        <v>18.51918694609078</v>
      </c>
      <c r="AM14" s="284">
        <v>19.478929134457399</v>
      </c>
      <c r="AN14" s="284">
        <v>19.330649921544317</v>
      </c>
      <c r="AO14" s="284">
        <v>19.236034355131469</v>
      </c>
      <c r="AP14" s="284">
        <v>19.389642328922882</v>
      </c>
      <c r="AQ14" s="284">
        <v>18.279496460197137</v>
      </c>
      <c r="AR14" s="284">
        <v>18.822123703185802</v>
      </c>
    </row>
    <row r="15" spans="1:44" x14ac:dyDescent="0.35">
      <c r="A15" s="197">
        <v>2012</v>
      </c>
      <c r="B15" s="274">
        <v>5492</v>
      </c>
      <c r="C15" s="274">
        <v>5875</v>
      </c>
      <c r="D15" s="274">
        <v>8187</v>
      </c>
      <c r="E15" s="274">
        <v>8238</v>
      </c>
      <c r="F15" s="274">
        <v>8396</v>
      </c>
      <c r="G15" s="274">
        <v>7839</v>
      </c>
      <c r="H15" s="274">
        <v>7954</v>
      </c>
      <c r="I15" s="274">
        <v>7314</v>
      </c>
      <c r="J15" s="274">
        <v>5913</v>
      </c>
      <c r="K15" s="274">
        <v>7404</v>
      </c>
      <c r="L15" s="274">
        <v>4911</v>
      </c>
      <c r="M15" s="274">
        <v>5475</v>
      </c>
      <c r="N15" s="185">
        <v>82998</v>
      </c>
      <c r="O15" s="274">
        <v>6916.5</v>
      </c>
      <c r="P15" s="198">
        <v>2012</v>
      </c>
      <c r="Q15" s="314">
        <v>294899</v>
      </c>
      <c r="R15" s="314">
        <v>310214</v>
      </c>
      <c r="S15" s="314">
        <v>435124</v>
      </c>
      <c r="T15" s="314">
        <v>446695</v>
      </c>
      <c r="U15" s="314">
        <v>436880</v>
      </c>
      <c r="V15" s="314">
        <v>403790</v>
      </c>
      <c r="W15" s="314">
        <v>407729</v>
      </c>
      <c r="X15" s="314">
        <v>376698</v>
      </c>
      <c r="Y15" s="314">
        <v>303642</v>
      </c>
      <c r="Z15" s="314">
        <v>380018</v>
      </c>
      <c r="AA15" s="314">
        <v>262141</v>
      </c>
      <c r="AB15" s="314">
        <v>298499</v>
      </c>
      <c r="AC15" s="188">
        <v>4356329</v>
      </c>
      <c r="AD15" s="314">
        <v>363027.41666666669</v>
      </c>
      <c r="AE15" s="199">
        <v>2012</v>
      </c>
      <c r="AF15" s="284">
        <v>18.623325274076887</v>
      </c>
      <c r="AG15" s="284">
        <v>18.938539201970254</v>
      </c>
      <c r="AH15" s="284">
        <v>18.815326205863155</v>
      </c>
      <c r="AI15" s="284">
        <v>18.442113746516078</v>
      </c>
      <c r="AJ15" s="284">
        <v>19.218091924555942</v>
      </c>
      <c r="AK15" s="284">
        <v>19.413556551672901</v>
      </c>
      <c r="AL15" s="284">
        <v>19.508055595751099</v>
      </c>
      <c r="AM15" s="284">
        <v>19.416083971775798</v>
      </c>
      <c r="AN15" s="284">
        <v>19.473590609994666</v>
      </c>
      <c r="AO15" s="284">
        <v>19.483287633743664</v>
      </c>
      <c r="AP15" s="284">
        <v>18.734192667304999</v>
      </c>
      <c r="AQ15" s="284">
        <v>18.341769989179195</v>
      </c>
      <c r="AR15" s="284">
        <v>19.052280027518584</v>
      </c>
    </row>
    <row r="16" spans="1:44" x14ac:dyDescent="0.35">
      <c r="A16" s="197">
        <v>2013</v>
      </c>
      <c r="B16" s="274">
        <v>5434</v>
      </c>
      <c r="C16" s="274">
        <v>5644</v>
      </c>
      <c r="D16" s="274">
        <v>8484</v>
      </c>
      <c r="E16" s="274">
        <v>7116</v>
      </c>
      <c r="F16" s="274">
        <v>8090</v>
      </c>
      <c r="G16" s="274">
        <v>7081</v>
      </c>
      <c r="H16" s="274">
        <v>7992</v>
      </c>
      <c r="I16" s="274">
        <v>6728</v>
      </c>
      <c r="J16" s="274">
        <v>5781</v>
      </c>
      <c r="K16" s="274">
        <v>7221</v>
      </c>
      <c r="L16" s="274">
        <v>4634</v>
      </c>
      <c r="M16" s="274">
        <v>5611</v>
      </c>
      <c r="N16" s="185">
        <v>79816</v>
      </c>
      <c r="O16" s="274">
        <v>6651.333333333333</v>
      </c>
      <c r="P16" s="198">
        <v>2013</v>
      </c>
      <c r="Q16" s="314">
        <v>290260</v>
      </c>
      <c r="R16" s="314">
        <v>298783</v>
      </c>
      <c r="S16" s="314">
        <v>471480</v>
      </c>
      <c r="T16" s="314">
        <v>381090</v>
      </c>
      <c r="U16" s="314">
        <v>425231</v>
      </c>
      <c r="V16" s="314">
        <v>368317</v>
      </c>
      <c r="W16" s="314">
        <v>416353</v>
      </c>
      <c r="X16" s="314">
        <v>348184</v>
      </c>
      <c r="Y16" s="314">
        <v>300909</v>
      </c>
      <c r="Z16" s="314">
        <v>372413</v>
      </c>
      <c r="AA16" s="314">
        <v>246858</v>
      </c>
      <c r="AB16" s="314">
        <v>308187</v>
      </c>
      <c r="AC16" s="188">
        <v>4228065</v>
      </c>
      <c r="AD16" s="314">
        <v>352338.75</v>
      </c>
      <c r="AE16" s="199">
        <v>2013</v>
      </c>
      <c r="AF16" s="284">
        <v>18.721146558258113</v>
      </c>
      <c r="AG16" s="284">
        <v>18.889963619081406</v>
      </c>
      <c r="AH16" s="284">
        <v>17.994400610842455</v>
      </c>
      <c r="AI16" s="284">
        <v>18.672754467448634</v>
      </c>
      <c r="AJ16" s="284">
        <v>19.024953495864601</v>
      </c>
      <c r="AK16" s="284">
        <v>19.225286913175335</v>
      </c>
      <c r="AL16" s="284">
        <v>19.195250184338772</v>
      </c>
      <c r="AM16" s="284">
        <v>19.323116513108012</v>
      </c>
      <c r="AN16" s="284">
        <v>19.211788281507033</v>
      </c>
      <c r="AO16" s="284">
        <v>19.389763515237117</v>
      </c>
      <c r="AP16" s="284">
        <v>18.771925560443655</v>
      </c>
      <c r="AQ16" s="284">
        <v>18.206478534136743</v>
      </c>
      <c r="AR16" s="284">
        <v>18.877666261043764</v>
      </c>
    </row>
    <row r="17" spans="1:50" x14ac:dyDescent="0.35">
      <c r="A17" s="197">
        <v>2014</v>
      </c>
      <c r="B17" s="274">
        <v>5309</v>
      </c>
      <c r="C17" s="274">
        <v>5613</v>
      </c>
      <c r="D17" s="274">
        <v>6735</v>
      </c>
      <c r="E17" s="274">
        <v>9266</v>
      </c>
      <c r="F17" s="274">
        <v>7239</v>
      </c>
      <c r="G17" s="274">
        <v>7858</v>
      </c>
      <c r="H17" s="274">
        <v>8037</v>
      </c>
      <c r="I17" s="274">
        <v>6498</v>
      </c>
      <c r="J17" s="274">
        <v>6288</v>
      </c>
      <c r="K17" s="274">
        <v>7149</v>
      </c>
      <c r="L17" s="274">
        <v>4624</v>
      </c>
      <c r="M17" s="274">
        <v>5899</v>
      </c>
      <c r="N17" s="185">
        <v>80515</v>
      </c>
      <c r="O17" s="274">
        <v>6709.583333333333</v>
      </c>
      <c r="P17" s="198">
        <v>2014</v>
      </c>
      <c r="Q17" s="314">
        <v>288047</v>
      </c>
      <c r="R17" s="314">
        <v>301006</v>
      </c>
      <c r="S17" s="314">
        <v>358540</v>
      </c>
      <c r="T17" s="314">
        <v>517935</v>
      </c>
      <c r="U17" s="314">
        <v>381222</v>
      </c>
      <c r="V17" s="314">
        <v>406240</v>
      </c>
      <c r="W17" s="314">
        <v>399132</v>
      </c>
      <c r="X17" s="314">
        <v>332183</v>
      </c>
      <c r="Y17" s="314">
        <v>323601</v>
      </c>
      <c r="Z17" s="314">
        <v>368487</v>
      </c>
      <c r="AA17" s="314">
        <v>241617</v>
      </c>
      <c r="AB17" s="314">
        <v>315726</v>
      </c>
      <c r="AC17" s="188">
        <v>4233736</v>
      </c>
      <c r="AD17" s="314">
        <v>352811.33333333331</v>
      </c>
      <c r="AE17" s="199">
        <v>2014</v>
      </c>
      <c r="AF17" s="284">
        <v>18.431019937718496</v>
      </c>
      <c r="AG17" s="284">
        <v>18.647468821219512</v>
      </c>
      <c r="AH17" s="284">
        <v>18.784514977408378</v>
      </c>
      <c r="AI17" s="284">
        <v>17.890275806809736</v>
      </c>
      <c r="AJ17" s="284">
        <v>18.988935580842657</v>
      </c>
      <c r="AK17" s="284">
        <v>19.343245372193778</v>
      </c>
      <c r="AL17" s="284">
        <v>20.136195544331198</v>
      </c>
      <c r="AM17" s="284">
        <v>19.561506759828166</v>
      </c>
      <c r="AN17" s="284">
        <v>19.431336738761622</v>
      </c>
      <c r="AO17" s="284">
        <v>19.400955800340309</v>
      </c>
      <c r="AP17" s="284">
        <v>19.137726236150602</v>
      </c>
      <c r="AQ17" s="284">
        <v>18.683922135015806</v>
      </c>
      <c r="AR17" s="284">
        <v>19.017482431592335</v>
      </c>
    </row>
    <row r="18" spans="1:50" x14ac:dyDescent="0.35">
      <c r="A18" s="197">
        <v>2015</v>
      </c>
      <c r="B18" s="274">
        <v>5045</v>
      </c>
      <c r="C18" s="274">
        <v>5303</v>
      </c>
      <c r="D18" s="274">
        <v>8949</v>
      </c>
      <c r="E18" s="274">
        <v>7185</v>
      </c>
      <c r="F18" s="274">
        <v>7053</v>
      </c>
      <c r="G18" s="274">
        <v>8211</v>
      </c>
      <c r="H18" s="274">
        <v>7359</v>
      </c>
      <c r="I18" s="274">
        <v>6713</v>
      </c>
      <c r="J18" s="274">
        <v>8165</v>
      </c>
      <c r="K18" s="274">
        <v>5400</v>
      </c>
      <c r="L18" s="274">
        <v>5112</v>
      </c>
      <c r="M18" s="274">
        <v>6047</v>
      </c>
      <c r="N18" s="185">
        <v>80542</v>
      </c>
      <c r="O18" s="274">
        <v>6711.833333333333</v>
      </c>
      <c r="P18" s="198">
        <v>2015</v>
      </c>
      <c r="Q18" s="314">
        <v>270866</v>
      </c>
      <c r="R18" s="314">
        <v>279998</v>
      </c>
      <c r="S18" s="314">
        <v>487502</v>
      </c>
      <c r="T18" s="314">
        <v>384701</v>
      </c>
      <c r="U18" s="314">
        <v>363828</v>
      </c>
      <c r="V18" s="314">
        <v>416731</v>
      </c>
      <c r="W18" s="314">
        <v>374641</v>
      </c>
      <c r="X18" s="314">
        <v>342409</v>
      </c>
      <c r="Y18" s="314">
        <v>407697</v>
      </c>
      <c r="Z18" s="314">
        <v>276502</v>
      </c>
      <c r="AA18" s="314">
        <v>265183</v>
      </c>
      <c r="AB18" s="314">
        <v>325222</v>
      </c>
      <c r="AC18" s="188">
        <v>4195280</v>
      </c>
      <c r="AD18" s="314">
        <v>349606.66666666669</v>
      </c>
      <c r="AE18" s="199">
        <v>2015</v>
      </c>
      <c r="AF18" s="284">
        <v>18.625445792384426</v>
      </c>
      <c r="AG18" s="284">
        <v>18.939420995864257</v>
      </c>
      <c r="AH18" s="284">
        <v>18.356847766778394</v>
      </c>
      <c r="AI18" s="284">
        <v>18.67684253485174</v>
      </c>
      <c r="AJ18" s="284">
        <v>19.385533823674923</v>
      </c>
      <c r="AK18" s="284">
        <v>19.703357801555441</v>
      </c>
      <c r="AL18" s="284">
        <v>19.642804711710678</v>
      </c>
      <c r="AM18" s="284">
        <v>19.605208975231374</v>
      </c>
      <c r="AN18" s="284">
        <v>20.027127989658986</v>
      </c>
      <c r="AO18" s="284">
        <v>19.529695987732456</v>
      </c>
      <c r="AP18" s="284">
        <v>19.277253820946289</v>
      </c>
      <c r="AQ18" s="284">
        <v>18.593453087429509</v>
      </c>
      <c r="AR18" s="284">
        <v>19.198241833679756</v>
      </c>
    </row>
    <row r="19" spans="1:50" x14ac:dyDescent="0.35">
      <c r="A19" s="296">
        <v>2016</v>
      </c>
      <c r="B19" s="274">
        <v>5150</v>
      </c>
      <c r="C19" s="274">
        <v>6437</v>
      </c>
      <c r="D19" s="274">
        <v>9778</v>
      </c>
      <c r="E19" s="274">
        <v>6924</v>
      </c>
      <c r="F19" s="274">
        <v>7970</v>
      </c>
      <c r="G19" s="274">
        <v>8109</v>
      </c>
      <c r="H19" s="274">
        <v>7047</v>
      </c>
      <c r="I19" s="274">
        <v>7262</v>
      </c>
      <c r="J19" s="274">
        <v>7761</v>
      </c>
      <c r="K19" s="274">
        <v>5535</v>
      </c>
      <c r="L19" s="274">
        <v>5264</v>
      </c>
      <c r="M19" s="274">
        <v>5624</v>
      </c>
      <c r="N19" s="185">
        <v>82861</v>
      </c>
      <c r="O19" s="274">
        <v>6905.083333333333</v>
      </c>
      <c r="P19" s="287">
        <v>2016</v>
      </c>
      <c r="Q19" s="314">
        <v>274443</v>
      </c>
      <c r="R19" s="314">
        <v>338413</v>
      </c>
      <c r="S19" s="314">
        <v>530689</v>
      </c>
      <c r="T19" s="314">
        <v>361704</v>
      </c>
      <c r="U19" s="314">
        <v>406878</v>
      </c>
      <c r="V19" s="314">
        <v>411598</v>
      </c>
      <c r="W19" s="314">
        <v>359310</v>
      </c>
      <c r="X19" s="314">
        <v>371398</v>
      </c>
      <c r="Y19" s="314">
        <v>390858</v>
      </c>
      <c r="Z19" s="314">
        <v>280608</v>
      </c>
      <c r="AA19" s="314">
        <v>274752</v>
      </c>
      <c r="AB19" s="314">
        <v>304854</v>
      </c>
      <c r="AC19" s="188">
        <v>4305505</v>
      </c>
      <c r="AD19" s="314">
        <v>358792.08333333331</v>
      </c>
      <c r="AE19" s="297">
        <v>2016</v>
      </c>
      <c r="AF19" s="284">
        <v>18.7652809508714</v>
      </c>
      <c r="AG19" s="284">
        <v>19.021136894859239</v>
      </c>
      <c r="AH19" s="284">
        <v>18.425103968614387</v>
      </c>
      <c r="AI19" s="284">
        <v>19.142724437661734</v>
      </c>
      <c r="AJ19" s="284">
        <v>19.588181223855798</v>
      </c>
      <c r="AK19" s="284">
        <v>19.701261910893638</v>
      </c>
      <c r="AL19" s="284">
        <v>19.612590799031477</v>
      </c>
      <c r="AM19" s="284">
        <v>19.553147836014194</v>
      </c>
      <c r="AN19" s="284">
        <v>19.856316104569945</v>
      </c>
      <c r="AO19" s="284">
        <v>19.725025658569962</v>
      </c>
      <c r="AP19" s="284">
        <v>19.159096203121361</v>
      </c>
      <c r="AQ19" s="284">
        <v>18.44817519205915</v>
      </c>
      <c r="AR19" s="284">
        <v>19.245361461663613</v>
      </c>
    </row>
    <row r="20" spans="1:50" x14ac:dyDescent="0.35">
      <c r="A20" s="197">
        <v>2017</v>
      </c>
      <c r="B20" s="274">
        <v>5677.5179999999982</v>
      </c>
      <c r="C20" s="274">
        <v>5904.6439999999993</v>
      </c>
      <c r="D20" s="274">
        <v>7952.7539999999972</v>
      </c>
      <c r="E20" s="274">
        <v>8693.5009999999966</v>
      </c>
      <c r="F20" s="274">
        <v>8104.1950000000033</v>
      </c>
      <c r="G20" s="274">
        <v>7504.4480000000012</v>
      </c>
      <c r="H20" s="274">
        <v>6634.52</v>
      </c>
      <c r="I20" s="274">
        <v>7396.5020000000004</v>
      </c>
      <c r="J20" s="274">
        <v>6774.2709999999988</v>
      </c>
      <c r="K20" s="274">
        <v>5726.2010000000028</v>
      </c>
      <c r="L20" s="274">
        <v>5102.6859999999997</v>
      </c>
      <c r="M20" s="274">
        <v>5373.5849999999991</v>
      </c>
      <c r="N20" s="185">
        <v>80844.825000000012</v>
      </c>
      <c r="O20" s="274">
        <v>6737.0687500000013</v>
      </c>
      <c r="P20" s="198">
        <v>2017</v>
      </c>
      <c r="Q20" s="314">
        <v>302979</v>
      </c>
      <c r="R20" s="314">
        <v>309391</v>
      </c>
      <c r="S20" s="314">
        <v>414102</v>
      </c>
      <c r="T20" s="314">
        <v>473022</v>
      </c>
      <c r="U20" s="314">
        <v>417258</v>
      </c>
      <c r="V20" s="314">
        <v>385421</v>
      </c>
      <c r="W20" s="314">
        <v>339050</v>
      </c>
      <c r="X20" s="314">
        <v>372952</v>
      </c>
      <c r="Y20" s="314">
        <v>337182</v>
      </c>
      <c r="Z20" s="314">
        <v>292501</v>
      </c>
      <c r="AA20" s="314">
        <v>261553</v>
      </c>
      <c r="AB20" s="314">
        <v>289297</v>
      </c>
      <c r="AC20" s="188">
        <v>4194708</v>
      </c>
      <c r="AD20" s="314">
        <v>349559</v>
      </c>
      <c r="AE20" s="199">
        <v>2017</v>
      </c>
      <c r="AF20" s="284">
        <v>18.738981909637296</v>
      </c>
      <c r="AG20" s="284">
        <v>19.084730971489147</v>
      </c>
      <c r="AH20" s="284">
        <v>19.204819102539947</v>
      </c>
      <c r="AI20" s="284">
        <v>18.378639894127538</v>
      </c>
      <c r="AJ20" s="284">
        <v>19.422503582915137</v>
      </c>
      <c r="AK20" s="284">
        <v>19.470781301485911</v>
      </c>
      <c r="AL20" s="284">
        <v>19.567969326058105</v>
      </c>
      <c r="AM20" s="284">
        <v>19.832316222999207</v>
      </c>
      <c r="AN20" s="284">
        <v>20.090844113861355</v>
      </c>
      <c r="AO20" s="284">
        <v>19.576688626705558</v>
      </c>
      <c r="AP20" s="284">
        <v>19.509185518804983</v>
      </c>
      <c r="AQ20" s="284">
        <v>18.57463091563341</v>
      </c>
      <c r="AR20" s="284">
        <v>19.273051902540061</v>
      </c>
    </row>
    <row r="21" spans="1:50" x14ac:dyDescent="0.35">
      <c r="A21" s="197">
        <v>2018</v>
      </c>
      <c r="B21" s="274">
        <v>5738.9949999999999</v>
      </c>
      <c r="C21" s="274">
        <v>5775.4489999999996</v>
      </c>
      <c r="D21" s="274">
        <v>9337.0669999999991</v>
      </c>
      <c r="E21" s="274">
        <v>7264.2969999999996</v>
      </c>
      <c r="F21" s="274">
        <v>8072.2550000000001</v>
      </c>
      <c r="G21" s="274">
        <v>7505.6970000000101</v>
      </c>
      <c r="H21" s="274">
        <v>7113.0190000000002</v>
      </c>
      <c r="I21" s="274">
        <v>8154.7929999999997</v>
      </c>
      <c r="J21" s="274">
        <v>5410.924</v>
      </c>
      <c r="K21" s="274">
        <v>6089.9260000000004</v>
      </c>
      <c r="L21" s="274">
        <v>5094.4570000000003</v>
      </c>
      <c r="M21" s="274">
        <v>5851.9309999999996</v>
      </c>
      <c r="N21" s="185">
        <v>81408.81</v>
      </c>
      <c r="O21" s="274">
        <v>6784.0675000000001</v>
      </c>
      <c r="P21" s="198">
        <v>2018</v>
      </c>
      <c r="Q21" s="314">
        <v>303998</v>
      </c>
      <c r="R21" s="314">
        <v>300990</v>
      </c>
      <c r="S21" s="314">
        <v>506138</v>
      </c>
      <c r="T21" s="314">
        <v>378268</v>
      </c>
      <c r="U21" s="314">
        <v>413701</v>
      </c>
      <c r="V21" s="314">
        <v>383302</v>
      </c>
      <c r="W21" s="314">
        <v>362652</v>
      </c>
      <c r="X21" s="314">
        <v>408792</v>
      </c>
      <c r="Y21" s="314">
        <v>274984</v>
      </c>
      <c r="Z21" s="314">
        <v>310316</v>
      </c>
      <c r="AA21" s="314">
        <v>263110</v>
      </c>
      <c r="AB21" s="314">
        <v>312620</v>
      </c>
      <c r="AC21" s="188">
        <v>4218871</v>
      </c>
      <c r="AD21" s="314">
        <v>351572.58333333331</v>
      </c>
      <c r="AE21" s="199">
        <v>2018</v>
      </c>
      <c r="AF21" s="284">
        <v>18.899999999999999</v>
      </c>
      <c r="AG21" s="284">
        <v>19.2</v>
      </c>
      <c r="AH21" s="284">
        <v>18.399999999999999</v>
      </c>
      <c r="AI21" s="284">
        <v>19.2</v>
      </c>
      <c r="AJ21" s="284">
        <v>19.5</v>
      </c>
      <c r="AK21" s="284">
        <v>19.600000000000001</v>
      </c>
      <c r="AL21" s="284">
        <v>19.600000000000001</v>
      </c>
      <c r="AM21" s="284">
        <v>19.899999999999999</v>
      </c>
      <c r="AN21" s="284">
        <v>19.7</v>
      </c>
      <c r="AO21" s="284">
        <v>19.600000000000001</v>
      </c>
      <c r="AP21" s="284">
        <v>19.399999999999999</v>
      </c>
      <c r="AQ21" s="284">
        <v>18.7</v>
      </c>
      <c r="AR21" s="284">
        <v>19.3</v>
      </c>
    </row>
    <row r="22" spans="1:50" x14ac:dyDescent="0.35">
      <c r="A22" s="197">
        <v>2019</v>
      </c>
      <c r="B22" s="274">
        <v>5753.5389999999989</v>
      </c>
      <c r="C22" s="274">
        <v>5979.5270000000019</v>
      </c>
      <c r="D22" s="274">
        <v>6778.5310000000018</v>
      </c>
      <c r="E22" s="274">
        <v>9681.6470000000027</v>
      </c>
      <c r="F22" s="274">
        <v>7448.2069999999994</v>
      </c>
      <c r="G22" s="274">
        <v>7099.3559999999998</v>
      </c>
      <c r="H22" s="274">
        <v>7395.8940000000021</v>
      </c>
      <c r="I22" s="274">
        <v>8098.9870000000019</v>
      </c>
      <c r="J22" s="274">
        <v>5914.9119999999994</v>
      </c>
      <c r="K22" s="274">
        <v>5921.4019999999991</v>
      </c>
      <c r="L22" s="274">
        <v>4986.2530000000006</v>
      </c>
      <c r="M22" s="274">
        <v>5879.0360000000037</v>
      </c>
      <c r="N22" s="185">
        <v>80937.291000000027</v>
      </c>
      <c r="O22" s="274">
        <v>6744.7742500000013</v>
      </c>
      <c r="P22" s="198">
        <v>2019</v>
      </c>
      <c r="Q22" s="314">
        <v>304262</v>
      </c>
      <c r="R22" s="314">
        <v>313904</v>
      </c>
      <c r="S22" s="314">
        <v>350551</v>
      </c>
      <c r="T22" s="314">
        <v>523761</v>
      </c>
      <c r="U22" s="314">
        <v>377828</v>
      </c>
      <c r="V22" s="314">
        <v>357308.00000000012</v>
      </c>
      <c r="W22" s="314">
        <v>374144.00000000012</v>
      </c>
      <c r="X22" s="314">
        <v>401801</v>
      </c>
      <c r="Y22" s="314">
        <v>298651.99999999994</v>
      </c>
      <c r="Z22" s="314">
        <v>300880</v>
      </c>
      <c r="AA22" s="314">
        <v>256898.00000000006</v>
      </c>
      <c r="AB22" s="314">
        <v>322437</v>
      </c>
      <c r="AC22" s="188">
        <v>4182426</v>
      </c>
      <c r="AD22" s="314">
        <v>348535.5</v>
      </c>
      <c r="AE22" s="199">
        <v>2019</v>
      </c>
      <c r="AF22" s="284">
        <v>18.909817854349203</v>
      </c>
      <c r="AG22" s="284">
        <v>19.048903486416236</v>
      </c>
      <c r="AH22" s="284">
        <v>19.336789796634445</v>
      </c>
      <c r="AI22" s="284">
        <v>18.484856642628991</v>
      </c>
      <c r="AJ22" s="284">
        <v>19.713221359983908</v>
      </c>
      <c r="AK22" s="284">
        <v>19.869009370067275</v>
      </c>
      <c r="AL22" s="284">
        <v>19.767506628463906</v>
      </c>
      <c r="AM22" s="284">
        <v>20.15671190464932</v>
      </c>
      <c r="AN22" s="284">
        <v>19.80536544205296</v>
      </c>
      <c r="AO22" s="284">
        <v>19.6802778516352</v>
      </c>
      <c r="AP22" s="284">
        <v>19.409466013748645</v>
      </c>
      <c r="AQ22" s="284">
        <v>18.23313081315111</v>
      </c>
      <c r="AR22" s="284">
        <v>19.351756851167249</v>
      </c>
    </row>
    <row r="23" spans="1:50" x14ac:dyDescent="0.35">
      <c r="A23" s="197">
        <v>2020</v>
      </c>
      <c r="B23" s="274">
        <v>5361.3290000000015</v>
      </c>
      <c r="C23" s="274">
        <v>5661.5019999999986</v>
      </c>
      <c r="D23" s="274">
        <v>6933.2300000000032</v>
      </c>
      <c r="E23" s="274">
        <v>9187.646999999999</v>
      </c>
      <c r="F23" s="274">
        <v>7339.1330000000016</v>
      </c>
      <c r="G23" s="274">
        <v>7868.4009999999971</v>
      </c>
      <c r="H23" s="274">
        <v>9045.2070000000022</v>
      </c>
      <c r="I23" s="274">
        <v>6651.7199999999948</v>
      </c>
      <c r="J23" s="274">
        <v>5905.036000000001</v>
      </c>
      <c r="K23" s="274">
        <v>5313.6979999999994</v>
      </c>
      <c r="L23" s="274">
        <v>4924.799</v>
      </c>
      <c r="M23" s="274">
        <v>6084.5279999999984</v>
      </c>
      <c r="N23" s="185">
        <v>80276.229999999981</v>
      </c>
      <c r="O23" s="274">
        <v>6689.6858333333321</v>
      </c>
      <c r="P23" s="198">
        <v>2020</v>
      </c>
      <c r="Q23" s="314">
        <v>282973.99999999988</v>
      </c>
      <c r="R23" s="314">
        <v>294113.00000000012</v>
      </c>
      <c r="S23" s="314">
        <v>362458.00000000006</v>
      </c>
      <c r="T23" s="314">
        <v>489617.00000000029</v>
      </c>
      <c r="U23" s="314">
        <v>376371.99999999988</v>
      </c>
      <c r="V23" s="314">
        <v>398849.99999999988</v>
      </c>
      <c r="W23" s="314">
        <v>448566</v>
      </c>
      <c r="X23" s="314">
        <v>337929</v>
      </c>
      <c r="Y23" s="314">
        <v>300273.00000000006</v>
      </c>
      <c r="Z23" s="314">
        <v>271387.99999999994</v>
      </c>
      <c r="AA23" s="314">
        <v>253449.00000000003</v>
      </c>
      <c r="AB23" s="314">
        <v>324638</v>
      </c>
      <c r="AC23" s="188">
        <v>4140627</v>
      </c>
      <c r="AD23" s="314">
        <v>345052.25</v>
      </c>
      <c r="AE23" s="199">
        <v>2020</v>
      </c>
      <c r="AF23" s="284">
        <v>18.946366097238631</v>
      </c>
      <c r="AG23" s="284">
        <v>19.249410940692851</v>
      </c>
      <c r="AH23" s="284">
        <v>19.128367976427619</v>
      </c>
      <c r="AI23" s="284">
        <v>18.764967311184034</v>
      </c>
      <c r="AJ23" s="284">
        <v>19.499678509559704</v>
      </c>
      <c r="AK23" s="284">
        <v>19.727719694120594</v>
      </c>
      <c r="AL23" s="284">
        <v>20.164718235443619</v>
      </c>
      <c r="AM23" s="284">
        <v>19.683779728877944</v>
      </c>
      <c r="AN23" s="284">
        <v>19.665557675848312</v>
      </c>
      <c r="AO23" s="284">
        <v>19.579708756466758</v>
      </c>
      <c r="AP23" s="284">
        <v>19.43112421039341</v>
      </c>
      <c r="AQ23" s="284">
        <v>18.742500877900916</v>
      </c>
      <c r="AR23" s="284">
        <v>19.387457503416748</v>
      </c>
    </row>
    <row r="24" spans="1:50" x14ac:dyDescent="0.35">
      <c r="A24" s="197">
        <v>2021</v>
      </c>
      <c r="B24" s="315">
        <v>5319.7449999999999</v>
      </c>
      <c r="C24" s="315">
        <v>5887.1040000000003</v>
      </c>
      <c r="D24" s="315">
        <v>10131.317999999999</v>
      </c>
      <c r="E24" s="315">
        <v>7638.6059999999998</v>
      </c>
      <c r="F24" s="315">
        <v>7767.277</v>
      </c>
      <c r="G24" s="315">
        <v>7566.6530000000002</v>
      </c>
      <c r="H24" s="315">
        <v>8990.2939999999999</v>
      </c>
      <c r="I24" s="315">
        <v>6650.9089999999997</v>
      </c>
      <c r="J24" s="315">
        <v>5825.5559999999996</v>
      </c>
      <c r="K24" s="315">
        <v>5089.1149999999998</v>
      </c>
      <c r="L24" s="315">
        <v>5149.107</v>
      </c>
      <c r="M24" s="315">
        <v>5774.848</v>
      </c>
      <c r="N24" s="282">
        <v>81790.532000000007</v>
      </c>
      <c r="O24" s="274">
        <v>6815.8776666666672</v>
      </c>
      <c r="P24" s="198">
        <v>2021</v>
      </c>
      <c r="Q24" s="316">
        <v>278858</v>
      </c>
      <c r="R24" s="316">
        <v>313307</v>
      </c>
      <c r="S24" s="316">
        <v>541018</v>
      </c>
      <c r="T24" s="316">
        <v>396958</v>
      </c>
      <c r="U24" s="316">
        <v>390273</v>
      </c>
      <c r="V24" s="316">
        <v>377895</v>
      </c>
      <c r="W24" s="316">
        <v>443662</v>
      </c>
      <c r="X24" s="316">
        <v>336745</v>
      </c>
      <c r="Y24" s="316">
        <v>293036</v>
      </c>
      <c r="Z24" s="316">
        <v>257478</v>
      </c>
      <c r="AA24" s="316">
        <v>263850</v>
      </c>
      <c r="AB24" s="316">
        <v>307009</v>
      </c>
      <c r="AC24" s="283">
        <v>4200089</v>
      </c>
      <c r="AD24" s="314">
        <v>350007.41666666669</v>
      </c>
      <c r="AE24" s="199">
        <v>2021</v>
      </c>
      <c r="AF24" s="284">
        <v>19.076895767738417</v>
      </c>
      <c r="AG24" s="284">
        <v>18.790208964370411</v>
      </c>
      <c r="AH24" s="284">
        <v>18.726397273288502</v>
      </c>
      <c r="AI24" s="284">
        <v>19.242856926929296</v>
      </c>
      <c r="AJ24" s="284">
        <v>19.90216335744466</v>
      </c>
      <c r="AK24" s="284">
        <v>20.023162518689055</v>
      </c>
      <c r="AL24" s="284">
        <v>20.263835983248509</v>
      </c>
      <c r="AM24" s="284">
        <v>19.750579815587464</v>
      </c>
      <c r="AN24" s="284">
        <v>19.880001092015998</v>
      </c>
      <c r="AO24" s="284">
        <v>19.7652420789349</v>
      </c>
      <c r="AP24" s="284">
        <v>19.515281409891983</v>
      </c>
      <c r="AQ24" s="284">
        <v>18.810028370503797</v>
      </c>
      <c r="AR24" s="284">
        <v>19.473523537239334</v>
      </c>
    </row>
    <row r="25" spans="1:50" s="348" customFormat="1" x14ac:dyDescent="0.35">
      <c r="A25" s="184">
        <v>2022</v>
      </c>
      <c r="B25" s="193">
        <v>5409.857</v>
      </c>
      <c r="C25" s="193">
        <v>5889.42</v>
      </c>
      <c r="D25" s="193">
        <v>8136.25</v>
      </c>
      <c r="E25" s="193">
        <v>9139.4959999999992</v>
      </c>
      <c r="F25" s="193">
        <v>7271.05</v>
      </c>
      <c r="G25" s="193">
        <v>7064.6239999999998</v>
      </c>
      <c r="H25" s="193">
        <v>8001.8810000000003</v>
      </c>
      <c r="I25" s="193">
        <v>7054.8429999999998</v>
      </c>
      <c r="J25" s="193">
        <v>5948.6890000000003</v>
      </c>
      <c r="K25" s="193">
        <v>5066.3770000000004</v>
      </c>
      <c r="L25" s="193">
        <v>4958.17</v>
      </c>
      <c r="M25" s="193">
        <v>5308.2969999999996</v>
      </c>
      <c r="N25" s="185">
        <v>79248.953999999998</v>
      </c>
      <c r="O25" s="346">
        <v>6604.0794999999998</v>
      </c>
      <c r="P25" s="187">
        <v>2022</v>
      </c>
      <c r="Q25" s="350">
        <v>282814</v>
      </c>
      <c r="R25" s="350">
        <v>303970</v>
      </c>
      <c r="S25" s="350">
        <v>417709</v>
      </c>
      <c r="T25" s="350">
        <v>484623</v>
      </c>
      <c r="U25" s="350">
        <v>371219</v>
      </c>
      <c r="V25" s="350">
        <v>357996</v>
      </c>
      <c r="W25" s="350">
        <v>399631</v>
      </c>
      <c r="X25" s="350">
        <v>354081</v>
      </c>
      <c r="Y25" s="350">
        <v>299002</v>
      </c>
      <c r="Z25" s="350">
        <v>253201</v>
      </c>
      <c r="AA25" s="350">
        <v>252632</v>
      </c>
      <c r="AB25" s="350">
        <v>280211</v>
      </c>
      <c r="AC25" s="351">
        <v>4057089</v>
      </c>
      <c r="AD25" s="347">
        <v>338090.75</v>
      </c>
      <c r="AE25" s="190">
        <v>2022</v>
      </c>
      <c r="AF25" s="228">
        <v>19.128674676642596</v>
      </c>
      <c r="AG25" s="228">
        <v>19.375004112247922</v>
      </c>
      <c r="AH25" s="228">
        <v>19.478273151883251</v>
      </c>
      <c r="AI25" s="228">
        <v>18.858981104900096</v>
      </c>
      <c r="AJ25" s="228">
        <v>19.586955409071198</v>
      </c>
      <c r="AK25" s="228">
        <v>19.73380708164337</v>
      </c>
      <c r="AL25" s="228">
        <v>20.023173877902366</v>
      </c>
      <c r="AM25" s="228">
        <v>19.924376060844832</v>
      </c>
      <c r="AN25" s="228">
        <v>19.895147858542753</v>
      </c>
      <c r="AO25" s="228">
        <v>20.009308809996803</v>
      </c>
      <c r="AP25" s="228">
        <v>19.626056873238543</v>
      </c>
      <c r="AQ25" s="228">
        <v>18.943927968566541</v>
      </c>
      <c r="AR25" s="228">
        <v>19.533452187023752</v>
      </c>
    </row>
    <row r="26" spans="1:50" s="106" customFormat="1" x14ac:dyDescent="0.35">
      <c r="A26" s="200">
        <v>2023</v>
      </c>
      <c r="B26" s="201">
        <v>5220.1869999999999</v>
      </c>
      <c r="C26" s="201">
        <v>5315.1989999999996</v>
      </c>
      <c r="D26" s="201">
        <v>8311.6460000000006</v>
      </c>
      <c r="E26" s="201">
        <v>7013.1019999999999</v>
      </c>
      <c r="F26" s="201">
        <v>6740.2920000000004</v>
      </c>
      <c r="G26" s="201">
        <v>8156.085</v>
      </c>
      <c r="H26" s="201">
        <v>6252.53</v>
      </c>
      <c r="I26" s="201">
        <v>6279.86</v>
      </c>
      <c r="J26" s="201">
        <v>5227.8180000000002</v>
      </c>
      <c r="K26" s="201">
        <v>5073.7240000000002</v>
      </c>
      <c r="L26" s="201">
        <v>4411.348</v>
      </c>
      <c r="M26" s="201">
        <v>4962.2150000000001</v>
      </c>
      <c r="N26" s="300">
        <v>72964.005999999994</v>
      </c>
      <c r="O26" s="238">
        <v>6080.3338333333331</v>
      </c>
      <c r="P26" s="202">
        <v>2023</v>
      </c>
      <c r="Q26" s="203">
        <v>275186</v>
      </c>
      <c r="R26" s="203">
        <v>274410</v>
      </c>
      <c r="S26" s="203">
        <v>431676</v>
      </c>
      <c r="T26" s="203">
        <v>371192</v>
      </c>
      <c r="U26" s="203">
        <v>343002</v>
      </c>
      <c r="V26" s="203">
        <v>401267</v>
      </c>
      <c r="W26" s="203">
        <v>313525</v>
      </c>
      <c r="X26" s="203">
        <v>314368</v>
      </c>
      <c r="Y26" s="203">
        <v>263570</v>
      </c>
      <c r="Z26" s="203">
        <v>256504</v>
      </c>
      <c r="AA26" s="203">
        <v>225809</v>
      </c>
      <c r="AB26" s="203">
        <v>262725</v>
      </c>
      <c r="AC26" s="352">
        <v>3733234</v>
      </c>
      <c r="AD26" s="240">
        <v>311102.83333333331</v>
      </c>
      <c r="AE26" s="204">
        <v>2023</v>
      </c>
      <c r="AF26" s="353">
        <v>18.969667788332256</v>
      </c>
      <c r="AG26" s="353">
        <v>19.369552858860828</v>
      </c>
      <c r="AH26" s="353">
        <v>19.254362067847183</v>
      </c>
      <c r="AI26" s="353">
        <v>18.893462143580681</v>
      </c>
      <c r="AJ26" s="353">
        <v>19.650882502142846</v>
      </c>
      <c r="AK26" s="353">
        <v>20.325830432106301</v>
      </c>
      <c r="AL26" s="353">
        <v>19.942683996491507</v>
      </c>
      <c r="AM26" s="353">
        <v>19.97614260993485</v>
      </c>
      <c r="AN26" s="353">
        <v>19.834647342262016</v>
      </c>
      <c r="AO26" s="353">
        <v>19.78029192527212</v>
      </c>
      <c r="AP26" s="353">
        <v>19.53574923940144</v>
      </c>
      <c r="AQ26" s="353">
        <v>18.887486915976783</v>
      </c>
      <c r="AR26" s="353">
        <v>19.544450200549978</v>
      </c>
    </row>
    <row r="27" spans="1:50" s="112" customFormat="1" x14ac:dyDescent="0.35">
      <c r="A27" s="206">
        <v>2024</v>
      </c>
      <c r="B27" s="207">
        <v>4915.9440000000004</v>
      </c>
      <c r="C27" s="207">
        <v>5333.26</v>
      </c>
      <c r="D27" s="207">
        <v>8208.6679999999997</v>
      </c>
      <c r="E27" s="207">
        <v>6118.8209999999999</v>
      </c>
      <c r="F27" s="207">
        <v>6183.3540000000003</v>
      </c>
      <c r="G27" s="207">
        <v>7204.8530000000001</v>
      </c>
      <c r="H27" s="207">
        <v>6254.1270000000004</v>
      </c>
      <c r="I27" s="207">
        <v>5600.6859999999997</v>
      </c>
      <c r="J27" s="207">
        <v>5038.9889999999996</v>
      </c>
      <c r="K27" s="207">
        <f>[1]Import_France!$O$97</f>
        <v>0</v>
      </c>
      <c r="L27" s="207">
        <f>[1]Import_France!$P$97</f>
        <v>0</v>
      </c>
      <c r="M27" s="207">
        <f>[1]Import_France!$Q$97</f>
        <v>0</v>
      </c>
      <c r="N27" s="320">
        <f>SUM(B27:M27)</f>
        <v>54858.702000000005</v>
      </c>
      <c r="O27" s="244">
        <f t="array" ref="O27">AVERAGE(IF(B27:M27&lt;&gt;0,B27:M27))</f>
        <v>6095.4113333333335</v>
      </c>
      <c r="P27" s="209">
        <v>2024</v>
      </c>
      <c r="Q27" s="210">
        <v>258383</v>
      </c>
      <c r="R27" s="210">
        <v>277342</v>
      </c>
      <c r="S27" s="210">
        <v>443750</v>
      </c>
      <c r="T27" s="210">
        <v>324676</v>
      </c>
      <c r="U27" s="210">
        <v>313169</v>
      </c>
      <c r="V27" s="210">
        <v>356859</v>
      </c>
      <c r="W27" s="210">
        <v>313755</v>
      </c>
      <c r="X27" s="210">
        <v>281427</v>
      </c>
      <c r="Y27" s="210">
        <v>253446</v>
      </c>
      <c r="Z27" s="210">
        <f>[1]Import_France!$O$98</f>
        <v>0</v>
      </c>
      <c r="AA27" s="210">
        <f>[1]Import_France!$P$98</f>
        <v>0</v>
      </c>
      <c r="AB27" s="210">
        <f>[1]Import_France!$Q$98</f>
        <v>0</v>
      </c>
      <c r="AC27" s="321">
        <f>SUM(Q27:AB27)</f>
        <v>2822807</v>
      </c>
      <c r="AD27" s="246">
        <f t="array" ref="AD27">AVERAGE(IF(Q27:AB27&lt;&gt;0,Q27:AB27))</f>
        <v>313645.22222222225</v>
      </c>
      <c r="AE27" s="212">
        <v>2024</v>
      </c>
      <c r="AF27" s="319">
        <f>IF(B27&lt;&gt;0,B27/Q27*1000,"")</f>
        <v>19.025802781142726</v>
      </c>
      <c r="AG27" s="319">
        <f t="shared" ref="AG27" si="0">IF(C27&lt;&gt;0,C27/R27*1000,"")</f>
        <v>19.229903873196271</v>
      </c>
      <c r="AH27" s="319">
        <f t="shared" ref="AH27" si="1">IF(D27&lt;&gt;0,D27/S27*1000,"")</f>
        <v>18.498406760563377</v>
      </c>
      <c r="AI27" s="319">
        <f t="shared" ref="AI27" si="2">IF(E27&lt;&gt;0,E27/T27*1000,"")</f>
        <v>18.84592948046668</v>
      </c>
      <c r="AJ27" s="319">
        <f t="shared" ref="AJ27" si="3">IF(F27&lt;&gt;0,F27/U27*1000,"")</f>
        <v>19.744463851786097</v>
      </c>
      <c r="AK27" s="319">
        <f t="shared" ref="AK27" si="4">IF(G27&lt;&gt;0,G27/V27*1000,"")</f>
        <v>20.189635121994961</v>
      </c>
      <c r="AL27" s="319">
        <f t="shared" ref="AL27" si="5">IF(H27&lt;&gt;0,H27/W27*1000,"")</f>
        <v>19.933154850121912</v>
      </c>
      <c r="AM27" s="319">
        <f t="shared" ref="AM27" si="6">IF(I27&lt;&gt;0,I27/X27*1000,"")</f>
        <v>19.90102584329151</v>
      </c>
      <c r="AN27" s="319">
        <f t="shared" ref="AN27" si="7">IF(J27&lt;&gt;0,J27/Y27*1000,"")</f>
        <v>19.881903837503845</v>
      </c>
      <c r="AO27" s="319" t="str">
        <f t="shared" ref="AO27" si="8">IF(K27&lt;&gt;0,K27/Z27*1000,"")</f>
        <v/>
      </c>
      <c r="AP27" s="319" t="str">
        <f t="shared" ref="AP27" si="9">IF(L27&lt;&gt;0,L27/AA27*1000,"")</f>
        <v/>
      </c>
      <c r="AQ27" s="319" t="str">
        <f t="shared" ref="AQ27" si="10">IF(M27&lt;&gt;0,M27/AB27*1000,"")</f>
        <v/>
      </c>
      <c r="AR27" s="319">
        <f t="shared" ref="AR27" si="11">IF(N27&lt;&gt;0,N27/AC27*1000,"")</f>
        <v>19.434095919416386</v>
      </c>
    </row>
    <row r="28" spans="1:50" s="113" customFormat="1" ht="32.6" x14ac:dyDescent="0.35">
      <c r="A28" s="214" t="s">
        <v>100</v>
      </c>
      <c r="B28" s="215">
        <f>AVERAGE(B22:B26)</f>
        <v>5412.9313999999995</v>
      </c>
      <c r="C28" s="215">
        <f t="shared" ref="C28:O28" si="12">AVERAGE(C22:C26)</f>
        <v>5746.5504000000001</v>
      </c>
      <c r="D28" s="215">
        <f t="shared" si="12"/>
        <v>8058.1950000000015</v>
      </c>
      <c r="E28" s="215">
        <f t="shared" si="12"/>
        <v>8532.0995999999996</v>
      </c>
      <c r="F28" s="215">
        <f t="shared" si="12"/>
        <v>7313.1917999999987</v>
      </c>
      <c r="G28" s="215">
        <f t="shared" si="12"/>
        <v>7551.0237999999999</v>
      </c>
      <c r="H28" s="215">
        <f t="shared" si="12"/>
        <v>7937.1612000000005</v>
      </c>
      <c r="I28" s="215">
        <f t="shared" si="12"/>
        <v>6947.2637999999988</v>
      </c>
      <c r="J28" s="215">
        <f t="shared" si="12"/>
        <v>5764.4021999999995</v>
      </c>
      <c r="K28" s="215">
        <f t="shared" si="12"/>
        <v>5292.8631999999998</v>
      </c>
      <c r="L28" s="215">
        <f t="shared" si="12"/>
        <v>4885.9353999999994</v>
      </c>
      <c r="M28" s="215">
        <f t="shared" si="12"/>
        <v>5601.7848000000004</v>
      </c>
      <c r="N28" s="215">
        <f t="shared" si="12"/>
        <v>79043.402600000001</v>
      </c>
      <c r="O28" s="215">
        <f t="shared" si="12"/>
        <v>6586.9502166666662</v>
      </c>
      <c r="P28" s="216" t="s">
        <v>100</v>
      </c>
      <c r="Q28" s="217">
        <f>AVERAGE(Q22:Q26)</f>
        <v>284818.8</v>
      </c>
      <c r="R28" s="217">
        <f t="shared" ref="R28:AD28" si="13">AVERAGE(R22:R26)</f>
        <v>299940.8</v>
      </c>
      <c r="S28" s="217">
        <f t="shared" si="13"/>
        <v>420682.4</v>
      </c>
      <c r="T28" s="217">
        <f t="shared" si="13"/>
        <v>453230.2</v>
      </c>
      <c r="U28" s="217">
        <f t="shared" si="13"/>
        <v>371738.8</v>
      </c>
      <c r="V28" s="217">
        <f t="shared" si="13"/>
        <v>378663.2</v>
      </c>
      <c r="W28" s="217">
        <f t="shared" si="13"/>
        <v>395905.6</v>
      </c>
      <c r="X28" s="217">
        <f t="shared" si="13"/>
        <v>348984.8</v>
      </c>
      <c r="Y28" s="217">
        <f t="shared" si="13"/>
        <v>290906.59999999998</v>
      </c>
      <c r="Z28" s="217">
        <f t="shared" si="13"/>
        <v>267890.2</v>
      </c>
      <c r="AA28" s="217">
        <f t="shared" si="13"/>
        <v>250527.6</v>
      </c>
      <c r="AB28" s="217">
        <f t="shared" si="13"/>
        <v>299404</v>
      </c>
      <c r="AC28" s="217">
        <f t="shared" si="13"/>
        <v>4062693</v>
      </c>
      <c r="AD28" s="217">
        <f t="shared" si="13"/>
        <v>338557.75</v>
      </c>
      <c r="AE28" s="218" t="s">
        <v>100</v>
      </c>
      <c r="AF28" s="219">
        <f>AVERAGE(AF22:AF26)</f>
        <v>19.00628443686022</v>
      </c>
      <c r="AG28" s="219">
        <f t="shared" ref="AG28:AR28" si="14">AVERAGE(AG22:AG26)</f>
        <v>19.166616072517648</v>
      </c>
      <c r="AH28" s="219">
        <f t="shared" si="14"/>
        <v>19.184838053216197</v>
      </c>
      <c r="AI28" s="219">
        <f t="shared" si="14"/>
        <v>18.849024825844616</v>
      </c>
      <c r="AJ28" s="219">
        <f t="shared" si="14"/>
        <v>19.670580227640464</v>
      </c>
      <c r="AK28" s="219">
        <f t="shared" si="14"/>
        <v>19.93590581932532</v>
      </c>
      <c r="AL28" s="219">
        <f t="shared" si="14"/>
        <v>20.032383744309982</v>
      </c>
      <c r="AM28" s="219">
        <f t="shared" si="14"/>
        <v>19.898318023978881</v>
      </c>
      <c r="AN28" s="219">
        <f t="shared" si="14"/>
        <v>19.816143882144409</v>
      </c>
      <c r="AO28" s="219">
        <f t="shared" si="14"/>
        <v>19.762965884461156</v>
      </c>
      <c r="AP28" s="219">
        <f t="shared" si="14"/>
        <v>19.503535549334806</v>
      </c>
      <c r="AQ28" s="219">
        <f t="shared" si="14"/>
        <v>18.72341498921983</v>
      </c>
      <c r="AR28" s="219">
        <f t="shared" si="14"/>
        <v>19.45812805587941</v>
      </c>
    </row>
    <row r="29" spans="1:50" s="12" customFormat="1" x14ac:dyDescent="0.35">
      <c r="A29" s="19" t="s">
        <v>96</v>
      </c>
      <c r="B29" s="18">
        <f>IF(B27&gt;0,B27,NA())</f>
        <v>4915.9440000000004</v>
      </c>
      <c r="C29" s="18">
        <f t="shared" ref="C29:N29" si="15">IF(C27&gt;0,C27,NA())</f>
        <v>5333.26</v>
      </c>
      <c r="D29" s="18">
        <f t="shared" si="15"/>
        <v>8208.6679999999997</v>
      </c>
      <c r="E29" s="18">
        <f t="shared" si="15"/>
        <v>6118.8209999999999</v>
      </c>
      <c r="F29" s="18">
        <f t="shared" si="15"/>
        <v>6183.3540000000003</v>
      </c>
      <c r="G29" s="18">
        <f t="shared" si="15"/>
        <v>7204.8530000000001</v>
      </c>
      <c r="H29" s="18">
        <f t="shared" si="15"/>
        <v>6254.1270000000004</v>
      </c>
      <c r="I29" s="18">
        <f t="shared" si="15"/>
        <v>5600.6859999999997</v>
      </c>
      <c r="J29" s="18">
        <f t="shared" si="15"/>
        <v>5038.9889999999996</v>
      </c>
      <c r="K29" s="18" t="e">
        <f t="shared" si="15"/>
        <v>#N/A</v>
      </c>
      <c r="L29" s="18" t="e">
        <f t="shared" si="15"/>
        <v>#N/A</v>
      </c>
      <c r="M29" s="18" t="e">
        <f t="shared" si="15"/>
        <v>#N/A</v>
      </c>
      <c r="N29" s="18">
        <f t="shared" si="15"/>
        <v>54858.702000000005</v>
      </c>
      <c r="O29" s="38"/>
      <c r="P29" s="22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40"/>
      <c r="AE29" s="2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41"/>
      <c r="AS29" s="25"/>
      <c r="AT29" s="11"/>
      <c r="AU29" s="11"/>
      <c r="AV29" s="11"/>
      <c r="AW29" s="11"/>
      <c r="AX29" s="11"/>
    </row>
    <row r="30" spans="1:50" x14ac:dyDescent="0.35">
      <c r="T30" s="107"/>
      <c r="U30" s="107"/>
      <c r="V30" s="107"/>
      <c r="W30" s="107"/>
      <c r="X30" s="107"/>
      <c r="Y30" s="107"/>
      <c r="Z30" s="107"/>
      <c r="AA30" s="107"/>
      <c r="AB30" s="10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92D050"/>
  </sheetPr>
  <dimension ref="A1"/>
  <sheetViews>
    <sheetView topLeftCell="E1" workbookViewId="0">
      <selection activeCell="I23" sqref="I23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Q144"/>
  <sheetViews>
    <sheetView showZeros="0" topLeftCell="A115" zoomScale="80" zoomScaleNormal="80" workbookViewId="0">
      <selection activeCell="E146" sqref="E146"/>
    </sheetView>
  </sheetViews>
  <sheetFormatPr baseColWidth="10" defaultRowHeight="14.3" x14ac:dyDescent="0.25"/>
  <sheetData>
    <row r="1" spans="1:16" ht="16.3" x14ac:dyDescent="0.35">
      <c r="A1" s="95" t="s">
        <v>76</v>
      </c>
      <c r="B1" s="100"/>
      <c r="C1" s="403">
        <f>BovinsPdL!B1</f>
        <v>45608</v>
      </c>
      <c r="D1" s="404"/>
      <c r="E1" s="94"/>
      <c r="F1" s="94"/>
      <c r="G1" s="94"/>
      <c r="H1" s="94"/>
      <c r="I1" s="94"/>
      <c r="J1" s="94"/>
      <c r="K1" s="94"/>
      <c r="L1" s="94"/>
      <c r="M1" s="269" t="s">
        <v>77</v>
      </c>
      <c r="N1" s="94"/>
      <c r="O1" s="122"/>
    </row>
    <row r="2" spans="1:16" ht="16.3" x14ac:dyDescent="0.3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6.3" x14ac:dyDescent="0.35">
      <c r="A3" s="83" t="s">
        <v>98</v>
      </c>
      <c r="B3" s="267"/>
      <c r="C3" s="267"/>
      <c r="D3" s="267"/>
      <c r="E3" s="267"/>
      <c r="F3" s="267"/>
      <c r="G3" s="267"/>
      <c r="H3" s="79"/>
      <c r="I3" s="79"/>
      <c r="J3" s="267"/>
      <c r="K3" s="267"/>
      <c r="L3" s="267"/>
      <c r="M3" s="267"/>
      <c r="N3" s="86" t="s">
        <v>31</v>
      </c>
      <c r="O3" s="79"/>
    </row>
    <row r="4" spans="1:16" ht="16.3" x14ac:dyDescent="0.35">
      <c r="A4" s="90" t="s">
        <v>97</v>
      </c>
      <c r="B4" s="267"/>
      <c r="C4" s="267"/>
      <c r="D4" s="267"/>
      <c r="E4" s="267"/>
      <c r="F4" s="267"/>
      <c r="G4" s="267"/>
      <c r="H4" s="79"/>
      <c r="I4" s="79"/>
      <c r="J4" s="79"/>
      <c r="K4" s="267"/>
      <c r="L4" s="267"/>
      <c r="M4" s="267"/>
      <c r="N4" s="267"/>
      <c r="O4" s="79"/>
    </row>
    <row r="6" spans="1:16" ht="16.3" x14ac:dyDescent="0.35">
      <c r="A6" s="78"/>
      <c r="B6" s="379" t="s">
        <v>28</v>
      </c>
      <c r="C6" s="407" t="s">
        <v>113</v>
      </c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8"/>
      <c r="P6" s="408"/>
    </row>
    <row r="7" spans="1:16" ht="16.3" x14ac:dyDescent="0.35">
      <c r="A7" s="168" t="s">
        <v>28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62"/>
    </row>
    <row r="8" spans="1:16" ht="16.3" x14ac:dyDescent="0.35">
      <c r="A8" s="197" t="s">
        <v>36</v>
      </c>
      <c r="B8" s="279" t="s">
        <v>37</v>
      </c>
      <c r="C8" s="279" t="s">
        <v>38</v>
      </c>
      <c r="D8" s="279" t="s">
        <v>39</v>
      </c>
      <c r="E8" s="279" t="s">
        <v>40</v>
      </c>
      <c r="F8" s="279" t="s">
        <v>41</v>
      </c>
      <c r="G8" s="279" t="s">
        <v>42</v>
      </c>
      <c r="H8" s="279" t="s">
        <v>43</v>
      </c>
      <c r="I8" s="279" t="s">
        <v>44</v>
      </c>
      <c r="J8" s="279" t="s">
        <v>45</v>
      </c>
      <c r="K8" s="279" t="s">
        <v>46</v>
      </c>
      <c r="L8" s="279" t="s">
        <v>47</v>
      </c>
      <c r="M8" s="279" t="s">
        <v>48</v>
      </c>
      <c r="N8" s="279" t="s">
        <v>49</v>
      </c>
      <c r="O8" s="222" t="s">
        <v>50</v>
      </c>
    </row>
    <row r="9" spans="1:16" ht="16.3" x14ac:dyDescent="0.35">
      <c r="A9" s="322">
        <v>2003</v>
      </c>
      <c r="B9" s="279">
        <v>22350.974600024198</v>
      </c>
      <c r="C9" s="279">
        <v>20104.9632430696</v>
      </c>
      <c r="D9" s="279">
        <v>22627.81694862933</v>
      </c>
      <c r="E9" s="279">
        <v>25388.134662632168</v>
      </c>
      <c r="F9" s="279">
        <v>24494.248204878968</v>
      </c>
      <c r="G9" s="279">
        <v>24054.12726999708</v>
      </c>
      <c r="H9" s="279">
        <v>25552.988795808087</v>
      </c>
      <c r="I9" s="279">
        <v>21695.488643286091</v>
      </c>
      <c r="J9" s="279">
        <v>26171.336193881787</v>
      </c>
      <c r="K9" s="279">
        <v>27125.912520306323</v>
      </c>
      <c r="L9" s="279">
        <v>23709.989113425872</v>
      </c>
      <c r="M9" s="279">
        <v>25894.524308189266</v>
      </c>
      <c r="N9" s="332">
        <v>289170.50450412877</v>
      </c>
      <c r="O9" s="222">
        <v>24097.542042010729</v>
      </c>
    </row>
    <row r="10" spans="1:16" ht="16.3" x14ac:dyDescent="0.35">
      <c r="A10" s="322">
        <v>2004</v>
      </c>
      <c r="B10" s="274">
        <v>26150.901473385926</v>
      </c>
      <c r="C10" s="274">
        <v>23057.564970965013</v>
      </c>
      <c r="D10" s="274">
        <v>27908.123198845384</v>
      </c>
      <c r="E10" s="274">
        <v>24744.892274326325</v>
      </c>
      <c r="F10" s="274">
        <v>23104.928864464633</v>
      </c>
      <c r="G10" s="274">
        <v>25827.035251798679</v>
      </c>
      <c r="H10" s="274">
        <v>22908.352676254461</v>
      </c>
      <c r="I10" s="274">
        <v>23947.510649109186</v>
      </c>
      <c r="J10" s="274">
        <v>25160.689714054792</v>
      </c>
      <c r="K10" s="274">
        <v>23290.416097394253</v>
      </c>
      <c r="L10" s="274">
        <v>22992.2562645301</v>
      </c>
      <c r="M10" s="274">
        <v>22357.241287402168</v>
      </c>
      <c r="N10" s="327">
        <v>291449.91272253089</v>
      </c>
      <c r="O10" s="186">
        <v>24287.492726877575</v>
      </c>
    </row>
    <row r="11" spans="1:16" ht="16.3" x14ac:dyDescent="0.35">
      <c r="A11" s="322">
        <v>2005</v>
      </c>
      <c r="B11" s="274">
        <v>20751.406911989867</v>
      </c>
      <c r="C11" s="274">
        <v>19335.605921578077</v>
      </c>
      <c r="D11" s="274">
        <v>22543.063034109589</v>
      </c>
      <c r="E11" s="274">
        <v>21474.520402809158</v>
      </c>
      <c r="F11" s="274">
        <v>22744.574443618098</v>
      </c>
      <c r="G11" s="274">
        <v>22235.114623266985</v>
      </c>
      <c r="H11" s="274">
        <v>20174.780615216809</v>
      </c>
      <c r="I11" s="274">
        <v>23030.567968998006</v>
      </c>
      <c r="J11" s="274">
        <v>20966.837464928507</v>
      </c>
      <c r="K11" s="274">
        <v>21296.208599683196</v>
      </c>
      <c r="L11" s="274">
        <v>21726.727329153498</v>
      </c>
      <c r="M11" s="274">
        <v>20982.895792678559</v>
      </c>
      <c r="N11" s="327">
        <v>257262.30310803038</v>
      </c>
      <c r="O11" s="186">
        <v>21438.52525900253</v>
      </c>
    </row>
    <row r="12" spans="1:16" ht="16.3" x14ac:dyDescent="0.35">
      <c r="A12" s="322">
        <v>2006</v>
      </c>
      <c r="B12" s="274">
        <v>22065.410573708596</v>
      </c>
      <c r="C12" s="274">
        <v>18587.672562878521</v>
      </c>
      <c r="D12" s="274">
        <v>20774.612978514866</v>
      </c>
      <c r="E12" s="274">
        <v>15772.826147616335</v>
      </c>
      <c r="F12" s="274">
        <v>17988.427625565324</v>
      </c>
      <c r="G12" s="274">
        <v>18586.235813977764</v>
      </c>
      <c r="H12" s="274">
        <v>18454.420634825012</v>
      </c>
      <c r="I12" s="274">
        <v>22423.189329836066</v>
      </c>
      <c r="J12" s="274">
        <v>21546.887616466305</v>
      </c>
      <c r="K12" s="274">
        <v>23170.696928578978</v>
      </c>
      <c r="L12" s="274">
        <v>22334.735172192261</v>
      </c>
      <c r="M12" s="274">
        <v>21301.491722290841</v>
      </c>
      <c r="N12" s="327">
        <v>243006.60710645086</v>
      </c>
      <c r="O12" s="186">
        <v>20250.550592204239</v>
      </c>
    </row>
    <row r="13" spans="1:16" ht="16.3" x14ac:dyDescent="0.35">
      <c r="A13" s="322">
        <v>2007</v>
      </c>
      <c r="B13" s="274">
        <v>23761.487630067917</v>
      </c>
      <c r="C13" s="274">
        <v>21043.467825056901</v>
      </c>
      <c r="D13" s="274">
        <v>21710.849446012064</v>
      </c>
      <c r="E13" s="274">
        <v>20922.905217111165</v>
      </c>
      <c r="F13" s="274">
        <v>22962.922396250135</v>
      </c>
      <c r="G13" s="274">
        <v>22800.398501171694</v>
      </c>
      <c r="H13" s="274">
        <v>22485.355304114371</v>
      </c>
      <c r="I13" s="274">
        <v>23010.074445307382</v>
      </c>
      <c r="J13" s="274">
        <v>21595.413337889786</v>
      </c>
      <c r="K13" s="274">
        <v>24908.407015346755</v>
      </c>
      <c r="L13" s="274">
        <v>23411.073905200439</v>
      </c>
      <c r="M13" s="274">
        <v>22611.390976556213</v>
      </c>
      <c r="N13" s="327">
        <v>271223.74600008479</v>
      </c>
      <c r="O13" s="186">
        <v>22601.978833340399</v>
      </c>
    </row>
    <row r="14" spans="1:16" ht="16.3" x14ac:dyDescent="0.35">
      <c r="A14" s="322">
        <v>2008</v>
      </c>
      <c r="B14" s="274">
        <v>25171.030551329713</v>
      </c>
      <c r="C14" s="274">
        <v>21980.077584987401</v>
      </c>
      <c r="D14" s="274">
        <v>22177.872602769101</v>
      </c>
      <c r="E14" s="274">
        <v>24464.254087171219</v>
      </c>
      <c r="F14" s="274">
        <v>24532.453070780342</v>
      </c>
      <c r="G14" s="274">
        <v>23010.025099478644</v>
      </c>
      <c r="H14" s="274">
        <v>23879.822530707504</v>
      </c>
      <c r="I14" s="274">
        <v>21299.261948974432</v>
      </c>
      <c r="J14" s="274">
        <v>24282.989885049265</v>
      </c>
      <c r="K14" s="274">
        <v>25751.167178997224</v>
      </c>
      <c r="L14" s="274">
        <v>21224.612219791899</v>
      </c>
      <c r="M14" s="274">
        <v>23628.896239963262</v>
      </c>
      <c r="N14" s="327">
        <v>281402.46299999993</v>
      </c>
      <c r="O14" s="186">
        <v>23450.205249999995</v>
      </c>
    </row>
    <row r="15" spans="1:16" ht="16.3" x14ac:dyDescent="0.35">
      <c r="A15" s="322">
        <v>2009</v>
      </c>
      <c r="B15" s="274">
        <v>23051.90863882341</v>
      </c>
      <c r="C15" s="274">
        <v>19563.184541997609</v>
      </c>
      <c r="D15" s="274">
        <v>22444.375235082622</v>
      </c>
      <c r="E15" s="274">
        <v>25337.579773576377</v>
      </c>
      <c r="F15" s="274">
        <v>23878.191759286859</v>
      </c>
      <c r="G15" s="274">
        <v>25243.762266597652</v>
      </c>
      <c r="H15" s="274">
        <v>25750.298568423685</v>
      </c>
      <c r="I15" s="274">
        <v>22867.478802146226</v>
      </c>
      <c r="J15" s="274">
        <v>25090.328621923538</v>
      </c>
      <c r="K15" s="274">
        <v>25081.752882236753</v>
      </c>
      <c r="L15" s="274">
        <v>23900.895547477689</v>
      </c>
      <c r="M15" s="274">
        <v>25024.074362427582</v>
      </c>
      <c r="N15" s="327">
        <v>287233.83100000001</v>
      </c>
      <c r="O15" s="186">
        <v>23936.152583333333</v>
      </c>
    </row>
    <row r="16" spans="1:16" ht="16.3" x14ac:dyDescent="0.35">
      <c r="A16" s="322">
        <v>2010</v>
      </c>
      <c r="B16" s="274">
        <v>22914.275255295543</v>
      </c>
      <c r="C16" s="274">
        <v>22193.436143034782</v>
      </c>
      <c r="D16" s="274">
        <v>25238.587221166141</v>
      </c>
      <c r="E16" s="274">
        <v>24148.004163970279</v>
      </c>
      <c r="F16" s="274">
        <v>24237.659532476115</v>
      </c>
      <c r="G16" s="274">
        <v>25680.475769464152</v>
      </c>
      <c r="H16" s="274">
        <v>24397.985389404392</v>
      </c>
      <c r="I16" s="274">
        <v>25076.376879071606</v>
      </c>
      <c r="J16" s="274">
        <v>24808.842293448233</v>
      </c>
      <c r="K16" s="274">
        <v>25348.093882423153</v>
      </c>
      <c r="L16" s="274">
        <v>25211.655384966831</v>
      </c>
      <c r="M16" s="274">
        <v>25885.284085278781</v>
      </c>
      <c r="N16" s="327">
        <v>295140.67600000004</v>
      </c>
      <c r="O16" s="186">
        <v>24595.056333333338</v>
      </c>
    </row>
    <row r="17" spans="1:15" ht="16.3" x14ac:dyDescent="0.35">
      <c r="A17" s="322">
        <v>2011</v>
      </c>
      <c r="B17" s="274">
        <v>25514.412645881301</v>
      </c>
      <c r="C17" s="274">
        <v>23129.188153134139</v>
      </c>
      <c r="D17" s="274">
        <v>26340.467109048263</v>
      </c>
      <c r="E17" s="274">
        <v>24179.685550159633</v>
      </c>
      <c r="F17" s="274">
        <v>26073.446371371647</v>
      </c>
      <c r="G17" s="274">
        <v>24857.419397724116</v>
      </c>
      <c r="H17" s="274">
        <v>23680.519238155153</v>
      </c>
      <c r="I17" s="274">
        <v>25071.387797164287</v>
      </c>
      <c r="J17" s="274">
        <v>25160.81171593647</v>
      </c>
      <c r="K17" s="274">
        <v>25705.37650154121</v>
      </c>
      <c r="L17" s="274">
        <v>25380.778866946752</v>
      </c>
      <c r="M17" s="274">
        <v>26244.572733755165</v>
      </c>
      <c r="N17" s="327">
        <v>301338.06608081813</v>
      </c>
      <c r="O17" s="186">
        <v>25111.505506734844</v>
      </c>
    </row>
    <row r="18" spans="1:15" ht="16.3" x14ac:dyDescent="0.35">
      <c r="A18" s="322">
        <v>2012</v>
      </c>
      <c r="B18" s="274">
        <v>26495.585608002486</v>
      </c>
      <c r="C18" s="274">
        <v>23163.552913706491</v>
      </c>
      <c r="D18" s="274">
        <v>25927.42864683361</v>
      </c>
      <c r="E18" s="274">
        <v>24706.357473812906</v>
      </c>
      <c r="F18" s="274">
        <v>26799.32435665666</v>
      </c>
      <c r="G18" s="274">
        <v>25310.715336693906</v>
      </c>
      <c r="H18" s="274">
        <v>25608.97408220941</v>
      </c>
      <c r="I18" s="274">
        <v>25842.672860960065</v>
      </c>
      <c r="J18" s="274">
        <v>23454.499818285269</v>
      </c>
      <c r="K18" s="274">
        <v>29913.542569362638</v>
      </c>
      <c r="L18" s="274">
        <v>26345.876741499058</v>
      </c>
      <c r="M18" s="274">
        <v>25411.502591977489</v>
      </c>
      <c r="N18" s="327">
        <v>308980.033</v>
      </c>
      <c r="O18" s="186">
        <v>25748.336083333332</v>
      </c>
    </row>
    <row r="19" spans="1:15" ht="16.3" x14ac:dyDescent="0.35">
      <c r="A19" s="322">
        <v>2013</v>
      </c>
      <c r="B19" s="274">
        <v>28202.95274097595</v>
      </c>
      <c r="C19" s="274">
        <v>24453.78307474398</v>
      </c>
      <c r="D19" s="274">
        <v>26352.000739596977</v>
      </c>
      <c r="E19" s="274">
        <v>27946.289510140581</v>
      </c>
      <c r="F19" s="274">
        <v>27564.14565617904</v>
      </c>
      <c r="G19" s="274">
        <v>24925.014687552233</v>
      </c>
      <c r="H19" s="274">
        <v>26818.055979087501</v>
      </c>
      <c r="I19" s="274">
        <v>26129.703675140318</v>
      </c>
      <c r="J19" s="274">
        <v>25773.892835797378</v>
      </c>
      <c r="K19" s="274">
        <v>29332.694512768678</v>
      </c>
      <c r="L19" s="274">
        <v>24681.11171347995</v>
      </c>
      <c r="M19" s="274">
        <v>25800.376692025315</v>
      </c>
      <c r="N19" s="327">
        <v>317980.02181748801</v>
      </c>
      <c r="O19" s="186">
        <v>26498.335151457333</v>
      </c>
    </row>
    <row r="20" spans="1:15" ht="16.3" x14ac:dyDescent="0.35">
      <c r="A20" s="322">
        <v>2014</v>
      </c>
      <c r="B20" s="274">
        <v>26640.894882195331</v>
      </c>
      <c r="C20" s="274">
        <v>22688.204089167466</v>
      </c>
      <c r="D20" s="274">
        <v>25417.426609765454</v>
      </c>
      <c r="E20" s="274">
        <v>28370.656774634324</v>
      </c>
      <c r="F20" s="274">
        <v>25641.783283731238</v>
      </c>
      <c r="G20" s="274">
        <v>26278.869486391755</v>
      </c>
      <c r="H20" s="274">
        <v>27530.09429315845</v>
      </c>
      <c r="I20" s="274">
        <v>26226.055976396154</v>
      </c>
      <c r="J20" s="274">
        <v>27290.432365662258</v>
      </c>
      <c r="K20" s="274">
        <v>29114.635931746659</v>
      </c>
      <c r="L20" s="274">
        <v>25276.078057718983</v>
      </c>
      <c r="M20" s="274">
        <v>28729.84189466996</v>
      </c>
      <c r="N20" s="327">
        <v>319204.97364523809</v>
      </c>
      <c r="O20" s="186">
        <v>26600.414470436506</v>
      </c>
    </row>
    <row r="21" spans="1:15" ht="16.3" x14ac:dyDescent="0.35">
      <c r="A21" s="322">
        <v>2015</v>
      </c>
      <c r="B21" s="274">
        <v>27740.228188949113</v>
      </c>
      <c r="C21" s="274">
        <v>24511.531188901488</v>
      </c>
      <c r="D21" s="274">
        <v>28172.272146547359</v>
      </c>
      <c r="E21" s="274">
        <v>28963.966384782987</v>
      </c>
      <c r="F21" s="274">
        <v>27386.16534397022</v>
      </c>
      <c r="G21" s="274">
        <v>30097.109887098399</v>
      </c>
      <c r="H21" s="274">
        <v>26606.39884710982</v>
      </c>
      <c r="I21" s="274">
        <v>27943.619876862478</v>
      </c>
      <c r="J21" s="274">
        <v>28787.036094063751</v>
      </c>
      <c r="K21" s="274">
        <v>30074.971304920738</v>
      </c>
      <c r="L21" s="274">
        <v>28323.616280929298</v>
      </c>
      <c r="M21" s="274">
        <v>31021.940890709808</v>
      </c>
      <c r="N21" s="327">
        <v>339628.85643484548</v>
      </c>
      <c r="O21" s="186">
        <v>28302.40470290379</v>
      </c>
    </row>
    <row r="22" spans="1:15" ht="16.3" x14ac:dyDescent="0.35">
      <c r="A22" s="322">
        <v>2016</v>
      </c>
      <c r="B22" s="274">
        <v>27395.385000000002</v>
      </c>
      <c r="C22" s="274">
        <v>25137.893000000004</v>
      </c>
      <c r="D22" s="274">
        <v>30251.864999999994</v>
      </c>
      <c r="E22" s="274">
        <v>26644.814000000009</v>
      </c>
      <c r="F22" s="274">
        <v>28607.960999999985</v>
      </c>
      <c r="G22" s="274">
        <v>27274.911999999993</v>
      </c>
      <c r="H22" s="274">
        <v>25812.078000000009</v>
      </c>
      <c r="I22" s="274">
        <v>29557.877</v>
      </c>
      <c r="J22" s="274">
        <v>28482.23</v>
      </c>
      <c r="K22" s="274">
        <v>28783.309000000016</v>
      </c>
      <c r="L22" s="274">
        <v>28007.41</v>
      </c>
      <c r="M22" s="274">
        <v>28601.98</v>
      </c>
      <c r="N22" s="327">
        <v>334557.71399999998</v>
      </c>
      <c r="O22" s="186">
        <v>27879.809499999999</v>
      </c>
    </row>
    <row r="23" spans="1:15" ht="16.3" x14ac:dyDescent="0.35">
      <c r="A23" s="323">
        <v>2017</v>
      </c>
      <c r="B23" s="274">
        <v>29172.574000000001</v>
      </c>
      <c r="C23" s="274">
        <v>25060.215</v>
      </c>
      <c r="D23" s="274">
        <v>30915.219000000001</v>
      </c>
      <c r="E23" s="274">
        <v>27267.306</v>
      </c>
      <c r="F23" s="274">
        <v>30574.143</v>
      </c>
      <c r="G23" s="274">
        <v>28943.891</v>
      </c>
      <c r="H23" s="274">
        <v>27682.240000000002</v>
      </c>
      <c r="I23" s="274">
        <v>30536.618999999999</v>
      </c>
      <c r="J23" s="274">
        <v>28810.692999999999</v>
      </c>
      <c r="K23" s="274">
        <v>29744.433000000001</v>
      </c>
      <c r="L23" s="274">
        <v>28536.154999999999</v>
      </c>
      <c r="M23" s="274">
        <v>27818.052</v>
      </c>
      <c r="N23" s="327">
        <v>345061.54000000004</v>
      </c>
      <c r="O23" s="186">
        <v>28755.128333333338</v>
      </c>
    </row>
    <row r="24" spans="1:15" ht="16.3" x14ac:dyDescent="0.35">
      <c r="A24" s="322">
        <v>2018</v>
      </c>
      <c r="B24" s="274">
        <v>30130.039000000008</v>
      </c>
      <c r="C24" s="274">
        <v>27010.463</v>
      </c>
      <c r="D24" s="274">
        <v>29914.612000000008</v>
      </c>
      <c r="E24" s="274">
        <v>27995.849999999991</v>
      </c>
      <c r="F24" s="274">
        <v>30047.667000000009</v>
      </c>
      <c r="G24" s="274">
        <v>24999</v>
      </c>
      <c r="H24" s="274">
        <v>24447.710000000014</v>
      </c>
      <c r="I24" s="274">
        <v>25681.397000000004</v>
      </c>
      <c r="J24" s="274">
        <v>24453.392</v>
      </c>
      <c r="K24" s="274">
        <v>27765.080999999998</v>
      </c>
      <c r="L24" s="274">
        <v>25207.928000000004</v>
      </c>
      <c r="M24" s="274">
        <v>25072.588999999996</v>
      </c>
      <c r="N24" s="327">
        <v>322725.728</v>
      </c>
      <c r="O24" s="186">
        <v>26893.810666666668</v>
      </c>
    </row>
    <row r="25" spans="1:15" ht="16.3" x14ac:dyDescent="0.35">
      <c r="A25" s="322">
        <v>2019</v>
      </c>
      <c r="B25" s="274">
        <v>26843.564999999999</v>
      </c>
      <c r="C25" s="274">
        <v>23771.083999999999</v>
      </c>
      <c r="D25" s="274">
        <v>24829.495999999999</v>
      </c>
      <c r="E25" s="274">
        <v>26276.651999999998</v>
      </c>
      <c r="F25" s="274">
        <v>26323.248</v>
      </c>
      <c r="G25" s="274">
        <v>24151.01</v>
      </c>
      <c r="H25" s="274">
        <v>24966.708999999999</v>
      </c>
      <c r="I25" s="274">
        <v>24920.548999999999</v>
      </c>
      <c r="J25" s="274">
        <v>24858.198</v>
      </c>
      <c r="K25" s="274">
        <v>27350.008000000002</v>
      </c>
      <c r="L25" s="274">
        <v>24043.291000000001</v>
      </c>
      <c r="M25" s="274">
        <v>25530.57</v>
      </c>
      <c r="N25" s="327">
        <v>303864.38</v>
      </c>
      <c r="O25" s="186">
        <v>25322.031666666666</v>
      </c>
    </row>
    <row r="26" spans="1:15" ht="16.3" x14ac:dyDescent="0.35">
      <c r="A26" s="322">
        <v>2020</v>
      </c>
      <c r="B26" s="274">
        <v>25669.497000000007</v>
      </c>
      <c r="C26" s="274">
        <v>22277.018000000004</v>
      </c>
      <c r="D26" s="274">
        <v>25364.863999999994</v>
      </c>
      <c r="E26" s="274">
        <v>25433.645000000004</v>
      </c>
      <c r="F26" s="274">
        <v>23554.105000000007</v>
      </c>
      <c r="G26" s="274">
        <v>25193.561000000002</v>
      </c>
      <c r="H26" s="274">
        <v>26273.21</v>
      </c>
      <c r="I26" s="274">
        <v>24529.360000000001</v>
      </c>
      <c r="J26" s="274">
        <v>26461.885000000013</v>
      </c>
      <c r="K26" s="274">
        <v>25990</v>
      </c>
      <c r="L26" s="274">
        <v>25627.407000000014</v>
      </c>
      <c r="M26" s="274">
        <v>27350.367000000013</v>
      </c>
      <c r="N26" s="327">
        <v>303934.86500000005</v>
      </c>
      <c r="O26" s="186">
        <v>25327.905416666672</v>
      </c>
    </row>
    <row r="27" spans="1:15" ht="16.3" x14ac:dyDescent="0.35">
      <c r="A27" s="322">
        <v>2021</v>
      </c>
      <c r="B27" s="274">
        <v>24363.055</v>
      </c>
      <c r="C27" s="274">
        <v>23161.431</v>
      </c>
      <c r="D27" s="274">
        <v>26955.387999999999</v>
      </c>
      <c r="E27" s="274">
        <v>26272.077000000005</v>
      </c>
      <c r="F27" s="274">
        <v>25249.971000000005</v>
      </c>
      <c r="G27" s="274">
        <v>26444.978000000006</v>
      </c>
      <c r="H27" s="274">
        <v>25953.431</v>
      </c>
      <c r="I27" s="274">
        <v>26896.591</v>
      </c>
      <c r="J27" s="274">
        <v>26747.053</v>
      </c>
      <c r="K27" s="274">
        <v>26667.113999999998</v>
      </c>
      <c r="L27" s="274">
        <v>25991.486999999997</v>
      </c>
      <c r="M27" s="274">
        <v>27407.088999999996</v>
      </c>
      <c r="N27" s="327">
        <v>312109.66500000004</v>
      </c>
      <c r="O27" s="186">
        <v>26009.138750000002</v>
      </c>
    </row>
    <row r="28" spans="1:15" ht="16.3" x14ac:dyDescent="0.35">
      <c r="A28" s="322">
        <v>2022</v>
      </c>
      <c r="B28" s="274">
        <v>26161.046999999999</v>
      </c>
      <c r="C28" s="274">
        <v>24640.071</v>
      </c>
      <c r="D28" s="274">
        <v>27410.66</v>
      </c>
      <c r="E28" s="274">
        <v>21331.296000000002</v>
      </c>
      <c r="F28" s="274">
        <v>19890.367000000002</v>
      </c>
      <c r="G28" s="274">
        <v>17693.696</v>
      </c>
      <c r="H28" s="274">
        <v>19381.378000000001</v>
      </c>
      <c r="I28" s="274">
        <v>24463.732</v>
      </c>
      <c r="J28" s="274">
        <v>26189.83</v>
      </c>
      <c r="K28" s="274">
        <v>25501.740999999998</v>
      </c>
      <c r="L28" s="274">
        <v>24861.308999999997</v>
      </c>
      <c r="M28" s="274">
        <v>25470.466000000004</v>
      </c>
      <c r="N28" s="327">
        <v>282995.59299999999</v>
      </c>
      <c r="O28" s="186">
        <v>23582.966083333333</v>
      </c>
    </row>
    <row r="29" spans="1:15" ht="16.3" x14ac:dyDescent="0.35">
      <c r="A29" s="324">
        <v>2023</v>
      </c>
      <c r="B29" s="317">
        <v>21645.869999999995</v>
      </c>
      <c r="C29" s="317">
        <v>18197.938000000002</v>
      </c>
      <c r="D29" s="317">
        <v>21666.183000000001</v>
      </c>
      <c r="E29" s="317">
        <v>21594.067999999999</v>
      </c>
      <c r="F29" s="317">
        <v>26217.313999999995</v>
      </c>
      <c r="G29" s="317">
        <v>27135.156999999999</v>
      </c>
      <c r="H29" s="317">
        <v>24425.878999999997</v>
      </c>
      <c r="I29" s="317">
        <v>26862.694999999992</v>
      </c>
      <c r="J29" s="317">
        <v>25650.734</v>
      </c>
      <c r="K29" s="317">
        <v>26365.528999999995</v>
      </c>
      <c r="L29" s="317">
        <v>25449.932999999997</v>
      </c>
      <c r="M29" s="317">
        <v>25234.75</v>
      </c>
      <c r="N29" s="328">
        <v>290446.05</v>
      </c>
      <c r="O29" s="186">
        <v>24203.837499999998</v>
      </c>
    </row>
    <row r="30" spans="1:15" ht="16.3" x14ac:dyDescent="0.35">
      <c r="A30" s="325">
        <v>2024</v>
      </c>
      <c r="B30" s="331">
        <v>29611.226999999999</v>
      </c>
      <c r="C30" s="331">
        <v>27645.859</v>
      </c>
      <c r="D30" s="331">
        <v>28472.467000000001</v>
      </c>
      <c r="E30" s="331">
        <v>28319.047999999999</v>
      </c>
      <c r="F30" s="331">
        <v>28233.035</v>
      </c>
      <c r="G30" s="331">
        <v>26944.136999999999</v>
      </c>
      <c r="H30" s="331">
        <v>31018.186000000002</v>
      </c>
      <c r="I30" s="331">
        <v>28748.636999999999</v>
      </c>
      <c r="J30" s="331">
        <v>29292.252</v>
      </c>
      <c r="K30" s="331">
        <f>[2]Mensuel!$K$5</f>
        <v>0</v>
      </c>
      <c r="L30" s="331">
        <f>[2]Mensuel!$L$5</f>
        <v>0</v>
      </c>
      <c r="M30" s="331">
        <f>[2]Mensuel!$M$5</f>
        <v>0</v>
      </c>
      <c r="N30" s="329">
        <f t="shared" ref="N30" si="0">SUM(B30:M30)</f>
        <v>258284.84799999997</v>
      </c>
      <c r="O30" s="208">
        <f t="array" ref="O30">AVERAGE(IF(B30:M30&lt;&gt;0,B30:M30))</f>
        <v>28698.316444444441</v>
      </c>
    </row>
    <row r="31" spans="1:15" ht="32.6" x14ac:dyDescent="0.35">
      <c r="A31" s="326" t="s">
        <v>100</v>
      </c>
      <c r="B31" s="215">
        <f>AVERAGE(B25:B29)</f>
        <v>24936.606799999998</v>
      </c>
      <c r="C31" s="215">
        <f t="shared" ref="C31:N31" si="1">AVERAGE(C25:C29)</f>
        <v>22409.508399999999</v>
      </c>
      <c r="D31" s="215">
        <f t="shared" si="1"/>
        <v>25245.318200000002</v>
      </c>
      <c r="E31" s="215">
        <f t="shared" si="1"/>
        <v>24181.547600000002</v>
      </c>
      <c r="F31" s="215">
        <f t="shared" si="1"/>
        <v>24247.001</v>
      </c>
      <c r="G31" s="215">
        <f t="shared" si="1"/>
        <v>24123.680400000001</v>
      </c>
      <c r="H31" s="215">
        <f t="shared" si="1"/>
        <v>24200.121399999996</v>
      </c>
      <c r="I31" s="215">
        <f t="shared" si="1"/>
        <v>25534.5854</v>
      </c>
      <c r="J31" s="215">
        <f t="shared" si="1"/>
        <v>25981.54</v>
      </c>
      <c r="K31" s="215">
        <f t="shared" si="1"/>
        <v>26374.878399999998</v>
      </c>
      <c r="L31" s="215">
        <f t="shared" si="1"/>
        <v>25194.685399999998</v>
      </c>
      <c r="M31" s="215">
        <f t="shared" si="1"/>
        <v>26198.648400000002</v>
      </c>
      <c r="N31" s="215">
        <f t="shared" si="1"/>
        <v>298670.11060000001</v>
      </c>
      <c r="O31" s="186">
        <f>AVERAGE(O25:O29)</f>
        <v>24889.175883333333</v>
      </c>
    </row>
    <row r="32" spans="1:15" ht="16.3" x14ac:dyDescent="0.35">
      <c r="A32" s="19" t="s">
        <v>96</v>
      </c>
      <c r="B32" s="274">
        <f>IF(B30&gt;0,B30,NA())</f>
        <v>29611.226999999999</v>
      </c>
      <c r="C32" s="274">
        <f t="shared" ref="C32:N32" si="2">IF(C30&gt;0,C30,NA())</f>
        <v>27645.859</v>
      </c>
      <c r="D32" s="274">
        <f t="shared" si="2"/>
        <v>28472.467000000001</v>
      </c>
      <c r="E32" s="274">
        <f t="shared" si="2"/>
        <v>28319.047999999999</v>
      </c>
      <c r="F32" s="274">
        <f t="shared" si="2"/>
        <v>28233.035</v>
      </c>
      <c r="G32" s="274">
        <f t="shared" si="2"/>
        <v>26944.136999999999</v>
      </c>
      <c r="H32" s="274">
        <f t="shared" si="2"/>
        <v>31018.186000000002</v>
      </c>
      <c r="I32" s="274">
        <f t="shared" si="2"/>
        <v>28748.636999999999</v>
      </c>
      <c r="J32" s="274">
        <f t="shared" si="2"/>
        <v>29292.252</v>
      </c>
      <c r="K32" s="274" t="e">
        <f t="shared" si="2"/>
        <v>#N/A</v>
      </c>
      <c r="L32" s="274" t="e">
        <f t="shared" si="2"/>
        <v>#N/A</v>
      </c>
      <c r="M32" s="274" t="e">
        <f t="shared" si="2"/>
        <v>#N/A</v>
      </c>
      <c r="N32" s="274">
        <f t="shared" si="2"/>
        <v>258284.84799999997</v>
      </c>
      <c r="O32" s="330"/>
    </row>
    <row r="33" spans="1:15" ht="16.3" x14ac:dyDescent="0.3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5" ht="16.3" x14ac:dyDescent="0.3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5" ht="16.3" x14ac:dyDescent="0.35">
      <c r="A35" s="168" t="s">
        <v>78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62"/>
    </row>
    <row r="36" spans="1:15" ht="16.3" x14ac:dyDescent="0.35">
      <c r="A36" s="197" t="s">
        <v>36</v>
      </c>
      <c r="B36" s="279" t="s">
        <v>37</v>
      </c>
      <c r="C36" s="279" t="s">
        <v>38</v>
      </c>
      <c r="D36" s="279" t="s">
        <v>39</v>
      </c>
      <c r="E36" s="279" t="s">
        <v>40</v>
      </c>
      <c r="F36" s="279" t="s">
        <v>41</v>
      </c>
      <c r="G36" s="279" t="s">
        <v>42</v>
      </c>
      <c r="H36" s="279" t="s">
        <v>43</v>
      </c>
      <c r="I36" s="279" t="s">
        <v>44</v>
      </c>
      <c r="J36" s="279" t="s">
        <v>45</v>
      </c>
      <c r="K36" s="279" t="s">
        <v>46</v>
      </c>
      <c r="L36" s="279" t="s">
        <v>47</v>
      </c>
      <c r="M36" s="279" t="s">
        <v>48</v>
      </c>
      <c r="N36" s="279" t="s">
        <v>49</v>
      </c>
      <c r="O36" s="222" t="s">
        <v>50</v>
      </c>
    </row>
    <row r="37" spans="1:15" ht="16.3" x14ac:dyDescent="0.35">
      <c r="A37" s="322">
        <v>2003</v>
      </c>
      <c r="B37" s="274">
        <v>10787.789799999999</v>
      </c>
      <c r="C37" s="274">
        <v>9593.6950000000015</v>
      </c>
      <c r="D37" s="274">
        <v>10298.513999999999</v>
      </c>
      <c r="E37" s="274">
        <v>10711.462</v>
      </c>
      <c r="F37" s="274">
        <v>9672.0302000000011</v>
      </c>
      <c r="G37" s="274">
        <v>9636.3513000000021</v>
      </c>
      <c r="H37" s="274">
        <v>9970.6808000000019</v>
      </c>
      <c r="I37" s="274">
        <v>9356.2038999999986</v>
      </c>
      <c r="J37" s="274">
        <v>9445.5955166276726</v>
      </c>
      <c r="K37" s="274">
        <v>9337.0393999999997</v>
      </c>
      <c r="L37" s="274">
        <v>7975.1390000000001</v>
      </c>
      <c r="M37" s="274">
        <v>10078.925000000001</v>
      </c>
      <c r="N37" s="327">
        <v>116863.42591662766</v>
      </c>
      <c r="O37" s="186">
        <v>9738.6188263856384</v>
      </c>
    </row>
    <row r="38" spans="1:15" ht="16.3" x14ac:dyDescent="0.35">
      <c r="A38" s="322">
        <v>2004</v>
      </c>
      <c r="B38" s="274">
        <v>8910.2557777811817</v>
      </c>
      <c r="C38" s="274">
        <v>8511.0849085869049</v>
      </c>
      <c r="D38" s="274">
        <v>10320.982207653477</v>
      </c>
      <c r="E38" s="274">
        <v>9790.3128266296917</v>
      </c>
      <c r="F38" s="274">
        <v>9283.0281164174012</v>
      </c>
      <c r="G38" s="274">
        <v>10682.680387227583</v>
      </c>
      <c r="H38" s="274">
        <v>9999.5905260838736</v>
      </c>
      <c r="I38" s="274">
        <v>9824.3925483572857</v>
      </c>
      <c r="J38" s="274">
        <v>9243.9229611130686</v>
      </c>
      <c r="K38" s="274">
        <v>8909.088444782763</v>
      </c>
      <c r="L38" s="274">
        <v>8860.5355943884042</v>
      </c>
      <c r="M38" s="274">
        <v>11090.407697268876</v>
      </c>
      <c r="N38" s="327">
        <v>115426.28199629052</v>
      </c>
      <c r="O38" s="186">
        <v>9618.8568330242106</v>
      </c>
    </row>
    <row r="39" spans="1:15" ht="16.3" x14ac:dyDescent="0.35">
      <c r="A39" s="322">
        <v>2005</v>
      </c>
      <c r="B39" s="274">
        <v>9583.8433882003828</v>
      </c>
      <c r="C39" s="274">
        <v>9093.7601182728977</v>
      </c>
      <c r="D39" s="274">
        <v>10032.13402217257</v>
      </c>
      <c r="E39" s="274">
        <v>9437.2951057262599</v>
      </c>
      <c r="F39" s="274">
        <v>10081.561235723286</v>
      </c>
      <c r="G39" s="274">
        <v>10167.661027229704</v>
      </c>
      <c r="H39" s="274">
        <v>8755.6802580572348</v>
      </c>
      <c r="I39" s="274">
        <v>9480.9431250746566</v>
      </c>
      <c r="J39" s="274">
        <v>9317.8984338122227</v>
      </c>
      <c r="K39" s="274">
        <v>8706.017995936505</v>
      </c>
      <c r="L39" s="274">
        <v>8914.4500659654441</v>
      </c>
      <c r="M39" s="274">
        <v>10294.436223828843</v>
      </c>
      <c r="N39" s="327">
        <v>113865.68100000001</v>
      </c>
      <c r="O39" s="186">
        <v>9488.8067500000016</v>
      </c>
    </row>
    <row r="40" spans="1:15" ht="16.3" x14ac:dyDescent="0.35">
      <c r="A40" s="322">
        <v>2006</v>
      </c>
      <c r="B40" s="274">
        <v>9903.6274678087702</v>
      </c>
      <c r="C40" s="274">
        <v>8853.3784462355306</v>
      </c>
      <c r="D40" s="274">
        <v>10567.956743618242</v>
      </c>
      <c r="E40" s="274">
        <v>9653.3767564508289</v>
      </c>
      <c r="F40" s="274">
        <v>10494.506566005342</v>
      </c>
      <c r="G40" s="274">
        <v>10472.865094050409</v>
      </c>
      <c r="H40" s="274">
        <v>9468.5245589244314</v>
      </c>
      <c r="I40" s="274">
        <v>10358.485458847836</v>
      </c>
      <c r="J40" s="274">
        <v>9384.7342446442435</v>
      </c>
      <c r="K40" s="274">
        <v>8604.1759514791847</v>
      </c>
      <c r="L40" s="274">
        <v>8012.7967499421575</v>
      </c>
      <c r="M40" s="274">
        <v>9283.2662774855853</v>
      </c>
      <c r="N40" s="327">
        <v>115057.69431549255</v>
      </c>
      <c r="O40" s="186">
        <v>9588.1411929577134</v>
      </c>
    </row>
    <row r="41" spans="1:15" ht="16.3" x14ac:dyDescent="0.35">
      <c r="A41" s="322">
        <v>2007</v>
      </c>
      <c r="B41" s="274">
        <v>9058.4128077151527</v>
      </c>
      <c r="C41" s="274">
        <v>7976.7986770153684</v>
      </c>
      <c r="D41" s="274">
        <v>8741.9011557099093</v>
      </c>
      <c r="E41" s="274">
        <v>9027.0918579574609</v>
      </c>
      <c r="F41" s="274">
        <v>9364.4457963952027</v>
      </c>
      <c r="G41" s="274">
        <v>9669.330383595794</v>
      </c>
      <c r="H41" s="274">
        <v>9451.4892266496354</v>
      </c>
      <c r="I41" s="274">
        <v>8854.1053821414571</v>
      </c>
      <c r="J41" s="274">
        <v>7399.300784606623</v>
      </c>
      <c r="K41" s="274">
        <v>8868.1823034123045</v>
      </c>
      <c r="L41" s="274">
        <v>7635.2902861872153</v>
      </c>
      <c r="M41" s="274">
        <v>8742.4243386138787</v>
      </c>
      <c r="N41" s="327">
        <v>104788.77299999999</v>
      </c>
      <c r="O41" s="186">
        <v>8732.3977499999983</v>
      </c>
    </row>
    <row r="42" spans="1:15" ht="16.3" x14ac:dyDescent="0.35">
      <c r="A42" s="322">
        <v>2008</v>
      </c>
      <c r="B42" s="274">
        <v>9353.3466104548479</v>
      </c>
      <c r="C42" s="274">
        <v>8243.0222224702702</v>
      </c>
      <c r="D42" s="274">
        <v>8010.2834747219458</v>
      </c>
      <c r="E42" s="274">
        <v>8536.8242548201742</v>
      </c>
      <c r="F42" s="274">
        <v>8387.627363183874</v>
      </c>
      <c r="G42" s="274">
        <v>8624.6827569521156</v>
      </c>
      <c r="H42" s="274">
        <v>8808.4918468834676</v>
      </c>
      <c r="I42" s="274">
        <v>8252.0806766325786</v>
      </c>
      <c r="J42" s="274">
        <v>8617.2849360211076</v>
      </c>
      <c r="K42" s="274">
        <v>8245.7842756941391</v>
      </c>
      <c r="L42" s="274">
        <v>7409.1502510943574</v>
      </c>
      <c r="M42" s="274">
        <v>9520.4523310711174</v>
      </c>
      <c r="N42" s="327">
        <v>102009.031</v>
      </c>
      <c r="O42" s="186">
        <v>8500.752583333333</v>
      </c>
    </row>
    <row r="43" spans="1:15" ht="16.3" x14ac:dyDescent="0.35">
      <c r="A43" s="322">
        <v>2009</v>
      </c>
      <c r="B43" s="274">
        <v>8474.1370454466905</v>
      </c>
      <c r="C43" s="274">
        <v>7662.0123298201252</v>
      </c>
      <c r="D43" s="274">
        <v>8434.14577904822</v>
      </c>
      <c r="E43" s="274">
        <v>8048.0620483674647</v>
      </c>
      <c r="F43" s="274">
        <v>8188.3160822902528</v>
      </c>
      <c r="G43" s="274">
        <v>8430.6125186004774</v>
      </c>
      <c r="H43" s="274">
        <v>8107.0450898509844</v>
      </c>
      <c r="I43" s="274">
        <v>7224.0891060299527</v>
      </c>
      <c r="J43" s="274">
        <v>7726.3432791047871</v>
      </c>
      <c r="K43" s="274">
        <v>7882.5099896816637</v>
      </c>
      <c r="L43" s="274">
        <v>7251.7759829869665</v>
      </c>
      <c r="M43" s="274">
        <v>9701.0977487724176</v>
      </c>
      <c r="N43" s="327">
        <v>97130.146999999997</v>
      </c>
      <c r="O43" s="186">
        <v>8094.1789166666667</v>
      </c>
    </row>
    <row r="44" spans="1:15" ht="16.3" x14ac:dyDescent="0.35">
      <c r="A44" s="322">
        <v>2010</v>
      </c>
      <c r="B44" s="274">
        <v>8228.9869522482659</v>
      </c>
      <c r="C44" s="274">
        <v>7562.9053142664643</v>
      </c>
      <c r="D44" s="274">
        <v>9412.3096893484617</v>
      </c>
      <c r="E44" s="274">
        <v>8583.7224531194697</v>
      </c>
      <c r="F44" s="274">
        <v>7920.2230153227492</v>
      </c>
      <c r="G44" s="274">
        <v>8680.4889549429317</v>
      </c>
      <c r="H44" s="274">
        <v>7957.1108750542307</v>
      </c>
      <c r="I44" s="274">
        <v>7730.871335832996</v>
      </c>
      <c r="J44" s="274">
        <v>8091.4252877796453</v>
      </c>
      <c r="K44" s="274">
        <v>7368.7372613873431</v>
      </c>
      <c r="L44" s="274">
        <v>7432.0131668521826</v>
      </c>
      <c r="M44" s="274">
        <v>9412.3676938452609</v>
      </c>
      <c r="N44" s="327">
        <v>98381.161999999997</v>
      </c>
      <c r="O44" s="186">
        <v>8198.430166666667</v>
      </c>
    </row>
    <row r="45" spans="1:15" ht="16.3" x14ac:dyDescent="0.35">
      <c r="A45" s="322">
        <v>2011</v>
      </c>
      <c r="B45" s="274">
        <v>7937.070321410225</v>
      </c>
      <c r="C45" s="274">
        <v>6929.1481822421247</v>
      </c>
      <c r="D45" s="274">
        <v>8107.3795246319251</v>
      </c>
      <c r="E45" s="274">
        <v>7042.2499504571833</v>
      </c>
      <c r="F45" s="274">
        <v>7368.5392460362027</v>
      </c>
      <c r="G45" s="274">
        <v>7434.6403705261582</v>
      </c>
      <c r="H45" s="274">
        <v>7232.6537115095643</v>
      </c>
      <c r="I45" s="274">
        <v>8024.0100614139365</v>
      </c>
      <c r="J45" s="274">
        <v>7916.3497150451285</v>
      </c>
      <c r="K45" s="274">
        <v>7193.6246857841797</v>
      </c>
      <c r="L45" s="274">
        <v>7074.5494544763696</v>
      </c>
      <c r="M45" s="274">
        <v>9640.0303433931294</v>
      </c>
      <c r="N45" s="327">
        <v>91900.245566926111</v>
      </c>
      <c r="O45" s="186">
        <v>7658.3537972438426</v>
      </c>
    </row>
    <row r="46" spans="1:15" ht="16.3" x14ac:dyDescent="0.35">
      <c r="A46" s="322">
        <v>2012</v>
      </c>
      <c r="B46" s="274">
        <v>9148.3570541243207</v>
      </c>
      <c r="C46" s="274">
        <v>7248.3550905405309</v>
      </c>
      <c r="D46" s="274">
        <v>8317.640901964447</v>
      </c>
      <c r="E46" s="274">
        <v>7555.1812272816478</v>
      </c>
      <c r="F46" s="274">
        <v>7818.5277858625368</v>
      </c>
      <c r="G46" s="274">
        <v>7761.9447320908857</v>
      </c>
      <c r="H46" s="274">
        <v>8346.1179355835338</v>
      </c>
      <c r="I46" s="274">
        <v>7931.7488954022238</v>
      </c>
      <c r="J46" s="274">
        <v>7433.7728205710291</v>
      </c>
      <c r="K46" s="274">
        <v>8521.4693002393396</v>
      </c>
      <c r="L46" s="274">
        <v>7613.7603535039134</v>
      </c>
      <c r="M46" s="274">
        <v>8317.6649028355969</v>
      </c>
      <c r="N46" s="327">
        <v>96014.540999999997</v>
      </c>
      <c r="O46" s="186">
        <v>8001.2117499999995</v>
      </c>
    </row>
    <row r="47" spans="1:15" ht="16.3" x14ac:dyDescent="0.35">
      <c r="A47" s="322">
        <v>2013</v>
      </c>
      <c r="B47" s="274">
        <v>8085.5884176713917</v>
      </c>
      <c r="C47" s="274">
        <v>6794.775096455036</v>
      </c>
      <c r="D47" s="274">
        <v>6917.1555829236704</v>
      </c>
      <c r="E47" s="274">
        <v>7579.9828821724604</v>
      </c>
      <c r="F47" s="274">
        <v>7770.3958627123275</v>
      </c>
      <c r="G47" s="274">
        <v>6871.5139096999301</v>
      </c>
      <c r="H47" s="274">
        <v>7602.317700966918</v>
      </c>
      <c r="I47" s="274">
        <v>7066.3290516230327</v>
      </c>
      <c r="J47" s="274">
        <v>7195.4377847491896</v>
      </c>
      <c r="K47" s="274">
        <v>7678.0044756440775</v>
      </c>
      <c r="L47" s="274">
        <v>6810.4876724780734</v>
      </c>
      <c r="M47" s="274">
        <v>8138.4333549667936</v>
      </c>
      <c r="N47" s="327">
        <v>88510.421792062902</v>
      </c>
      <c r="O47" s="186">
        <v>7375.8684826719082</v>
      </c>
    </row>
    <row r="48" spans="1:15" ht="16.3" x14ac:dyDescent="0.35">
      <c r="A48" s="322">
        <v>2014</v>
      </c>
      <c r="B48" s="274">
        <v>7858.8822359363676</v>
      </c>
      <c r="C48" s="274">
        <v>6705.8190253195526</v>
      </c>
      <c r="D48" s="274">
        <v>7454.3418154711762</v>
      </c>
      <c r="E48" s="274">
        <v>7560.0933818504345</v>
      </c>
      <c r="F48" s="274">
        <v>7278.2172176297336</v>
      </c>
      <c r="G48" s="274">
        <v>7231.1295127675276</v>
      </c>
      <c r="H48" s="274">
        <v>7648.2931945111159</v>
      </c>
      <c r="I48" s="274">
        <v>7142.3466418494136</v>
      </c>
      <c r="J48" s="274">
        <v>7917.9951423206358</v>
      </c>
      <c r="K48" s="274">
        <v>8130.9834234707223</v>
      </c>
      <c r="L48" s="274">
        <v>6928.3452594732917</v>
      </c>
      <c r="M48" s="274">
        <v>8308.9472050778895</v>
      </c>
      <c r="N48" s="327">
        <v>90165.394055677854</v>
      </c>
      <c r="O48" s="186">
        <v>7513.7828379731545</v>
      </c>
    </row>
    <row r="49" spans="1:15" ht="16.3" x14ac:dyDescent="0.35">
      <c r="A49" s="322">
        <v>2015</v>
      </c>
      <c r="B49" s="274">
        <v>6974.3888600117261</v>
      </c>
      <c r="C49" s="274">
        <v>6510.4815077808098</v>
      </c>
      <c r="D49" s="274">
        <v>7475.5959391194492</v>
      </c>
      <c r="E49" s="274">
        <v>7428.6302464483342</v>
      </c>
      <c r="F49" s="274">
        <v>6961.3425564642139</v>
      </c>
      <c r="G49" s="274">
        <v>7507.739150772728</v>
      </c>
      <c r="H49" s="274">
        <v>7516.0899851630475</v>
      </c>
      <c r="I49" s="274">
        <v>7317.4231349673764</v>
      </c>
      <c r="J49" s="274">
        <v>7677.8431470537244</v>
      </c>
      <c r="K49" s="274">
        <v>7341.5935500027363</v>
      </c>
      <c r="L49" s="274">
        <v>6847.8522168499512</v>
      </c>
      <c r="M49" s="274">
        <v>8678.5551351934428</v>
      </c>
      <c r="N49" s="327">
        <v>88237.535429827534</v>
      </c>
      <c r="O49" s="186">
        <v>7353.1279524856282</v>
      </c>
    </row>
    <row r="50" spans="1:15" ht="16.3" x14ac:dyDescent="0.35">
      <c r="A50" s="323">
        <v>2016</v>
      </c>
      <c r="B50" s="274">
        <v>7063.2780000000002</v>
      </c>
      <c r="C50" s="274">
        <v>6976.8180000000029</v>
      </c>
      <c r="D50" s="274">
        <v>7603.8719999999994</v>
      </c>
      <c r="E50" s="274">
        <v>7277.271999999999</v>
      </c>
      <c r="F50" s="274">
        <v>7592.6629999999996</v>
      </c>
      <c r="G50" s="274">
        <v>7810.8990000000003</v>
      </c>
      <c r="H50" s="274">
        <v>7080.1819999999998</v>
      </c>
      <c r="I50" s="274">
        <v>7865.26</v>
      </c>
      <c r="J50" s="274">
        <v>7649.9729999999981</v>
      </c>
      <c r="K50" s="274">
        <v>6540.1170000000002</v>
      </c>
      <c r="L50" s="274">
        <v>6971.992000000002</v>
      </c>
      <c r="M50" s="274">
        <v>8320.7079999999987</v>
      </c>
      <c r="N50" s="327">
        <v>88753.034</v>
      </c>
      <c r="O50" s="186">
        <v>7396.0861666666669</v>
      </c>
    </row>
    <row r="51" spans="1:15" ht="16.3" x14ac:dyDescent="0.35">
      <c r="A51" s="322">
        <v>2017</v>
      </c>
      <c r="B51" s="274">
        <v>7254.3180000000002</v>
      </c>
      <c r="C51" s="274">
        <v>6279.4390000000003</v>
      </c>
      <c r="D51" s="274">
        <v>7272.1490000000003</v>
      </c>
      <c r="E51" s="274">
        <v>6219.585</v>
      </c>
      <c r="F51" s="274">
        <v>7208.9769999999999</v>
      </c>
      <c r="G51" s="274">
        <v>6678.05</v>
      </c>
      <c r="H51" s="274">
        <v>6482.951</v>
      </c>
      <c r="I51" s="274">
        <v>7032.5420000000004</v>
      </c>
      <c r="J51" s="274">
        <v>6867.7839999999997</v>
      </c>
      <c r="K51" s="274">
        <v>6641.8879999999999</v>
      </c>
      <c r="L51" s="274">
        <v>6417.7809999999999</v>
      </c>
      <c r="M51" s="274">
        <v>6876.1040000000003</v>
      </c>
      <c r="N51" s="327">
        <v>81231.568000000014</v>
      </c>
      <c r="O51" s="186">
        <v>6769.2973333333348</v>
      </c>
    </row>
    <row r="52" spans="1:15" ht="16.3" x14ac:dyDescent="0.35">
      <c r="A52" s="322">
        <v>2018</v>
      </c>
      <c r="B52" s="274">
        <v>7293.9309999999996</v>
      </c>
      <c r="C52" s="274">
        <v>6394.1390000000001</v>
      </c>
      <c r="D52" s="274">
        <v>7284.8590000000004</v>
      </c>
      <c r="E52" s="274">
        <v>6812.9049999999997</v>
      </c>
      <c r="F52" s="274">
        <v>7315.732</v>
      </c>
      <c r="G52" s="274">
        <v>6879.3820000000014</v>
      </c>
      <c r="H52" s="274">
        <v>7312.3710000000001</v>
      </c>
      <c r="I52" s="274">
        <v>6847.8830000000007</v>
      </c>
      <c r="J52" s="274">
        <v>6388.7730000000001</v>
      </c>
      <c r="K52" s="274">
        <v>6998.4260000000013</v>
      </c>
      <c r="L52" s="274">
        <v>6752.4829999999993</v>
      </c>
      <c r="M52" s="274">
        <v>6937.6119999999992</v>
      </c>
      <c r="N52" s="327">
        <v>83218.495999999999</v>
      </c>
      <c r="O52" s="186">
        <v>6934.8746666666666</v>
      </c>
    </row>
    <row r="53" spans="1:15" ht="16.3" x14ac:dyDescent="0.35">
      <c r="A53" s="322">
        <v>2019</v>
      </c>
      <c r="B53" s="274">
        <v>7393.4610000000002</v>
      </c>
      <c r="C53" s="274">
        <v>6302.7520000000004</v>
      </c>
      <c r="D53" s="274">
        <v>6594.433</v>
      </c>
      <c r="E53" s="274">
        <v>6893.25</v>
      </c>
      <c r="F53" s="274">
        <v>7154.6080000000002</v>
      </c>
      <c r="G53" s="274">
        <v>6377.2309999999998</v>
      </c>
      <c r="H53" s="274">
        <v>6476.0680000000002</v>
      </c>
      <c r="I53" s="274">
        <v>6008.0339999999997</v>
      </c>
      <c r="J53" s="274">
        <v>6688.4219999999996</v>
      </c>
      <c r="K53" s="274">
        <v>6984.3940000000002</v>
      </c>
      <c r="L53" s="274">
        <v>6224.2860000000001</v>
      </c>
      <c r="M53" s="274">
        <v>7094.93</v>
      </c>
      <c r="N53" s="327">
        <v>80191.868999999977</v>
      </c>
      <c r="O53" s="186">
        <v>6682.6557499999981</v>
      </c>
    </row>
    <row r="54" spans="1:15" ht="16.3" x14ac:dyDescent="0.35">
      <c r="A54" s="322">
        <v>2020</v>
      </c>
      <c r="B54" s="274">
        <v>6695.9179999999988</v>
      </c>
      <c r="C54" s="274">
        <v>6017.813000000001</v>
      </c>
      <c r="D54" s="274">
        <v>7198.8170000000009</v>
      </c>
      <c r="E54" s="274">
        <v>6956.6469999999981</v>
      </c>
      <c r="F54" s="274">
        <v>6885.8760000000002</v>
      </c>
      <c r="G54" s="274">
        <v>6981.4359999999979</v>
      </c>
      <c r="H54" s="274">
        <v>6921.9289999999983</v>
      </c>
      <c r="I54" s="274">
        <v>6324.076</v>
      </c>
      <c r="J54" s="274">
        <v>7244.8789999999999</v>
      </c>
      <c r="K54" s="274">
        <v>7061.6429999999982</v>
      </c>
      <c r="L54" s="274">
        <v>6678.4789999999994</v>
      </c>
      <c r="M54" s="274">
        <v>7637.4860000000008</v>
      </c>
      <c r="N54" s="327">
        <v>82604.999000000011</v>
      </c>
      <c r="O54" s="186">
        <v>6883.7499166666676</v>
      </c>
    </row>
    <row r="55" spans="1:15" ht="16.3" x14ac:dyDescent="0.35">
      <c r="A55" s="322">
        <v>2021</v>
      </c>
      <c r="B55" s="274">
        <v>6955.701</v>
      </c>
      <c r="C55" s="274">
        <v>6387.7939999999999</v>
      </c>
      <c r="D55" s="274">
        <v>7338.4259999999995</v>
      </c>
      <c r="E55" s="274">
        <v>7026.5990000000002</v>
      </c>
      <c r="F55" s="274">
        <v>6734.5559999999996</v>
      </c>
      <c r="G55" s="274">
        <v>7289.3620000000001</v>
      </c>
      <c r="H55" s="274">
        <v>6529.3360000000002</v>
      </c>
      <c r="I55" s="274">
        <v>6589.18</v>
      </c>
      <c r="J55" s="274">
        <v>7089.4030000000002</v>
      </c>
      <c r="K55" s="274">
        <v>6633.8680000000004</v>
      </c>
      <c r="L55" s="274">
        <v>6426.3959999999997</v>
      </c>
      <c r="M55" s="274">
        <v>7470.0110000000004</v>
      </c>
      <c r="N55" s="327">
        <v>82470.631999999983</v>
      </c>
      <c r="O55" s="186">
        <v>6872.5526666666656</v>
      </c>
    </row>
    <row r="56" spans="1:15" s="355" customFormat="1" ht="16.3" x14ac:dyDescent="0.35">
      <c r="A56" s="322">
        <v>2022</v>
      </c>
      <c r="B56" s="274">
        <v>6829.7209999999995</v>
      </c>
      <c r="C56" s="274">
        <v>6000.4679999999998</v>
      </c>
      <c r="D56" s="274">
        <v>5978.4179999999997</v>
      </c>
      <c r="E56" s="274">
        <v>4014.33</v>
      </c>
      <c r="F56" s="274">
        <v>3322.4639999999999</v>
      </c>
      <c r="G56" s="274">
        <v>2813.5969999999998</v>
      </c>
      <c r="H56" s="274">
        <v>2807.0530000000003</v>
      </c>
      <c r="I56" s="274">
        <v>2864.35</v>
      </c>
      <c r="J56" s="274">
        <v>4358.2649999999994</v>
      </c>
      <c r="K56" s="274">
        <v>4932.1610000000001</v>
      </c>
      <c r="L56" s="274">
        <v>5730.8829999999998</v>
      </c>
      <c r="M56" s="274">
        <v>6522.1820000000007</v>
      </c>
      <c r="N56" s="354">
        <v>56173.892</v>
      </c>
      <c r="O56" s="274">
        <v>4681.1576666666697</v>
      </c>
    </row>
    <row r="57" spans="1:15" s="356" customFormat="1" ht="16.3" x14ac:dyDescent="0.35">
      <c r="A57" s="324">
        <v>2023</v>
      </c>
      <c r="B57" s="317">
        <v>4885.3980000000001</v>
      </c>
      <c r="C57" s="317">
        <v>4104.3540000000003</v>
      </c>
      <c r="D57" s="317">
        <v>4895.6589999999997</v>
      </c>
      <c r="E57" s="317">
        <v>3731.5529999999999</v>
      </c>
      <c r="F57" s="317">
        <v>4667.1030000000001</v>
      </c>
      <c r="G57" s="317">
        <v>4750.9319999999998</v>
      </c>
      <c r="H57" s="317">
        <v>4771.1100000000006</v>
      </c>
      <c r="I57" s="317">
        <v>6032.5380000000005</v>
      </c>
      <c r="J57" s="317">
        <v>6034.7119999999995</v>
      </c>
      <c r="K57" s="317">
        <v>6298.7830000000004</v>
      </c>
      <c r="L57" s="317">
        <v>6132.0569999999998</v>
      </c>
      <c r="M57" s="317">
        <v>6168.4610000000002</v>
      </c>
      <c r="N57" s="328">
        <v>62472.66</v>
      </c>
      <c r="O57" s="238">
        <v>5206.0550000000003</v>
      </c>
    </row>
    <row r="58" spans="1:15" ht="16.3" x14ac:dyDescent="0.35">
      <c r="A58" s="325">
        <v>2024</v>
      </c>
      <c r="B58" s="331">
        <v>7740.2060000000001</v>
      </c>
      <c r="C58" s="331">
        <v>6557.1719999999996</v>
      </c>
      <c r="D58" s="331">
        <v>6828.0479999999998</v>
      </c>
      <c r="E58" s="331">
        <v>6888.741</v>
      </c>
      <c r="F58" s="331">
        <v>7074.7179999999998</v>
      </c>
      <c r="G58" s="331">
        <v>6414.942</v>
      </c>
      <c r="H58" s="331">
        <v>7138.7089999999998</v>
      </c>
      <c r="I58" s="331">
        <v>6997.1419999999998</v>
      </c>
      <c r="J58" s="331">
        <v>7369.3980000000001</v>
      </c>
      <c r="K58" s="331">
        <f>[2]Mensuel!$K$6</f>
        <v>0</v>
      </c>
      <c r="L58" s="331">
        <f>[2]Mensuel!$L$6</f>
        <v>0</v>
      </c>
      <c r="M58" s="331">
        <f>[2]Mensuel!$M$6</f>
        <v>0</v>
      </c>
      <c r="N58" s="329">
        <f t="shared" ref="N58" si="3">SUM(B58:M58)</f>
        <v>63009.076000000008</v>
      </c>
      <c r="O58" s="208">
        <f t="array" ref="O58">AVERAGE(IF(B58:M58&lt;&gt;0,B58:M58))</f>
        <v>7001.0084444444456</v>
      </c>
    </row>
    <row r="59" spans="1:15" ht="32.6" x14ac:dyDescent="0.35">
      <c r="A59" s="326" t="s">
        <v>100</v>
      </c>
      <c r="B59" s="215">
        <f>AVERAGE(B53:B57)</f>
        <v>6552.0398000000005</v>
      </c>
      <c r="C59" s="215">
        <f t="shared" ref="C59:O59" si="4">AVERAGE(C53:C57)</f>
        <v>5762.6362000000008</v>
      </c>
      <c r="D59" s="215">
        <f t="shared" si="4"/>
        <v>6401.150599999999</v>
      </c>
      <c r="E59" s="215">
        <f t="shared" si="4"/>
        <v>5724.4758000000002</v>
      </c>
      <c r="F59" s="215">
        <f t="shared" si="4"/>
        <v>5752.9214000000002</v>
      </c>
      <c r="G59" s="215">
        <f t="shared" si="4"/>
        <v>5642.5115999999998</v>
      </c>
      <c r="H59" s="215">
        <f t="shared" si="4"/>
        <v>5501.0991999999997</v>
      </c>
      <c r="I59" s="215">
        <f t="shared" si="4"/>
        <v>5563.6355999999996</v>
      </c>
      <c r="J59" s="215">
        <f t="shared" si="4"/>
        <v>6283.136199999999</v>
      </c>
      <c r="K59" s="215">
        <f t="shared" si="4"/>
        <v>6382.1697999999997</v>
      </c>
      <c r="L59" s="215">
        <f t="shared" si="4"/>
        <v>6238.4202000000005</v>
      </c>
      <c r="M59" s="215">
        <f t="shared" si="4"/>
        <v>6978.6140000000014</v>
      </c>
      <c r="N59" s="215">
        <f t="shared" si="4"/>
        <v>72782.810400000002</v>
      </c>
      <c r="O59" s="186">
        <f t="shared" si="4"/>
        <v>6065.2342000000008</v>
      </c>
    </row>
    <row r="60" spans="1:15" ht="16.3" x14ac:dyDescent="0.35">
      <c r="A60" s="19" t="s">
        <v>96</v>
      </c>
      <c r="B60" s="274">
        <f>IF(B58&gt;0,B58,NA())</f>
        <v>7740.2060000000001</v>
      </c>
      <c r="C60" s="274">
        <f t="shared" ref="C60:M60" si="5">IF(C58&gt;0,C58,NA())</f>
        <v>6557.1719999999996</v>
      </c>
      <c r="D60" s="274">
        <f t="shared" si="5"/>
        <v>6828.0479999999998</v>
      </c>
      <c r="E60" s="274">
        <f t="shared" si="5"/>
        <v>6888.741</v>
      </c>
      <c r="F60" s="274">
        <f t="shared" si="5"/>
        <v>7074.7179999999998</v>
      </c>
      <c r="G60" s="274">
        <f t="shared" si="5"/>
        <v>6414.942</v>
      </c>
      <c r="H60" s="274">
        <f t="shared" si="5"/>
        <v>7138.7089999999998</v>
      </c>
      <c r="I60" s="274">
        <f t="shared" si="5"/>
        <v>6997.1419999999998</v>
      </c>
      <c r="J60" s="274">
        <f t="shared" si="5"/>
        <v>7369.3980000000001</v>
      </c>
      <c r="K60" s="274" t="e">
        <f t="shared" si="5"/>
        <v>#N/A</v>
      </c>
      <c r="L60" s="274" t="e">
        <f t="shared" si="5"/>
        <v>#N/A</v>
      </c>
      <c r="M60" s="274" t="e">
        <f t="shared" si="5"/>
        <v>#N/A</v>
      </c>
      <c r="N60" s="262"/>
      <c r="O60" s="330"/>
    </row>
    <row r="61" spans="1:15" ht="16.3" x14ac:dyDescent="0.3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</row>
    <row r="62" spans="1:15" ht="16.3" x14ac:dyDescent="0.3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</row>
    <row r="63" spans="1:15" ht="16.3" x14ac:dyDescent="0.35">
      <c r="A63" s="168" t="s">
        <v>79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62"/>
    </row>
    <row r="64" spans="1:15" ht="16.3" x14ac:dyDescent="0.35">
      <c r="A64" s="197" t="s">
        <v>36</v>
      </c>
      <c r="B64" s="279" t="s">
        <v>37</v>
      </c>
      <c r="C64" s="279" t="s">
        <v>38</v>
      </c>
      <c r="D64" s="279" t="s">
        <v>39</v>
      </c>
      <c r="E64" s="279" t="s">
        <v>40</v>
      </c>
      <c r="F64" s="279" t="s">
        <v>41</v>
      </c>
      <c r="G64" s="279" t="s">
        <v>42</v>
      </c>
      <c r="H64" s="279" t="s">
        <v>43</v>
      </c>
      <c r="I64" s="279" t="s">
        <v>44</v>
      </c>
      <c r="J64" s="279" t="s">
        <v>45</v>
      </c>
      <c r="K64" s="279" t="s">
        <v>46</v>
      </c>
      <c r="L64" s="279" t="s">
        <v>47</v>
      </c>
      <c r="M64" s="279" t="s">
        <v>48</v>
      </c>
      <c r="N64" s="279" t="s">
        <v>49</v>
      </c>
      <c r="O64" s="222" t="s">
        <v>50</v>
      </c>
    </row>
    <row r="65" spans="1:15" ht="16.3" x14ac:dyDescent="0.35">
      <c r="A65" s="322">
        <v>2003</v>
      </c>
      <c r="B65" s="274">
        <v>6441.5991542174597</v>
      </c>
      <c r="C65" s="274">
        <v>5810.2202991489057</v>
      </c>
      <c r="D65" s="274">
        <v>6421.8460421931177</v>
      </c>
      <c r="E65" s="274">
        <v>7215.3298457928249</v>
      </c>
      <c r="F65" s="274">
        <v>6175.1548493516748</v>
      </c>
      <c r="G65" s="274">
        <v>5939.3736293803922</v>
      </c>
      <c r="H65" s="274">
        <v>6154.5793113671998</v>
      </c>
      <c r="I65" s="274">
        <v>5038.4567083914535</v>
      </c>
      <c r="J65" s="274">
        <v>6793.6110874353399</v>
      </c>
      <c r="K65" s="274">
        <v>7722.008932557068</v>
      </c>
      <c r="L65" s="274">
        <v>7028.4107017511387</v>
      </c>
      <c r="M65" s="274">
        <v>9669.6809505443816</v>
      </c>
      <c r="N65" s="327">
        <v>80410.271512130945</v>
      </c>
      <c r="O65" s="186">
        <v>6539.8236884252847</v>
      </c>
    </row>
    <row r="66" spans="1:15" ht="16.3" x14ac:dyDescent="0.35">
      <c r="A66" s="322">
        <v>2004</v>
      </c>
      <c r="B66" s="274">
        <v>5718.4169724051917</v>
      </c>
      <c r="C66" s="274">
        <v>5595.9201833031666</v>
      </c>
      <c r="D66" s="274">
        <v>6869.497616949544</v>
      </c>
      <c r="E66" s="274">
        <v>6543.2322541903986</v>
      </c>
      <c r="F66" s="274">
        <v>5728.740941407932</v>
      </c>
      <c r="G66" s="274">
        <v>6449.8503239600041</v>
      </c>
      <c r="H66" s="274">
        <v>5818.6364684214168</v>
      </c>
      <c r="I66" s="274">
        <v>5604.5293775802111</v>
      </c>
      <c r="J66" s="274">
        <v>6636.9948677788061</v>
      </c>
      <c r="K66" s="274">
        <v>6967.6475864332742</v>
      </c>
      <c r="L66" s="274">
        <v>7142.2099925104849</v>
      </c>
      <c r="M66" s="274">
        <v>9402.2076761629905</v>
      </c>
      <c r="N66" s="327">
        <v>78477.88426110342</v>
      </c>
      <c r="O66" s="186">
        <v>6725.6470038872167</v>
      </c>
    </row>
    <row r="67" spans="1:15" ht="16.3" x14ac:dyDescent="0.35">
      <c r="A67" s="322">
        <v>2005</v>
      </c>
      <c r="B67" s="274">
        <v>5422.4346032642425</v>
      </c>
      <c r="C67" s="274">
        <v>5851.7512520666942</v>
      </c>
      <c r="D67" s="274">
        <v>7025.7400501495758</v>
      </c>
      <c r="E67" s="274">
        <v>6606.2261765009926</v>
      </c>
      <c r="F67" s="274">
        <v>6466.6240797348173</v>
      </c>
      <c r="G67" s="274">
        <v>6377.5084542569775</v>
      </c>
      <c r="H67" s="274">
        <v>5728.5776809250283</v>
      </c>
      <c r="I67" s="274">
        <v>5920.2119328984909</v>
      </c>
      <c r="J67" s="274">
        <v>7144.9661899310795</v>
      </c>
      <c r="K67" s="274">
        <v>7141.7719178502084</v>
      </c>
      <c r="L67" s="274">
        <v>7643.4585553639781</v>
      </c>
      <c r="M67" s="274">
        <v>9378.4931537045049</v>
      </c>
      <c r="N67" s="327">
        <v>80707.764046646596</v>
      </c>
      <c r="O67" s="186">
        <v>6878.9389081787458</v>
      </c>
    </row>
    <row r="68" spans="1:15" ht="16.3" x14ac:dyDescent="0.35">
      <c r="A68" s="322">
        <v>2006</v>
      </c>
      <c r="B68" s="274">
        <v>6593.2822162198545</v>
      </c>
      <c r="C68" s="274">
        <v>6036.8853580970599</v>
      </c>
      <c r="D68" s="274">
        <v>7128.4715142187588</v>
      </c>
      <c r="E68" s="274">
        <v>6363.9088817498141</v>
      </c>
      <c r="F68" s="274">
        <v>6621.7411566138171</v>
      </c>
      <c r="G68" s="274">
        <v>6210.0231144478075</v>
      </c>
      <c r="H68" s="274">
        <v>5558.6875386065103</v>
      </c>
      <c r="I68" s="274">
        <v>5941.7562904523575</v>
      </c>
      <c r="J68" s="274">
        <v>6938.5885841119352</v>
      </c>
      <c r="K68" s="274">
        <v>8058.6118147933594</v>
      </c>
      <c r="L68" s="274">
        <v>7885.634889578022</v>
      </c>
      <c r="M68" s="274">
        <v>9209.6755392556497</v>
      </c>
      <c r="N68" s="327">
        <v>82547.266898144953</v>
      </c>
      <c r="O68" s="186">
        <v>7263.5883333333331</v>
      </c>
    </row>
    <row r="69" spans="1:15" ht="16.3" x14ac:dyDescent="0.35">
      <c r="A69" s="322">
        <v>2007</v>
      </c>
      <c r="B69" s="274">
        <v>6813.2574479725081</v>
      </c>
      <c r="C69" s="274">
        <v>6306.2353049604235</v>
      </c>
      <c r="D69" s="274">
        <v>7382.4412751526124</v>
      </c>
      <c r="E69" s="274">
        <v>6865.7304306008436</v>
      </c>
      <c r="F69" s="274">
        <v>6899.5187900630417</v>
      </c>
      <c r="G69" s="274">
        <v>6570.2913191632397</v>
      </c>
      <c r="H69" s="274">
        <v>6883.5964860692866</v>
      </c>
      <c r="I69" s="274">
        <v>6570.4376815010755</v>
      </c>
      <c r="J69" s="274">
        <v>7067.7087899248763</v>
      </c>
      <c r="K69" s="274">
        <v>8360.395982531043</v>
      </c>
      <c r="L69" s="274">
        <v>8095.1287022694687</v>
      </c>
      <c r="M69" s="274">
        <v>9348.3177897915812</v>
      </c>
      <c r="N69" s="327">
        <v>87163.06</v>
      </c>
      <c r="O69" s="186">
        <v>7395.6440833333327</v>
      </c>
    </row>
    <row r="70" spans="1:15" ht="16.3" x14ac:dyDescent="0.35">
      <c r="A70" s="322">
        <v>2008</v>
      </c>
      <c r="B70" s="274">
        <v>6892.2625657848621</v>
      </c>
      <c r="C70" s="274">
        <v>6446.6782974309408</v>
      </c>
      <c r="D70" s="274">
        <v>7010.3029261547281</v>
      </c>
      <c r="E70" s="274">
        <v>7654.6546979784871</v>
      </c>
      <c r="F70" s="274">
        <v>6717.7658330010408</v>
      </c>
      <c r="G70" s="274">
        <v>7138.3677126441507</v>
      </c>
      <c r="H70" s="274">
        <v>7511.5633523967981</v>
      </c>
      <c r="I70" s="274">
        <v>6048.9392587372868</v>
      </c>
      <c r="J70" s="274">
        <v>7528.1169867853314</v>
      </c>
      <c r="K70" s="274">
        <v>8179.0792768682968</v>
      </c>
      <c r="L70" s="274">
        <v>7562.2044985024968</v>
      </c>
      <c r="M70" s="274">
        <v>10057.793593715576</v>
      </c>
      <c r="N70" s="327">
        <v>88747.728999999992</v>
      </c>
      <c r="O70" s="186">
        <v>7216.2852499999999</v>
      </c>
    </row>
    <row r="71" spans="1:15" ht="16.3" x14ac:dyDescent="0.35">
      <c r="A71" s="322">
        <v>2009</v>
      </c>
      <c r="B71" s="274">
        <v>6366.1686037420741</v>
      </c>
      <c r="C71" s="274">
        <v>6221.5819774738229</v>
      </c>
      <c r="D71" s="274">
        <v>7409.1804118636755</v>
      </c>
      <c r="E71" s="274">
        <v>7414.6494386404584</v>
      </c>
      <c r="F71" s="274">
        <v>6319.3982696087787</v>
      </c>
      <c r="G71" s="274">
        <v>6906.3411579728945</v>
      </c>
      <c r="H71" s="274">
        <v>6973.7440276748684</v>
      </c>
      <c r="I71" s="274">
        <v>6029.0161411403842</v>
      </c>
      <c r="J71" s="274">
        <v>7184.721273645403</v>
      </c>
      <c r="K71" s="274">
        <v>7724.3911271922361</v>
      </c>
      <c r="L71" s="274">
        <v>7916.0633411377667</v>
      </c>
      <c r="M71" s="274">
        <v>10130.16722990764</v>
      </c>
      <c r="N71" s="327">
        <v>86595.422999999995</v>
      </c>
      <c r="O71" s="186">
        <v>7550.6593333333331</v>
      </c>
    </row>
    <row r="72" spans="1:15" ht="16.3" x14ac:dyDescent="0.35">
      <c r="A72" s="322">
        <v>2010</v>
      </c>
      <c r="B72" s="274">
        <v>5956.4075177906952</v>
      </c>
      <c r="C72" s="274">
        <v>6198.7534301028891</v>
      </c>
      <c r="D72" s="274">
        <v>7748.026495492225</v>
      </c>
      <c r="E72" s="274">
        <v>7179.5800262289304</v>
      </c>
      <c r="F72" s="274">
        <v>6816.3230722091721</v>
      </c>
      <c r="G72" s="274">
        <v>7548.2000233961389</v>
      </c>
      <c r="H72" s="274">
        <v>7280.6702839730851</v>
      </c>
      <c r="I72" s="274">
        <v>7165.857293278219</v>
      </c>
      <c r="J72" s="274">
        <v>7855.5086476223205</v>
      </c>
      <c r="K72" s="274">
        <v>7846.2132333024838</v>
      </c>
      <c r="L72" s="274">
        <v>8485.2358602982531</v>
      </c>
      <c r="M72" s="274">
        <v>10527.13611630559</v>
      </c>
      <c r="N72" s="327">
        <v>90607.911999999997</v>
      </c>
      <c r="O72" s="186">
        <v>7672.3745032761444</v>
      </c>
    </row>
    <row r="73" spans="1:15" ht="16.3" x14ac:dyDescent="0.35">
      <c r="A73" s="322">
        <v>2011</v>
      </c>
      <c r="B73" s="274">
        <v>6211.676499095468</v>
      </c>
      <c r="C73" s="274">
        <v>6572.5276237540638</v>
      </c>
      <c r="D73" s="274">
        <v>7687.8031188582891</v>
      </c>
      <c r="E73" s="274">
        <v>7295.2158581951317</v>
      </c>
      <c r="F73" s="274">
        <v>7793.5759340030063</v>
      </c>
      <c r="G73" s="274">
        <v>7106.9994715670773</v>
      </c>
      <c r="H73" s="274">
        <v>7011.1361334469602</v>
      </c>
      <c r="I73" s="274">
        <v>7381.8741509196407</v>
      </c>
      <c r="J73" s="274">
        <v>8108.3306424238999</v>
      </c>
      <c r="K73" s="274">
        <v>7513.0007911588837</v>
      </c>
      <c r="L73" s="274">
        <v>9337.0163394552819</v>
      </c>
      <c r="M73" s="274">
        <v>10049.337476436031</v>
      </c>
      <c r="N73" s="327">
        <v>92068.494039313737</v>
      </c>
      <c r="O73" s="186">
        <v>7278.938666666666</v>
      </c>
    </row>
    <row r="74" spans="1:15" ht="16.3" x14ac:dyDescent="0.35">
      <c r="A74" s="322">
        <v>2012</v>
      </c>
      <c r="B74" s="274">
        <v>6532.8405387243401</v>
      </c>
      <c r="C74" s="274">
        <v>6493.6305504362699</v>
      </c>
      <c r="D74" s="274">
        <v>7428.1816688092667</v>
      </c>
      <c r="E74" s="274">
        <v>6958.9467942547099</v>
      </c>
      <c r="F74" s="274">
        <v>7170.0328186294491</v>
      </c>
      <c r="G74" s="274">
        <v>7117.4223021380767</v>
      </c>
      <c r="H74" s="274">
        <v>7345.4726785368921</v>
      </c>
      <c r="I74" s="274">
        <v>6686.716484373258</v>
      </c>
      <c r="J74" s="274">
        <v>6687.6732028155911</v>
      </c>
      <c r="K74" s="274">
        <v>8173.7322006716513</v>
      </c>
      <c r="L74" s="274">
        <v>7885.5937173579132</v>
      </c>
      <c r="M74" s="274">
        <v>8867.0210432525801</v>
      </c>
      <c r="N74" s="327">
        <v>87347.263999999996</v>
      </c>
      <c r="O74" s="186">
        <v>6974.8606528142482</v>
      </c>
    </row>
    <row r="75" spans="1:15" ht="16.3" x14ac:dyDescent="0.35">
      <c r="A75" s="322">
        <v>2013</v>
      </c>
      <c r="B75" s="274">
        <v>6535.4287926494981</v>
      </c>
      <c r="C75" s="274">
        <v>6148.2903723420113</v>
      </c>
      <c r="D75" s="274">
        <v>6520.30527549208</v>
      </c>
      <c r="E75" s="274">
        <v>7070.2649944645154</v>
      </c>
      <c r="F75" s="274">
        <v>6444.1952839799806</v>
      </c>
      <c r="G75" s="274">
        <v>6186.992733741291</v>
      </c>
      <c r="H75" s="274">
        <v>7077.3359434157364</v>
      </c>
      <c r="I75" s="274">
        <v>6178.1529785054736</v>
      </c>
      <c r="J75" s="274">
        <v>6949.7000332659672</v>
      </c>
      <c r="K75" s="274">
        <v>8180.5264458150823</v>
      </c>
      <c r="L75" s="274">
        <v>7343.2859836046382</v>
      </c>
      <c r="M75" s="274">
        <v>9063.8489964946912</v>
      </c>
      <c r="N75" s="327">
        <v>83698.327833770978</v>
      </c>
      <c r="O75" s="186">
        <v>7103.8052013597726</v>
      </c>
    </row>
    <row r="76" spans="1:15" ht="16.3" x14ac:dyDescent="0.35">
      <c r="A76" s="322">
        <v>2014</v>
      </c>
      <c r="B76" s="274">
        <v>6565.5071454151139</v>
      </c>
      <c r="C76" s="274">
        <v>6129.2587029878623</v>
      </c>
      <c r="D76" s="274">
        <v>6331.0711016768555</v>
      </c>
      <c r="E76" s="274">
        <v>7099.3627525087504</v>
      </c>
      <c r="F76" s="274">
        <v>6555.3345179396865</v>
      </c>
      <c r="G76" s="274">
        <v>6621.5020373777579</v>
      </c>
      <c r="H76" s="274">
        <v>7357.4240954372663</v>
      </c>
      <c r="I76" s="274">
        <v>6228.8945100137653</v>
      </c>
      <c r="J76" s="274">
        <v>7572.5093738253445</v>
      </c>
      <c r="K76" s="274">
        <v>7811.5299494967185</v>
      </c>
      <c r="L76" s="274">
        <v>7311.362629514163</v>
      </c>
      <c r="M76" s="274">
        <v>9661.9056001239987</v>
      </c>
      <c r="N76" s="327">
        <v>85245.662416317267</v>
      </c>
      <c r="O76" s="186">
        <v>7196.562343175673</v>
      </c>
    </row>
    <row r="77" spans="1:15" ht="16.3" x14ac:dyDescent="0.35">
      <c r="A77" s="322">
        <v>2015</v>
      </c>
      <c r="B77" s="274">
        <v>6291.180351530259</v>
      </c>
      <c r="C77" s="274">
        <v>6150.7365189100701</v>
      </c>
      <c r="D77" s="274">
        <v>7387.5688063082271</v>
      </c>
      <c r="E77" s="274">
        <v>7288.614984705755</v>
      </c>
      <c r="F77" s="274">
        <v>6059.1479403604735</v>
      </c>
      <c r="G77" s="274">
        <v>6806.5701803025859</v>
      </c>
      <c r="H77" s="274">
        <v>7139.7627498658467</v>
      </c>
      <c r="I77" s="274">
        <v>6239.8588914714237</v>
      </c>
      <c r="J77" s="274">
        <v>8031.9415236399254</v>
      </c>
      <c r="K77" s="274">
        <v>7670.2910918924845</v>
      </c>
      <c r="L77" s="274">
        <v>7686.0290942346737</v>
      </c>
      <c r="M77" s="274">
        <v>9607.0459848863484</v>
      </c>
      <c r="N77" s="327">
        <v>86358.74811810808</v>
      </c>
      <c r="O77" s="186">
        <v>6871.542833333333</v>
      </c>
    </row>
    <row r="78" spans="1:15" ht="16.3" x14ac:dyDescent="0.35">
      <c r="A78" s="323">
        <v>2016</v>
      </c>
      <c r="B78" s="274">
        <v>5633.4080000000004</v>
      </c>
      <c r="C78" s="274">
        <v>6137.3150000000005</v>
      </c>
      <c r="D78" s="274">
        <v>7308.9149999999981</v>
      </c>
      <c r="E78" s="274">
        <v>6757.89</v>
      </c>
      <c r="F78" s="274">
        <v>6889.8929999999991</v>
      </c>
      <c r="G78" s="274">
        <v>6786.14</v>
      </c>
      <c r="H78" s="274">
        <v>6239.9179999999978</v>
      </c>
      <c r="I78" s="274">
        <v>6689.1809999999996</v>
      </c>
      <c r="J78" s="274">
        <v>6999.6680000000015</v>
      </c>
      <c r="K78" s="274">
        <v>6749.7160000000013</v>
      </c>
      <c r="L78" s="274">
        <v>7248.577000000002</v>
      </c>
      <c r="M78" s="274">
        <v>9017.8930000000037</v>
      </c>
      <c r="N78" s="327">
        <v>82458.513999999996</v>
      </c>
      <c r="O78" s="186">
        <v>6754.3990000000003</v>
      </c>
    </row>
    <row r="79" spans="1:15" ht="16.3" x14ac:dyDescent="0.35">
      <c r="A79" s="322">
        <v>2017</v>
      </c>
      <c r="B79" s="274">
        <v>5797.9520000000002</v>
      </c>
      <c r="C79" s="274">
        <v>5645.8710000000001</v>
      </c>
      <c r="D79" s="274">
        <v>7118.1760000000004</v>
      </c>
      <c r="E79" s="274">
        <v>6428.31</v>
      </c>
      <c r="F79" s="274">
        <v>6947.1719999999996</v>
      </c>
      <c r="G79" s="274">
        <v>6463.5550000000003</v>
      </c>
      <c r="H79" s="274">
        <v>6683.9709999999995</v>
      </c>
      <c r="I79" s="274">
        <v>7006.2370000000001</v>
      </c>
      <c r="J79" s="274">
        <v>6193.48</v>
      </c>
      <c r="K79" s="274">
        <v>6967.3360000000002</v>
      </c>
      <c r="L79" s="274">
        <v>7297.0280000000002</v>
      </c>
      <c r="M79" s="274">
        <v>8503.7000000000007</v>
      </c>
      <c r="N79" s="327">
        <v>81052.788</v>
      </c>
      <c r="O79" s="186">
        <v>6717.4210833333345</v>
      </c>
    </row>
    <row r="80" spans="1:15" ht="16.3" x14ac:dyDescent="0.35">
      <c r="A80" s="322">
        <v>2018</v>
      </c>
      <c r="B80" s="274">
        <v>5277.2690000000002</v>
      </c>
      <c r="C80" s="274">
        <v>5529.3950000000004</v>
      </c>
      <c r="D80" s="274">
        <v>6981.9269999999997</v>
      </c>
      <c r="E80" s="274">
        <v>6537.1430000000009</v>
      </c>
      <c r="F80" s="274">
        <v>6467.7879999999996</v>
      </c>
      <c r="G80" s="274">
        <v>6623.5769999999993</v>
      </c>
      <c r="H80" s="274">
        <v>7014.7540000000008</v>
      </c>
      <c r="I80" s="274">
        <v>6426.19</v>
      </c>
      <c r="J80" s="274">
        <v>6210.8319999999985</v>
      </c>
      <c r="K80" s="274">
        <v>7825.0670000000009</v>
      </c>
      <c r="L80" s="274">
        <v>7376.4990000000007</v>
      </c>
      <c r="M80" s="274">
        <v>8338.612000000001</v>
      </c>
      <c r="N80" s="327">
        <v>80609.053000000014</v>
      </c>
      <c r="O80" s="186">
        <v>6427.5980833333333</v>
      </c>
    </row>
    <row r="81" spans="1:17" ht="16.3" x14ac:dyDescent="0.35">
      <c r="A81" s="322">
        <v>2019</v>
      </c>
      <c r="B81" s="274">
        <v>6429.0519999999997</v>
      </c>
      <c r="C81" s="274">
        <v>5866.26</v>
      </c>
      <c r="D81" s="274">
        <v>6277.2129999999997</v>
      </c>
      <c r="E81" s="274">
        <v>6888.0269999999991</v>
      </c>
      <c r="F81" s="274">
        <v>6381.972999999999</v>
      </c>
      <c r="G81" s="274">
        <v>5982.3770000000013</v>
      </c>
      <c r="H81" s="274">
        <v>6458.251000000002</v>
      </c>
      <c r="I81" s="274">
        <v>5233.6210000000001</v>
      </c>
      <c r="J81" s="274">
        <v>6132.3310000000001</v>
      </c>
      <c r="K81" s="274">
        <v>7097.6009999999987</v>
      </c>
      <c r="L81" s="274">
        <v>6342.0900000000038</v>
      </c>
      <c r="M81" s="274">
        <v>8042.3810000000003</v>
      </c>
      <c r="N81" s="327">
        <v>77131.176999999996</v>
      </c>
      <c r="O81" s="186">
        <v>5314.6613333333335</v>
      </c>
    </row>
    <row r="82" spans="1:17" ht="16.3" x14ac:dyDescent="0.35">
      <c r="A82" s="322">
        <v>2020</v>
      </c>
      <c r="B82" s="274">
        <v>5568.4580000000014</v>
      </c>
      <c r="C82" s="274">
        <v>5108.93</v>
      </c>
      <c r="D82" s="274">
        <v>6068.0440000000008</v>
      </c>
      <c r="E82" s="274">
        <v>5944.9550000000027</v>
      </c>
      <c r="F82" s="274">
        <v>5060.0849999999991</v>
      </c>
      <c r="G82" s="274">
        <v>5255.3419999999996</v>
      </c>
      <c r="H82" s="274">
        <v>4157.8059999999978</v>
      </c>
      <c r="I82" s="274">
        <v>3669.7360000000003</v>
      </c>
      <c r="J82" s="274">
        <v>5033.1519999999991</v>
      </c>
      <c r="K82" s="274">
        <v>5334.89</v>
      </c>
      <c r="L82" s="274">
        <v>4781.4129999999996</v>
      </c>
      <c r="M82" s="274">
        <v>7793.1250000000027</v>
      </c>
      <c r="N82" s="327">
        <v>63775.936000000002</v>
      </c>
      <c r="O82" s="186">
        <v>5314.6613333333335</v>
      </c>
    </row>
    <row r="83" spans="1:17" ht="16.3" x14ac:dyDescent="0.35">
      <c r="A83" s="322">
        <v>2021</v>
      </c>
      <c r="B83" s="274">
        <v>4703.9440000000004</v>
      </c>
      <c r="C83" s="274">
        <v>4748.951</v>
      </c>
      <c r="D83" s="274">
        <v>5759.848</v>
      </c>
      <c r="E83" s="274">
        <v>4899.5319999999992</v>
      </c>
      <c r="F83" s="274">
        <v>4817.973</v>
      </c>
      <c r="G83" s="274">
        <v>5698.8960000000006</v>
      </c>
      <c r="H83" s="274">
        <v>5607.6009999999997</v>
      </c>
      <c r="I83" s="274">
        <v>5424.6459999999997</v>
      </c>
      <c r="J83" s="274">
        <v>6382.8890000000001</v>
      </c>
      <c r="K83" s="274">
        <v>6331.1189999999997</v>
      </c>
      <c r="L83" s="274">
        <v>6922.893</v>
      </c>
      <c r="M83" s="274">
        <v>8219.652</v>
      </c>
      <c r="N83" s="327">
        <v>69517.944000000003</v>
      </c>
      <c r="O83" s="186">
        <v>5793.1620000000003</v>
      </c>
    </row>
    <row r="84" spans="1:17" s="355" customFormat="1" ht="16.3" x14ac:dyDescent="0.35">
      <c r="A84" s="322">
        <v>2022</v>
      </c>
      <c r="B84" s="274">
        <v>5516.3270000000002</v>
      </c>
      <c r="C84" s="274">
        <v>5231.9660000000003</v>
      </c>
      <c r="D84" s="274">
        <v>4314.4230000000007</v>
      </c>
      <c r="E84" s="274">
        <v>2275.221</v>
      </c>
      <c r="F84" s="274">
        <v>1522.885</v>
      </c>
      <c r="G84" s="274">
        <v>1107.616</v>
      </c>
      <c r="H84" s="274">
        <v>947.38400000000001</v>
      </c>
      <c r="I84" s="274">
        <v>1456.5889999999999</v>
      </c>
      <c r="J84" s="274">
        <v>2155.221</v>
      </c>
      <c r="K84" s="274">
        <v>3569.587</v>
      </c>
      <c r="L84" s="274">
        <v>3631.232</v>
      </c>
      <c r="M84" s="274">
        <v>3742.0340000000001</v>
      </c>
      <c r="N84" s="354">
        <v>35470.485000000001</v>
      </c>
      <c r="O84" s="186">
        <v>2955.8737500000002</v>
      </c>
    </row>
    <row r="85" spans="1:17" s="356" customFormat="1" ht="16.3" x14ac:dyDescent="0.35">
      <c r="A85" s="324">
        <v>2023</v>
      </c>
      <c r="B85" s="317">
        <v>2323.67</v>
      </c>
      <c r="C85" s="317">
        <v>1533.7640000000001</v>
      </c>
      <c r="D85" s="317">
        <v>1826.5239999999999</v>
      </c>
      <c r="E85" s="317">
        <v>1687.9279999999999</v>
      </c>
      <c r="F85" s="317">
        <v>2335.96</v>
      </c>
      <c r="G85" s="317">
        <v>3569.7039999999997</v>
      </c>
      <c r="H85" s="317">
        <v>4062.759</v>
      </c>
      <c r="I85" s="317">
        <v>4661.3980000000001</v>
      </c>
      <c r="J85" s="317">
        <v>4638.5739999999996</v>
      </c>
      <c r="K85" s="317">
        <v>5061.9400000000005</v>
      </c>
      <c r="L85" s="317">
        <v>3744.2739999999999</v>
      </c>
      <c r="M85" s="317">
        <v>5936.7469999999994</v>
      </c>
      <c r="N85" s="328">
        <v>41383.241999999998</v>
      </c>
      <c r="O85" s="238">
        <v>3448.6034999999997</v>
      </c>
    </row>
    <row r="86" spans="1:17" ht="16.3" x14ac:dyDescent="0.35">
      <c r="A86" s="325">
        <v>2024</v>
      </c>
      <c r="B86" s="331">
        <v>5043.5219999999999</v>
      </c>
      <c r="C86" s="331">
        <v>4682.1120000000001</v>
      </c>
      <c r="D86" s="331">
        <v>5292.9750000000004</v>
      </c>
      <c r="E86" s="331">
        <v>5448.4440000000004</v>
      </c>
      <c r="F86" s="331">
        <v>5197.92</v>
      </c>
      <c r="G86" s="331">
        <v>5188.098</v>
      </c>
      <c r="H86" s="331">
        <v>5591.5010000000002</v>
      </c>
      <c r="I86" s="331">
        <v>4211.1980000000003</v>
      </c>
      <c r="J86" s="331">
        <v>4906.8310000000001</v>
      </c>
      <c r="K86" s="331">
        <f>[2]Mensuel!$K$7</f>
        <v>0</v>
      </c>
      <c r="L86" s="331">
        <f>[2]Mensuel!$L$7</f>
        <v>0</v>
      </c>
      <c r="M86" s="331">
        <f>[2]Mensuel!$M$7</f>
        <v>0</v>
      </c>
      <c r="N86" s="329">
        <f t="shared" ref="N86" si="6">SUM(B86:M86)</f>
        <v>45562.601000000002</v>
      </c>
      <c r="O86" s="208">
        <f t="array" ref="O86">AVERAGE(IF(B86:M86&lt;&gt;0,B86:M86))</f>
        <v>5062.5112222222224</v>
      </c>
    </row>
    <row r="87" spans="1:17" ht="32.6" x14ac:dyDescent="0.35">
      <c r="A87" s="326" t="s">
        <v>100</v>
      </c>
      <c r="B87" s="215">
        <f>AVERAGE(B81:B85)</f>
        <v>4908.2902000000004</v>
      </c>
      <c r="C87" s="215">
        <f t="shared" ref="C87:N87" si="7">AVERAGE(C81:C85)</f>
        <v>4497.9741999999997</v>
      </c>
      <c r="D87" s="215">
        <f t="shared" si="7"/>
        <v>4849.2104000000018</v>
      </c>
      <c r="E87" s="215">
        <f t="shared" si="7"/>
        <v>4339.1326000000008</v>
      </c>
      <c r="F87" s="215">
        <f t="shared" si="7"/>
        <v>4023.7751999999991</v>
      </c>
      <c r="G87" s="215">
        <f t="shared" si="7"/>
        <v>4322.7869999999994</v>
      </c>
      <c r="H87" s="215">
        <f t="shared" si="7"/>
        <v>4246.7601999999997</v>
      </c>
      <c r="I87" s="215">
        <f t="shared" si="7"/>
        <v>4089.1980000000003</v>
      </c>
      <c r="J87" s="215">
        <f t="shared" si="7"/>
        <v>4868.4333999999999</v>
      </c>
      <c r="K87" s="215">
        <f t="shared" si="7"/>
        <v>5479.027399999999</v>
      </c>
      <c r="L87" s="215">
        <f t="shared" si="7"/>
        <v>5084.3804000000009</v>
      </c>
      <c r="M87" s="215">
        <f t="shared" si="7"/>
        <v>6746.7878000000001</v>
      </c>
      <c r="N87" s="215">
        <f t="shared" si="7"/>
        <v>57455.756799999996</v>
      </c>
      <c r="O87" s="186">
        <f>AVERAGE(B87,C87,D87,E87,F87,G87,H87,I87,J87,K87,L87,M87)</f>
        <v>4787.9797333333336</v>
      </c>
      <c r="Q87" s="359"/>
    </row>
    <row r="88" spans="1:17" ht="16.3" x14ac:dyDescent="0.35">
      <c r="A88" s="19" t="s">
        <v>96</v>
      </c>
      <c r="B88" s="274">
        <f>IF(B86&gt;0,B86,NA())</f>
        <v>5043.5219999999999</v>
      </c>
      <c r="C88" s="274">
        <f t="shared" ref="C88:M88" si="8">IF(C86&gt;0,C86,NA())</f>
        <v>4682.1120000000001</v>
      </c>
      <c r="D88" s="274">
        <f t="shared" si="8"/>
        <v>5292.9750000000004</v>
      </c>
      <c r="E88" s="274">
        <f t="shared" si="8"/>
        <v>5448.4440000000004</v>
      </c>
      <c r="F88" s="274">
        <f t="shared" si="8"/>
        <v>5197.92</v>
      </c>
      <c r="G88" s="274">
        <f t="shared" si="8"/>
        <v>5188.098</v>
      </c>
      <c r="H88" s="274">
        <f t="shared" si="8"/>
        <v>5591.5010000000002</v>
      </c>
      <c r="I88" s="274">
        <f t="shared" si="8"/>
        <v>4211.1980000000003</v>
      </c>
      <c r="J88" s="274">
        <f t="shared" si="8"/>
        <v>4906.8310000000001</v>
      </c>
      <c r="K88" s="274" t="e">
        <f t="shared" si="8"/>
        <v>#N/A</v>
      </c>
      <c r="L88" s="274" t="e">
        <f t="shared" si="8"/>
        <v>#N/A</v>
      </c>
      <c r="M88" s="274" t="e">
        <f t="shared" si="8"/>
        <v>#N/A</v>
      </c>
      <c r="N88" s="262"/>
      <c r="O88" s="330"/>
    </row>
    <row r="89" spans="1:17" ht="16.3" x14ac:dyDescent="0.3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0" spans="1:17" ht="16.3" x14ac:dyDescent="0.3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</row>
    <row r="91" spans="1:17" ht="16.3" x14ac:dyDescent="0.35">
      <c r="A91" s="168" t="s">
        <v>80</v>
      </c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62"/>
    </row>
    <row r="92" spans="1:17" ht="16.3" x14ac:dyDescent="0.35">
      <c r="A92" s="197" t="s">
        <v>36</v>
      </c>
      <c r="B92" s="279" t="s">
        <v>37</v>
      </c>
      <c r="C92" s="279" t="s">
        <v>38</v>
      </c>
      <c r="D92" s="279" t="s">
        <v>39</v>
      </c>
      <c r="E92" s="279" t="s">
        <v>40</v>
      </c>
      <c r="F92" s="279" t="s">
        <v>41</v>
      </c>
      <c r="G92" s="279" t="s">
        <v>42</v>
      </c>
      <c r="H92" s="279" t="s">
        <v>43</v>
      </c>
      <c r="I92" s="279" t="s">
        <v>44</v>
      </c>
      <c r="J92" s="279" t="s">
        <v>45</v>
      </c>
      <c r="K92" s="279" t="s">
        <v>46</v>
      </c>
      <c r="L92" s="279" t="s">
        <v>47</v>
      </c>
      <c r="M92" s="279" t="s">
        <v>48</v>
      </c>
      <c r="N92" s="279" t="s">
        <v>49</v>
      </c>
      <c r="O92" s="222" t="s">
        <v>50</v>
      </c>
    </row>
    <row r="93" spans="1:17" ht="16.3" x14ac:dyDescent="0.35">
      <c r="A93" s="322">
        <v>2003</v>
      </c>
      <c r="B93" s="274">
        <v>1728.2235059202849</v>
      </c>
      <c r="C93" s="274">
        <v>1721.0299541131303</v>
      </c>
      <c r="D93" s="274">
        <v>1711.2195535907995</v>
      </c>
      <c r="E93" s="274">
        <v>1850.6633139036576</v>
      </c>
      <c r="F93" s="274">
        <v>1833.3838771911439</v>
      </c>
      <c r="G93" s="274">
        <v>1573.4334545397592</v>
      </c>
      <c r="H93" s="274">
        <v>1408.3307975405553</v>
      </c>
      <c r="I93" s="274">
        <v>1342.0562154412385</v>
      </c>
      <c r="J93" s="274">
        <v>1739.8984592076613</v>
      </c>
      <c r="K93" s="274">
        <v>1818.3993680381695</v>
      </c>
      <c r="L93" s="274">
        <v>1843.6845448159927</v>
      </c>
      <c r="M93" s="274">
        <v>2857.5672321069201</v>
      </c>
      <c r="N93" s="327">
        <v>21427.890276409311</v>
      </c>
      <c r="O93" s="186">
        <v>1785.6575230341093</v>
      </c>
    </row>
    <row r="94" spans="1:17" ht="16.3" x14ac:dyDescent="0.35">
      <c r="A94" s="322">
        <v>2004</v>
      </c>
      <c r="B94" s="274">
        <v>1667.8513879959273</v>
      </c>
      <c r="C94" s="274">
        <v>1534.3527295839924</v>
      </c>
      <c r="D94" s="274">
        <v>1754.5471468589576</v>
      </c>
      <c r="E94" s="274">
        <v>1829.490069680553</v>
      </c>
      <c r="F94" s="274">
        <v>1576.5496102210923</v>
      </c>
      <c r="G94" s="274">
        <v>1655.7676714219442</v>
      </c>
      <c r="H94" s="274">
        <v>1448.8449026635055</v>
      </c>
      <c r="I94" s="274">
        <v>1399.6954833746022</v>
      </c>
      <c r="J94" s="274">
        <v>1846.8486493009418</v>
      </c>
      <c r="K94" s="274">
        <v>2007.4147518892332</v>
      </c>
      <c r="L94" s="274">
        <v>1983.8898543319954</v>
      </c>
      <c r="M94" s="274">
        <v>3148.0297664113982</v>
      </c>
      <c r="N94" s="327">
        <v>21853.282023734144</v>
      </c>
      <c r="O94" s="186">
        <v>1821.1068353111787</v>
      </c>
    </row>
    <row r="95" spans="1:17" ht="16.3" x14ac:dyDescent="0.35">
      <c r="A95" s="322">
        <v>2005</v>
      </c>
      <c r="B95" s="274">
        <v>1624.9480993758414</v>
      </c>
      <c r="C95" s="274">
        <v>1691.0845545698521</v>
      </c>
      <c r="D95" s="274">
        <v>2102.8475663598047</v>
      </c>
      <c r="E95" s="274">
        <v>1749.0321971505675</v>
      </c>
      <c r="F95" s="274">
        <v>1785.9433405634504</v>
      </c>
      <c r="G95" s="274">
        <v>1617.2300124506812</v>
      </c>
      <c r="H95" s="274">
        <v>1339.6963961893716</v>
      </c>
      <c r="I95" s="274">
        <v>1603.8440656874413</v>
      </c>
      <c r="J95" s="274">
        <v>1953.4269356151385</v>
      </c>
      <c r="K95" s="274">
        <v>2111.5212163520996</v>
      </c>
      <c r="L95" s="274">
        <v>2090.3546880327267</v>
      </c>
      <c r="M95" s="274">
        <v>3249.387169902629</v>
      </c>
      <c r="N95" s="327">
        <v>22919.316242249603</v>
      </c>
      <c r="O95" s="186">
        <v>1909.9430201874668</v>
      </c>
    </row>
    <row r="96" spans="1:17" ht="16.3" x14ac:dyDescent="0.35">
      <c r="A96" s="322">
        <v>2006</v>
      </c>
      <c r="B96" s="274">
        <v>1860.9429455985128</v>
      </c>
      <c r="C96" s="274">
        <v>1628.733056461381</v>
      </c>
      <c r="D96" s="274">
        <v>1771.6764210990755</v>
      </c>
      <c r="E96" s="274">
        <v>1605.3399049191166</v>
      </c>
      <c r="F96" s="274">
        <v>1689.6764094171228</v>
      </c>
      <c r="G96" s="274">
        <v>1306.4673961142987</v>
      </c>
      <c r="H96" s="274">
        <v>1133.2484067039632</v>
      </c>
      <c r="I96" s="274">
        <v>1350.1329995618553</v>
      </c>
      <c r="J96" s="274">
        <v>1613.615403633439</v>
      </c>
      <c r="K96" s="274">
        <v>1990.9620173598321</v>
      </c>
      <c r="L96" s="274">
        <v>2087.0747278845652</v>
      </c>
      <c r="M96" s="274">
        <v>2979.578696411912</v>
      </c>
      <c r="N96" s="327">
        <v>21017.448385165073</v>
      </c>
      <c r="O96" s="186">
        <v>1751.4540320970893</v>
      </c>
    </row>
    <row r="97" spans="1:15" ht="16.3" x14ac:dyDescent="0.35">
      <c r="A97" s="322">
        <v>2007</v>
      </c>
      <c r="B97" s="274">
        <v>1785.3304757377034</v>
      </c>
      <c r="C97" s="274">
        <v>1475.9877324494178</v>
      </c>
      <c r="D97" s="274">
        <v>1750.8716339117038</v>
      </c>
      <c r="E97" s="274">
        <v>1685.0052042450607</v>
      </c>
      <c r="F97" s="274">
        <v>1762.0865346222142</v>
      </c>
      <c r="G97" s="274">
        <v>1569.0312576064421</v>
      </c>
      <c r="H97" s="274">
        <v>1586.9979553359233</v>
      </c>
      <c r="I97" s="274">
        <v>1694.1013190426374</v>
      </c>
      <c r="J97" s="274">
        <v>1730.1864175502585</v>
      </c>
      <c r="K97" s="274">
        <v>2069.273071912231</v>
      </c>
      <c r="L97" s="274">
        <v>2047.7150573441688</v>
      </c>
      <c r="M97" s="274">
        <v>3192.6513402422379</v>
      </c>
      <c r="N97" s="327">
        <v>22349.237999999998</v>
      </c>
      <c r="O97" s="186">
        <v>1862.4364999999998</v>
      </c>
    </row>
    <row r="98" spans="1:15" ht="16.3" x14ac:dyDescent="0.35">
      <c r="A98" s="322">
        <v>2008</v>
      </c>
      <c r="B98" s="274">
        <v>1745.6874406984261</v>
      </c>
      <c r="C98" s="274">
        <v>1707.6974654983865</v>
      </c>
      <c r="D98" s="274">
        <v>1884.7157242184139</v>
      </c>
      <c r="E98" s="274">
        <v>1753.6856495252423</v>
      </c>
      <c r="F98" s="274">
        <v>1573.9059358992686</v>
      </c>
      <c r="G98" s="274">
        <v>1635.6246047199022</v>
      </c>
      <c r="H98" s="274">
        <v>1671.1059129035916</v>
      </c>
      <c r="I98" s="274">
        <v>1560.0440591853844</v>
      </c>
      <c r="J98" s="274">
        <v>1999.2852626926547</v>
      </c>
      <c r="K98" s="274">
        <v>1983.1250384865641</v>
      </c>
      <c r="L98" s="274">
        <v>2007.3400960067406</v>
      </c>
      <c r="M98" s="274">
        <v>3452.6508101654258</v>
      </c>
      <c r="N98" s="327">
        <v>22974.867999999999</v>
      </c>
      <c r="O98" s="186">
        <v>1914.5723333333333</v>
      </c>
    </row>
    <row r="99" spans="1:15" ht="16.3" x14ac:dyDescent="0.35">
      <c r="A99" s="322">
        <v>2009</v>
      </c>
      <c r="B99" s="274">
        <v>1638.0538983628287</v>
      </c>
      <c r="C99" s="274">
        <v>1618.8881870188729</v>
      </c>
      <c r="D99" s="274">
        <v>1871.8763845441922</v>
      </c>
      <c r="E99" s="274">
        <v>1855.9175800664923</v>
      </c>
      <c r="F99" s="274">
        <v>1506.5182108145218</v>
      </c>
      <c r="G99" s="274">
        <v>1620.7693165817934</v>
      </c>
      <c r="H99" s="274">
        <v>1453.1690532960615</v>
      </c>
      <c r="I99" s="274">
        <v>1509.8907136272721</v>
      </c>
      <c r="J99" s="274">
        <v>1854.921984924764</v>
      </c>
      <c r="K99" s="274">
        <v>2021.5357406511976</v>
      </c>
      <c r="L99" s="274">
        <v>1962.761296422286</v>
      </c>
      <c r="M99" s="274">
        <v>3557.1776336897178</v>
      </c>
      <c r="N99" s="327">
        <v>22471.48</v>
      </c>
      <c r="O99" s="186">
        <v>1872.6233333333332</v>
      </c>
    </row>
    <row r="100" spans="1:15" ht="16.3" x14ac:dyDescent="0.35">
      <c r="A100" s="322">
        <v>2010</v>
      </c>
      <c r="B100" s="274">
        <v>1549.194266290328</v>
      </c>
      <c r="C100" s="274">
        <v>1484.4041727282097</v>
      </c>
      <c r="D100" s="274">
        <v>2017.1488761588421</v>
      </c>
      <c r="E100" s="274">
        <v>1549.6670843144061</v>
      </c>
      <c r="F100" s="274">
        <v>1585.5361414927168</v>
      </c>
      <c r="G100" s="274">
        <v>1638.4006024771884</v>
      </c>
      <c r="H100" s="274">
        <v>1412.9124847146461</v>
      </c>
      <c r="I100" s="274">
        <v>1611.8226198186319</v>
      </c>
      <c r="J100" s="274">
        <v>1877.5373337525766</v>
      </c>
      <c r="K100" s="274">
        <v>2011.481070268517</v>
      </c>
      <c r="L100" s="274">
        <v>1997.5950460105298</v>
      </c>
      <c r="M100" s="274">
        <v>3365.2913019734074</v>
      </c>
      <c r="N100" s="327">
        <v>22100.990999999998</v>
      </c>
      <c r="O100" s="186">
        <v>1841.7492499999998</v>
      </c>
    </row>
    <row r="101" spans="1:15" ht="16.3" x14ac:dyDescent="0.35">
      <c r="A101" s="322">
        <v>2011</v>
      </c>
      <c r="B101" s="274">
        <v>1640.1556388716476</v>
      </c>
      <c r="C101" s="274">
        <v>1596.7224950411901</v>
      </c>
      <c r="D101" s="274">
        <v>1958.0035486257066</v>
      </c>
      <c r="E101" s="274">
        <v>1814.206765319869</v>
      </c>
      <c r="F101" s="274">
        <v>1760.6300720999743</v>
      </c>
      <c r="G101" s="274">
        <v>1631.9163841088471</v>
      </c>
      <c r="H101" s="274">
        <v>1616.4876908739952</v>
      </c>
      <c r="I101" s="274">
        <v>1768.2722939340663</v>
      </c>
      <c r="J101" s="274">
        <v>2107.3068587924699</v>
      </c>
      <c r="K101" s="274">
        <v>1959.7906404794253</v>
      </c>
      <c r="L101" s="274">
        <v>2140.8589073061776</v>
      </c>
      <c r="M101" s="274">
        <v>3391.1490385317261</v>
      </c>
      <c r="N101" s="327">
        <v>23385.500333985095</v>
      </c>
      <c r="O101" s="186">
        <v>1948.791694498758</v>
      </c>
    </row>
    <row r="102" spans="1:15" ht="16.3" x14ac:dyDescent="0.35">
      <c r="A102" s="322">
        <v>2012</v>
      </c>
      <c r="B102" s="274">
        <v>1677.4609857427001</v>
      </c>
      <c r="C102" s="274">
        <v>1733.8201021652912</v>
      </c>
      <c r="D102" s="274">
        <v>2015.3102826524337</v>
      </c>
      <c r="E102" s="274">
        <v>1707.0108460029307</v>
      </c>
      <c r="F102" s="274">
        <v>1550.6612346555191</v>
      </c>
      <c r="G102" s="274">
        <v>1393.6227173456177</v>
      </c>
      <c r="H102" s="274">
        <v>1381.5368234978664</v>
      </c>
      <c r="I102" s="274">
        <v>1442.6091381260387</v>
      </c>
      <c r="J102" s="274">
        <v>1774.2853169271241</v>
      </c>
      <c r="K102" s="274">
        <v>2249.1127502564655</v>
      </c>
      <c r="L102" s="274">
        <v>2200.220453255803</v>
      </c>
      <c r="M102" s="274">
        <v>3482.1983493722109</v>
      </c>
      <c r="N102" s="327">
        <v>22607.849000000002</v>
      </c>
      <c r="O102" s="186">
        <v>1883.9874166666668</v>
      </c>
    </row>
    <row r="103" spans="1:15" ht="16.3" x14ac:dyDescent="0.35">
      <c r="A103" s="322">
        <v>2013</v>
      </c>
      <c r="B103" s="274">
        <v>1699.25087702566</v>
      </c>
      <c r="C103" s="274">
        <v>1606.6423899827932</v>
      </c>
      <c r="D103" s="274">
        <v>2063.9713687382136</v>
      </c>
      <c r="E103" s="274">
        <v>1592.0747290378422</v>
      </c>
      <c r="F103" s="274">
        <v>1593.1827568904737</v>
      </c>
      <c r="G103" s="274">
        <v>1340.8509528739132</v>
      </c>
      <c r="H103" s="274">
        <v>1438.5427431032651</v>
      </c>
      <c r="I103" s="274">
        <v>1332.9324608782533</v>
      </c>
      <c r="J103" s="274">
        <v>1709.7210389495774</v>
      </c>
      <c r="K103" s="274">
        <v>2137.5570412550692</v>
      </c>
      <c r="L103" s="274">
        <v>2129.2097645207773</v>
      </c>
      <c r="M103" s="274">
        <v>3856.7283756240622</v>
      </c>
      <c r="N103" s="327">
        <v>22500.664498879898</v>
      </c>
      <c r="O103" s="186">
        <v>1875.0553749066582</v>
      </c>
    </row>
    <row r="104" spans="1:15" ht="16.3" x14ac:dyDescent="0.35">
      <c r="A104" s="322">
        <v>2014</v>
      </c>
      <c r="B104" s="274">
        <v>1814.093157870672</v>
      </c>
      <c r="C104" s="274">
        <v>1550.7264044004328</v>
      </c>
      <c r="D104" s="274">
        <v>1653.7584570568001</v>
      </c>
      <c r="E104" s="274">
        <v>1808.0412970717896</v>
      </c>
      <c r="F104" s="274">
        <v>1531.9611233516362</v>
      </c>
      <c r="G104" s="274">
        <v>1430.3971608708387</v>
      </c>
      <c r="H104" s="274">
        <v>1487.3428144228083</v>
      </c>
      <c r="I104" s="274">
        <v>1294.9758701128796</v>
      </c>
      <c r="J104" s="274">
        <v>1969.0408501987781</v>
      </c>
      <c r="K104" s="274">
        <v>2158.4866560651035</v>
      </c>
      <c r="L104" s="274">
        <v>2257.8053631476082</v>
      </c>
      <c r="M104" s="274">
        <v>3761.7885384812125</v>
      </c>
      <c r="N104" s="327">
        <v>22718.417693050556</v>
      </c>
      <c r="O104" s="186">
        <v>1893.2014744208798</v>
      </c>
    </row>
    <row r="105" spans="1:15" ht="16.3" x14ac:dyDescent="0.35">
      <c r="A105" s="322">
        <v>2015</v>
      </c>
      <c r="B105" s="274">
        <v>1621.8595851409011</v>
      </c>
      <c r="C105" s="274">
        <v>1462.65403018611</v>
      </c>
      <c r="D105" s="274">
        <v>2002.6916029457705</v>
      </c>
      <c r="E105" s="274">
        <v>1597.3372646809389</v>
      </c>
      <c r="F105" s="274">
        <v>1466.4686579373838</v>
      </c>
      <c r="G105" s="274">
        <v>1955.7979548035764</v>
      </c>
      <c r="H105" s="274">
        <v>1865.0792076566504</v>
      </c>
      <c r="I105" s="274">
        <v>1477.7210075685784</v>
      </c>
      <c r="J105" s="274">
        <v>2025.2013161773386</v>
      </c>
      <c r="K105" s="274">
        <v>2044.8179691927053</v>
      </c>
      <c r="L105" s="274">
        <v>2302.8649013641757</v>
      </c>
      <c r="M105" s="274">
        <v>4243.3521998831893</v>
      </c>
      <c r="N105" s="327">
        <v>24065.845697537319</v>
      </c>
      <c r="O105" s="186">
        <v>2005.4871414614433</v>
      </c>
    </row>
    <row r="106" spans="1:15" ht="16.3" x14ac:dyDescent="0.35">
      <c r="A106" s="323">
        <v>2016</v>
      </c>
      <c r="B106" s="274">
        <v>1700.413</v>
      </c>
      <c r="C106" s="274">
        <v>1736.529</v>
      </c>
      <c r="D106" s="274">
        <v>1954.7760000000001</v>
      </c>
      <c r="E106" s="274">
        <v>1636.5419999999999</v>
      </c>
      <c r="F106" s="274">
        <v>1668.97</v>
      </c>
      <c r="G106" s="274">
        <v>1686.1</v>
      </c>
      <c r="H106" s="274">
        <v>1455.48</v>
      </c>
      <c r="I106" s="274">
        <v>1605.6590000000001</v>
      </c>
      <c r="J106" s="274">
        <v>2077.681</v>
      </c>
      <c r="K106" s="274">
        <v>1997.67</v>
      </c>
      <c r="L106" s="274">
        <v>2304.902</v>
      </c>
      <c r="M106" s="274">
        <v>4023.6239999999998</v>
      </c>
      <c r="N106" s="327">
        <v>23848.346000000001</v>
      </c>
      <c r="O106" s="186">
        <v>1987.3621666666668</v>
      </c>
    </row>
    <row r="107" spans="1:15" ht="16.3" x14ac:dyDescent="0.35">
      <c r="A107" s="322">
        <v>2017</v>
      </c>
      <c r="B107" s="274">
        <v>1647.576</v>
      </c>
      <c r="C107" s="274">
        <v>1605.46</v>
      </c>
      <c r="D107" s="274">
        <v>1664.7380000000001</v>
      </c>
      <c r="E107" s="274">
        <v>1682.0909999999999</v>
      </c>
      <c r="F107" s="274">
        <v>1741.914</v>
      </c>
      <c r="G107" s="274">
        <v>1414.5219999999999</v>
      </c>
      <c r="H107" s="274">
        <v>1285.0260000000001</v>
      </c>
      <c r="I107" s="274">
        <v>1424.25</v>
      </c>
      <c r="J107" s="274">
        <v>1638.1189999999999</v>
      </c>
      <c r="K107" s="274">
        <v>2076.4679999999998</v>
      </c>
      <c r="L107" s="274">
        <v>2321.0929999999998</v>
      </c>
      <c r="M107" s="274">
        <v>3750.43</v>
      </c>
      <c r="N107" s="327">
        <v>22251.687000000002</v>
      </c>
      <c r="O107" s="186">
        <v>1854.3072500000001</v>
      </c>
    </row>
    <row r="108" spans="1:15" ht="16.3" x14ac:dyDescent="0.35">
      <c r="A108" s="322">
        <v>2018</v>
      </c>
      <c r="B108" s="274">
        <v>1716.018</v>
      </c>
      <c r="C108" s="274">
        <v>1525.7940000000001</v>
      </c>
      <c r="D108" s="274">
        <v>2023.904</v>
      </c>
      <c r="E108" s="274">
        <v>1617.3680000000002</v>
      </c>
      <c r="F108" s="274">
        <v>1506.3279999999997</v>
      </c>
      <c r="G108" s="274">
        <v>1490.1690000000006</v>
      </c>
      <c r="H108" s="274">
        <v>1514.6020000000001</v>
      </c>
      <c r="I108" s="274">
        <v>1541.1600000000005</v>
      </c>
      <c r="J108" s="274">
        <v>1691.2159999999999</v>
      </c>
      <c r="K108" s="274">
        <v>2290.0920000000006</v>
      </c>
      <c r="L108" s="274">
        <v>2354.973</v>
      </c>
      <c r="M108" s="274">
        <v>3660.3820000000005</v>
      </c>
      <c r="N108" s="327">
        <v>22932.006000000005</v>
      </c>
      <c r="O108" s="186">
        <v>1911.0005000000003</v>
      </c>
    </row>
    <row r="109" spans="1:15" ht="16.3" x14ac:dyDescent="0.35">
      <c r="A109" s="322">
        <v>2019</v>
      </c>
      <c r="B109" s="274">
        <v>1710.2950000000001</v>
      </c>
      <c r="C109" s="274">
        <v>1540.098</v>
      </c>
      <c r="D109" s="274">
        <v>1627.2439999999999</v>
      </c>
      <c r="E109" s="274">
        <v>1780.9829999999999</v>
      </c>
      <c r="F109" s="274">
        <v>1477.194</v>
      </c>
      <c r="G109" s="274">
        <v>1381.5530000000001</v>
      </c>
      <c r="H109" s="274">
        <v>1406.6179999999999</v>
      </c>
      <c r="I109" s="274">
        <v>1322.9059999999999</v>
      </c>
      <c r="J109" s="274">
        <v>1676.3130000000001</v>
      </c>
      <c r="K109" s="274">
        <v>2227.0059999999999</v>
      </c>
      <c r="L109" s="274">
        <v>2390.1559999999999</v>
      </c>
      <c r="M109" s="274">
        <v>3628.9659999999999</v>
      </c>
      <c r="N109" s="327">
        <v>22169.331999999999</v>
      </c>
      <c r="O109" s="186">
        <v>1847.4443333333331</v>
      </c>
    </row>
    <row r="110" spans="1:15" ht="16.3" x14ac:dyDescent="0.35">
      <c r="A110" s="322">
        <v>2020</v>
      </c>
      <c r="B110" s="274">
        <v>1572.144</v>
      </c>
      <c r="C110" s="274">
        <v>1396.2159999999999</v>
      </c>
      <c r="D110" s="274">
        <v>1484.4670000000001</v>
      </c>
      <c r="E110" s="274">
        <v>1577.2380000000001</v>
      </c>
      <c r="F110" s="274">
        <v>1249.079</v>
      </c>
      <c r="G110" s="274">
        <v>1312.229</v>
      </c>
      <c r="H110" s="274">
        <v>1085.954</v>
      </c>
      <c r="I110" s="274">
        <v>886.971</v>
      </c>
      <c r="J110" s="274">
        <v>1430.585</v>
      </c>
      <c r="K110" s="274">
        <v>1533.7940000000001</v>
      </c>
      <c r="L110" s="274">
        <v>1739.9770000000003</v>
      </c>
      <c r="M110" s="274">
        <v>3551.0800000000008</v>
      </c>
      <c r="N110" s="327">
        <v>18819.734</v>
      </c>
      <c r="O110" s="186">
        <v>1568.3111666666666</v>
      </c>
    </row>
    <row r="111" spans="1:15" ht="16.3" x14ac:dyDescent="0.35">
      <c r="A111" s="322">
        <v>2021</v>
      </c>
      <c r="B111" s="274">
        <v>1070.9560000000001</v>
      </c>
      <c r="C111" s="274">
        <v>1031.181</v>
      </c>
      <c r="D111" s="274">
        <v>1482.66</v>
      </c>
      <c r="E111" s="274">
        <v>1219.8520000000001</v>
      </c>
      <c r="F111" s="274">
        <v>1089.5309999999999</v>
      </c>
      <c r="G111" s="274">
        <v>1115.5159999999998</v>
      </c>
      <c r="H111" s="274">
        <v>1035.171</v>
      </c>
      <c r="I111" s="274">
        <v>1001.0660000000001</v>
      </c>
      <c r="J111" s="274">
        <v>1481.9020000000003</v>
      </c>
      <c r="K111" s="274">
        <v>1628.04</v>
      </c>
      <c r="L111" s="274">
        <v>1947.086</v>
      </c>
      <c r="M111" s="274">
        <v>3550.6850000000004</v>
      </c>
      <c r="N111" s="327">
        <v>17653.646000000001</v>
      </c>
      <c r="O111" s="186">
        <v>1471.1371666666666</v>
      </c>
    </row>
    <row r="112" spans="1:15" s="355" customFormat="1" ht="16.3" x14ac:dyDescent="0.35">
      <c r="A112" s="322">
        <v>2022</v>
      </c>
      <c r="B112" s="274">
        <v>1298.4689999999998</v>
      </c>
      <c r="C112" s="274">
        <v>1269.7969999999998</v>
      </c>
      <c r="D112" s="274">
        <v>1312.896</v>
      </c>
      <c r="E112" s="274">
        <v>1317.5700000000002</v>
      </c>
      <c r="F112" s="274">
        <v>892.86699999999996</v>
      </c>
      <c r="G112" s="274">
        <v>812.85299999999995</v>
      </c>
      <c r="H112" s="274">
        <v>688.89</v>
      </c>
      <c r="I112" s="274">
        <v>975.90300000000002</v>
      </c>
      <c r="J112" s="274">
        <v>1323.7379999999998</v>
      </c>
      <c r="K112" s="274">
        <v>1513.482</v>
      </c>
      <c r="L112" s="274">
        <v>1695.646</v>
      </c>
      <c r="M112" s="274">
        <v>2903.2010000000005</v>
      </c>
      <c r="N112" s="354">
        <v>16005.312000000002</v>
      </c>
      <c r="O112" s="186">
        <v>1333.7760000000001</v>
      </c>
    </row>
    <row r="113" spans="1:16" s="356" customFormat="1" ht="16.3" x14ac:dyDescent="0.35">
      <c r="A113" s="324">
        <v>2023</v>
      </c>
      <c r="B113" s="317">
        <v>1031.3589999999999</v>
      </c>
      <c r="C113" s="317">
        <v>801.75</v>
      </c>
      <c r="D113" s="317">
        <v>770.52800000000002</v>
      </c>
      <c r="E113" s="317">
        <v>755.76600000000008</v>
      </c>
      <c r="F113" s="317">
        <v>866.70900000000006</v>
      </c>
      <c r="G113" s="317">
        <v>1257.3500000000001</v>
      </c>
      <c r="H113" s="317">
        <v>1060.876</v>
      </c>
      <c r="I113" s="317">
        <v>1258.4929999999999</v>
      </c>
      <c r="J113" s="317">
        <v>1313.7769999999998</v>
      </c>
      <c r="K113" s="317">
        <v>1326.402</v>
      </c>
      <c r="L113" s="317">
        <v>1321.4949999999999</v>
      </c>
      <c r="M113" s="317">
        <v>2586.5429999999997</v>
      </c>
      <c r="N113" s="328">
        <v>14351.048000000001</v>
      </c>
      <c r="O113" s="238">
        <v>1195.9206666666666</v>
      </c>
    </row>
    <row r="114" spans="1:16" ht="16.3" x14ac:dyDescent="0.35">
      <c r="A114" s="325">
        <v>2024</v>
      </c>
      <c r="B114" s="331">
        <v>1080.2809999999999</v>
      </c>
      <c r="C114" s="331">
        <v>1025.6579999999999</v>
      </c>
      <c r="D114" s="331">
        <v>1339.5340000000001</v>
      </c>
      <c r="E114" s="331">
        <v>1133.653</v>
      </c>
      <c r="F114" s="331">
        <v>1369.623</v>
      </c>
      <c r="G114" s="331">
        <v>1180.954</v>
      </c>
      <c r="H114" s="331">
        <v>1177.4179999999999</v>
      </c>
      <c r="I114" s="331">
        <v>1213.5340000000001</v>
      </c>
      <c r="J114" s="331">
        <v>1441.79</v>
      </c>
      <c r="K114" s="331">
        <f>[3]Mensuel!$K$8</f>
        <v>0</v>
      </c>
      <c r="L114" s="331">
        <f>[3]Mensuel!$L$8</f>
        <v>0</v>
      </c>
      <c r="M114" s="331">
        <f>[3]Mensuel!$M$8</f>
        <v>0</v>
      </c>
      <c r="N114" s="329">
        <f t="shared" ref="N114" si="9">SUM(B114:M114)</f>
        <v>10962.445</v>
      </c>
      <c r="O114" s="208">
        <f t="array" ref="O114">AVERAGE(IF(B114:M114&lt;&gt;0,B114:M114))</f>
        <v>1218.0494444444444</v>
      </c>
    </row>
    <row r="115" spans="1:16" ht="32.6" x14ac:dyDescent="0.35">
      <c r="A115" s="326" t="s">
        <v>100</v>
      </c>
      <c r="B115" s="215">
        <f>AVERAGE(B109:B113)</f>
        <v>1336.6446000000001</v>
      </c>
      <c r="C115" s="215">
        <f t="shared" ref="C115:O115" si="10">AVERAGE(C109:C113)</f>
        <v>1207.8083999999999</v>
      </c>
      <c r="D115" s="215">
        <f t="shared" si="10"/>
        <v>1335.559</v>
      </c>
      <c r="E115" s="215">
        <f t="shared" si="10"/>
        <v>1330.2818</v>
      </c>
      <c r="F115" s="215">
        <f t="shared" si="10"/>
        <v>1115.076</v>
      </c>
      <c r="G115" s="215">
        <f t="shared" si="10"/>
        <v>1175.9002</v>
      </c>
      <c r="H115" s="215">
        <f t="shared" si="10"/>
        <v>1055.5018000000002</v>
      </c>
      <c r="I115" s="215">
        <f t="shared" si="10"/>
        <v>1089.0678</v>
      </c>
      <c r="J115" s="215">
        <f t="shared" si="10"/>
        <v>1445.2630000000001</v>
      </c>
      <c r="K115" s="215">
        <f t="shared" si="10"/>
        <v>1645.7447999999999</v>
      </c>
      <c r="L115" s="215">
        <f t="shared" si="10"/>
        <v>1818.8720000000001</v>
      </c>
      <c r="M115" s="215">
        <f t="shared" si="10"/>
        <v>3244.0950000000003</v>
      </c>
      <c r="N115" s="215">
        <f t="shared" si="10"/>
        <v>17799.814399999999</v>
      </c>
      <c r="O115" s="186">
        <f t="shared" si="10"/>
        <v>1483.3178666666668</v>
      </c>
    </row>
    <row r="116" spans="1:16" ht="16.3" x14ac:dyDescent="0.35">
      <c r="A116" s="19" t="s">
        <v>96</v>
      </c>
      <c r="B116" s="274">
        <f>IF(B114&gt;0,B114,NA())</f>
        <v>1080.2809999999999</v>
      </c>
      <c r="C116" s="274">
        <f t="shared" ref="C116:M116" si="11">IF(C114&gt;0,C114,NA())</f>
        <v>1025.6579999999999</v>
      </c>
      <c r="D116" s="274">
        <f t="shared" si="11"/>
        <v>1339.5340000000001</v>
      </c>
      <c r="E116" s="274">
        <f t="shared" si="11"/>
        <v>1133.653</v>
      </c>
      <c r="F116" s="274">
        <f t="shared" si="11"/>
        <v>1369.623</v>
      </c>
      <c r="G116" s="274">
        <f t="shared" si="11"/>
        <v>1180.954</v>
      </c>
      <c r="H116" s="274">
        <f t="shared" si="11"/>
        <v>1177.4179999999999</v>
      </c>
      <c r="I116" s="274">
        <f t="shared" si="11"/>
        <v>1213.5340000000001</v>
      </c>
      <c r="J116" s="274">
        <f t="shared" si="11"/>
        <v>1441.79</v>
      </c>
      <c r="K116" s="274" t="e">
        <f t="shared" si="11"/>
        <v>#N/A</v>
      </c>
      <c r="L116" s="274" t="e">
        <f t="shared" si="11"/>
        <v>#N/A</v>
      </c>
      <c r="M116" s="274" t="e">
        <f t="shared" si="11"/>
        <v>#N/A</v>
      </c>
      <c r="N116" s="262"/>
      <c r="O116" s="330"/>
    </row>
    <row r="117" spans="1:16" ht="16.3" x14ac:dyDescent="0.3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</row>
    <row r="118" spans="1:16" ht="16.3" x14ac:dyDescent="0.3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</row>
    <row r="119" spans="1:16" ht="18" customHeight="1" x14ac:dyDescent="0.25">
      <c r="A119" s="405" t="s">
        <v>99</v>
      </c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6"/>
      <c r="P119" t="s">
        <v>116</v>
      </c>
    </row>
    <row r="120" spans="1:16" ht="16.3" x14ac:dyDescent="0.35">
      <c r="A120" s="197" t="s">
        <v>36</v>
      </c>
      <c r="B120" s="279" t="s">
        <v>37</v>
      </c>
      <c r="C120" s="279" t="s">
        <v>38</v>
      </c>
      <c r="D120" s="279" t="s">
        <v>39</v>
      </c>
      <c r="E120" s="279" t="s">
        <v>40</v>
      </c>
      <c r="F120" s="279" t="s">
        <v>41</v>
      </c>
      <c r="G120" s="279" t="s">
        <v>42</v>
      </c>
      <c r="H120" s="279" t="s">
        <v>43</v>
      </c>
      <c r="I120" s="279" t="s">
        <v>44</v>
      </c>
      <c r="J120" s="279" t="s">
        <v>45</v>
      </c>
      <c r="K120" s="279" t="s">
        <v>46</v>
      </c>
      <c r="L120" s="279" t="s">
        <v>47</v>
      </c>
      <c r="M120" s="279" t="s">
        <v>48</v>
      </c>
      <c r="N120" s="279" t="s">
        <v>49</v>
      </c>
      <c r="O120" s="222" t="s">
        <v>50</v>
      </c>
    </row>
    <row r="121" spans="1:16" ht="16.3" x14ac:dyDescent="0.35">
      <c r="A121" s="322">
        <v>2003</v>
      </c>
      <c r="B121" s="274">
        <v>1355.6373985545883</v>
      </c>
      <c r="C121" s="274">
        <v>1091.0539568275135</v>
      </c>
      <c r="D121" s="274">
        <v>1134.0257875974085</v>
      </c>
      <c r="E121" s="274">
        <v>1295.1787195345771</v>
      </c>
      <c r="F121" s="274">
        <v>1113.6293358144651</v>
      </c>
      <c r="G121" s="274">
        <v>1006.5857575572275</v>
      </c>
      <c r="H121" s="274">
        <v>1014.4226391198408</v>
      </c>
      <c r="I121" s="274">
        <v>900.3937951590957</v>
      </c>
      <c r="J121" s="274">
        <v>1075.8972101942647</v>
      </c>
      <c r="K121" s="274">
        <v>1105.2210149712448</v>
      </c>
      <c r="L121" s="274">
        <v>1014.4629522966032</v>
      </c>
      <c r="M121" s="274">
        <v>1210.9312349070653</v>
      </c>
      <c r="N121" s="327">
        <v>13317.439802533894</v>
      </c>
      <c r="O121" s="186">
        <v>1109.7866502111578</v>
      </c>
    </row>
    <row r="122" spans="1:16" ht="16.3" x14ac:dyDescent="0.35">
      <c r="A122" s="322">
        <v>2004</v>
      </c>
      <c r="B122" s="274">
        <v>1233.9131077179491</v>
      </c>
      <c r="C122" s="274">
        <v>1117.2565739841282</v>
      </c>
      <c r="D122" s="274">
        <v>1268.9307722923368</v>
      </c>
      <c r="E122" s="274">
        <v>1220.8120125218538</v>
      </c>
      <c r="F122" s="274">
        <v>1079.2337483329225</v>
      </c>
      <c r="G122" s="274">
        <v>1211.7121033614824</v>
      </c>
      <c r="H122" s="274">
        <v>1094.7017847784844</v>
      </c>
      <c r="I122" s="274">
        <v>1127.82388621211</v>
      </c>
      <c r="J122" s="274">
        <v>1159.2484234120416</v>
      </c>
      <c r="K122" s="274">
        <v>1104.3786044599574</v>
      </c>
      <c r="L122" s="274">
        <v>1158.8534306684999</v>
      </c>
      <c r="M122" s="274">
        <v>1184.64454718764</v>
      </c>
      <c r="N122" s="327">
        <v>13961.508994929405</v>
      </c>
      <c r="O122" s="186">
        <v>1163.4590829107838</v>
      </c>
    </row>
    <row r="123" spans="1:16" ht="16.3" x14ac:dyDescent="0.35">
      <c r="A123" s="322">
        <v>2005</v>
      </c>
      <c r="B123" s="274">
        <v>1189.8515619008797</v>
      </c>
      <c r="C123" s="274">
        <v>1092.9983178595619</v>
      </c>
      <c r="D123" s="274">
        <v>1261.0982314066639</v>
      </c>
      <c r="E123" s="274">
        <v>1164.4104045135086</v>
      </c>
      <c r="F123" s="274">
        <v>1192.5874612786679</v>
      </c>
      <c r="G123" s="274">
        <v>1118.1337041548752</v>
      </c>
      <c r="H123" s="274">
        <v>982.00140638627693</v>
      </c>
      <c r="I123" s="274">
        <v>1112.2238005887107</v>
      </c>
      <c r="J123" s="274">
        <v>1149.1920268825716</v>
      </c>
      <c r="K123" s="274">
        <v>1083.1785544277418</v>
      </c>
      <c r="L123" s="274">
        <v>1132.7756280876706</v>
      </c>
      <c r="M123" s="274">
        <v>1104.7309050410413</v>
      </c>
      <c r="N123" s="327">
        <v>13583.18200252817</v>
      </c>
      <c r="O123" s="186">
        <v>1131.9318335440141</v>
      </c>
    </row>
    <row r="124" spans="1:16" ht="16.3" x14ac:dyDescent="0.35">
      <c r="A124" s="322">
        <v>2006</v>
      </c>
      <c r="B124" s="274">
        <v>1221.5645355240306</v>
      </c>
      <c r="C124" s="274">
        <v>1085.6758521009081</v>
      </c>
      <c r="D124" s="274">
        <v>1264.0416541157836</v>
      </c>
      <c r="E124" s="274">
        <v>1083.6537527806445</v>
      </c>
      <c r="F124" s="274">
        <v>1244.669802273715</v>
      </c>
      <c r="G124" s="274">
        <v>1084.0016300558709</v>
      </c>
      <c r="H124" s="274">
        <v>939.62253555525092</v>
      </c>
      <c r="I124" s="274">
        <v>1064.4563408402746</v>
      </c>
      <c r="J124" s="274">
        <v>1029.0300028729212</v>
      </c>
      <c r="K124" s="274">
        <v>1130.8247082675255</v>
      </c>
      <c r="L124" s="274">
        <v>1083.3570044421231</v>
      </c>
      <c r="M124" s="274">
        <v>1062.5254715835431</v>
      </c>
      <c r="N124" s="327">
        <v>13293.423290412591</v>
      </c>
      <c r="O124" s="186">
        <v>1107.7852742010493</v>
      </c>
    </row>
    <row r="125" spans="1:16" ht="16.3" x14ac:dyDescent="0.35">
      <c r="A125" s="322">
        <v>2007</v>
      </c>
      <c r="B125" s="274">
        <v>1259.3687726287296</v>
      </c>
      <c r="C125" s="274">
        <v>1118.0858646453955</v>
      </c>
      <c r="D125" s="274">
        <v>1200.0315361431733</v>
      </c>
      <c r="E125" s="274">
        <v>1167.1575736490283</v>
      </c>
      <c r="F125" s="274">
        <v>1245.643619947944</v>
      </c>
      <c r="G125" s="274">
        <v>1119.3698078911316</v>
      </c>
      <c r="H125" s="274">
        <v>1027.6932509036001</v>
      </c>
      <c r="I125" s="274">
        <v>1111.8316567257364</v>
      </c>
      <c r="J125" s="274">
        <v>1070.2619879837123</v>
      </c>
      <c r="K125" s="274">
        <v>1275.878477223705</v>
      </c>
      <c r="L125" s="274">
        <v>1190.463149720458</v>
      </c>
      <c r="M125" s="274">
        <v>1110.0883025373853</v>
      </c>
      <c r="N125" s="327">
        <v>13895.874</v>
      </c>
      <c r="O125" s="186">
        <v>1157.9894999999999</v>
      </c>
    </row>
    <row r="126" spans="1:16" ht="16.3" x14ac:dyDescent="0.35">
      <c r="A126" s="322">
        <v>2008</v>
      </c>
      <c r="B126" s="274">
        <v>1279.2585908475064</v>
      </c>
      <c r="C126" s="274">
        <v>1172.0384827331657</v>
      </c>
      <c r="D126" s="274">
        <v>1205.0537218335373</v>
      </c>
      <c r="E126" s="274">
        <v>1151.6310664624123</v>
      </c>
      <c r="F126" s="274">
        <v>1037.8710448446861</v>
      </c>
      <c r="G126" s="274">
        <v>1037.5102773207484</v>
      </c>
      <c r="H126" s="274">
        <v>866.37619381276636</v>
      </c>
      <c r="I126" s="274">
        <v>913.97546006832727</v>
      </c>
      <c r="J126" s="274">
        <v>1135.5909414953294</v>
      </c>
      <c r="K126" s="274">
        <v>1114.5221180973565</v>
      </c>
      <c r="L126" s="274">
        <v>989.98015817394219</v>
      </c>
      <c r="M126" s="274">
        <v>958.85694431022262</v>
      </c>
      <c r="N126" s="327">
        <v>12862.665000000003</v>
      </c>
      <c r="O126" s="186">
        <v>1071.8887500000003</v>
      </c>
    </row>
    <row r="127" spans="1:16" ht="16.3" x14ac:dyDescent="0.35">
      <c r="A127" s="322">
        <v>2009</v>
      </c>
      <c r="B127" s="274">
        <v>897.28053684150484</v>
      </c>
      <c r="C127" s="274">
        <v>835.7389892312151</v>
      </c>
      <c r="D127" s="274">
        <v>949.12230714425868</v>
      </c>
      <c r="E127" s="274">
        <v>964.2715665343311</v>
      </c>
      <c r="F127" s="274">
        <v>814.3872466465574</v>
      </c>
      <c r="G127" s="274">
        <v>805.84755227729079</v>
      </c>
      <c r="H127" s="274">
        <v>751.67659211662863</v>
      </c>
      <c r="I127" s="274">
        <v>691.27006082969331</v>
      </c>
      <c r="J127" s="274">
        <v>862.01782564357916</v>
      </c>
      <c r="K127" s="274">
        <v>800.90441581603886</v>
      </c>
      <c r="L127" s="274">
        <v>854.55499305106423</v>
      </c>
      <c r="M127" s="274">
        <v>845.11791386783807</v>
      </c>
      <c r="N127" s="327">
        <v>10072.19</v>
      </c>
      <c r="O127" s="186">
        <v>839.34916666666675</v>
      </c>
    </row>
    <row r="128" spans="1:16" ht="16.3" x14ac:dyDescent="0.35">
      <c r="A128" s="322">
        <v>2010</v>
      </c>
      <c r="B128" s="274">
        <v>818.24922455936371</v>
      </c>
      <c r="C128" s="274">
        <v>776.52249661224516</v>
      </c>
      <c r="D128" s="274">
        <v>1021.8304171211245</v>
      </c>
      <c r="E128" s="274">
        <v>849.04533135247698</v>
      </c>
      <c r="F128" s="274">
        <v>811.38318105451287</v>
      </c>
      <c r="G128" s="274">
        <v>820.2990288010451</v>
      </c>
      <c r="H128" s="274">
        <v>732.10740235987453</v>
      </c>
      <c r="I128" s="274">
        <v>784.92989682226664</v>
      </c>
      <c r="J128" s="274">
        <v>875.25039710233193</v>
      </c>
      <c r="K128" s="274">
        <v>814.43486715455515</v>
      </c>
      <c r="L128" s="274">
        <v>878.25804443936943</v>
      </c>
      <c r="M128" s="274">
        <v>818.80371262083429</v>
      </c>
      <c r="N128" s="327">
        <v>10001.114000000001</v>
      </c>
      <c r="O128" s="186">
        <v>833.42616666666675</v>
      </c>
    </row>
    <row r="129" spans="1:15" ht="16.3" x14ac:dyDescent="0.35">
      <c r="A129" s="322">
        <v>2011</v>
      </c>
      <c r="B129" s="274">
        <v>896.32694872407399</v>
      </c>
      <c r="C129" s="274">
        <v>787.90551596802788</v>
      </c>
      <c r="D129" s="274">
        <v>935.98785833387296</v>
      </c>
      <c r="E129" s="274">
        <v>817.59665016210965</v>
      </c>
      <c r="F129" s="274">
        <v>860.80868547966543</v>
      </c>
      <c r="G129" s="274">
        <v>766.18239523489615</v>
      </c>
      <c r="H129" s="274">
        <v>699.06732041546752</v>
      </c>
      <c r="I129" s="274">
        <v>804.07875168156795</v>
      </c>
      <c r="J129" s="274">
        <v>812.79542411360103</v>
      </c>
      <c r="K129" s="274">
        <v>844.34519428268402</v>
      </c>
      <c r="L129" s="274">
        <v>808.62575396182137</v>
      </c>
      <c r="M129" s="274">
        <v>791.92905749710951</v>
      </c>
      <c r="N129" s="327">
        <v>9825.6495558548977</v>
      </c>
      <c r="O129" s="186">
        <v>818.80412965457481</v>
      </c>
    </row>
    <row r="130" spans="1:15" ht="16.3" x14ac:dyDescent="0.35">
      <c r="A130" s="322">
        <v>2012</v>
      </c>
      <c r="B130" s="274">
        <v>857.0888390253873</v>
      </c>
      <c r="C130" s="274">
        <v>756.0458189609983</v>
      </c>
      <c r="D130" s="274">
        <v>921.82600282905616</v>
      </c>
      <c r="E130" s="274">
        <v>841.4709506819363</v>
      </c>
      <c r="F130" s="274">
        <v>749.46533243393662</v>
      </c>
      <c r="G130" s="274">
        <v>744.72377638840999</v>
      </c>
      <c r="H130" s="274">
        <v>728.35168616446026</v>
      </c>
      <c r="I130" s="274">
        <v>768.83720304579356</v>
      </c>
      <c r="J130" s="274">
        <v>739.96819799716366</v>
      </c>
      <c r="K130" s="274">
        <v>865.74062633448295</v>
      </c>
      <c r="L130" s="274">
        <v>813.01961121653085</v>
      </c>
      <c r="M130" s="274">
        <v>749.85595492184439</v>
      </c>
      <c r="N130" s="327">
        <v>9536.3940000000002</v>
      </c>
      <c r="O130" s="186">
        <v>794.69950000000006</v>
      </c>
    </row>
    <row r="131" spans="1:15" ht="16.3" x14ac:dyDescent="0.35">
      <c r="A131" s="322">
        <v>2013</v>
      </c>
      <c r="B131" s="274">
        <v>799.51197404273864</v>
      </c>
      <c r="C131" s="274">
        <v>805.09334069146814</v>
      </c>
      <c r="D131" s="274">
        <v>832.89891328637805</v>
      </c>
      <c r="E131" s="274">
        <v>829.70068091536189</v>
      </c>
      <c r="F131" s="274">
        <v>795.69915971453349</v>
      </c>
      <c r="G131" s="274">
        <v>702.0380725357461</v>
      </c>
      <c r="H131" s="274">
        <v>783.31528314814102</v>
      </c>
      <c r="I131" s="274">
        <v>739.73209838311141</v>
      </c>
      <c r="J131" s="274">
        <v>759.0989493896692</v>
      </c>
      <c r="K131" s="274">
        <v>835.89763210196099</v>
      </c>
      <c r="L131" s="274">
        <v>766.27842964322633</v>
      </c>
      <c r="M131" s="274">
        <v>747.25646639078423</v>
      </c>
      <c r="N131" s="327">
        <v>9396.5210002431195</v>
      </c>
      <c r="O131" s="186">
        <v>783.04341668692666</v>
      </c>
    </row>
    <row r="132" spans="1:15" ht="16.3" x14ac:dyDescent="0.35">
      <c r="A132" s="322">
        <v>2014</v>
      </c>
      <c r="B132" s="274">
        <v>882.97614993781895</v>
      </c>
      <c r="C132" s="274">
        <v>766.8657589412494</v>
      </c>
      <c r="D132" s="274">
        <v>792.12437924557719</v>
      </c>
      <c r="E132" s="274">
        <v>909.60530749480654</v>
      </c>
      <c r="F132" s="274">
        <v>767.2389945620323</v>
      </c>
      <c r="G132" s="274">
        <v>771.60745663969044</v>
      </c>
      <c r="H132" s="274">
        <v>748.06752616977428</v>
      </c>
      <c r="I132" s="274">
        <v>686.48966866996034</v>
      </c>
      <c r="J132" s="274">
        <v>805.37023049712582</v>
      </c>
      <c r="K132" s="274">
        <v>816.26830929536243</v>
      </c>
      <c r="L132" s="274">
        <v>751.01628823827161</v>
      </c>
      <c r="M132" s="274">
        <v>812.25502305038481</v>
      </c>
      <c r="N132" s="327">
        <v>9509.8850927420535</v>
      </c>
      <c r="O132" s="186">
        <v>792.49042439517109</v>
      </c>
    </row>
    <row r="133" spans="1:15" ht="16.3" x14ac:dyDescent="0.35">
      <c r="A133" s="322">
        <v>2015</v>
      </c>
      <c r="B133" s="274">
        <v>846.05291316246371</v>
      </c>
      <c r="C133" s="274">
        <v>731.22878040741</v>
      </c>
      <c r="D133" s="274">
        <v>896.89021334915628</v>
      </c>
      <c r="E133" s="274">
        <v>805.01906795069021</v>
      </c>
      <c r="F133" s="274">
        <v>696.14864534006028</v>
      </c>
      <c r="G133" s="274">
        <v>755.78607894042739</v>
      </c>
      <c r="H133" s="274">
        <v>719.53707425422851</v>
      </c>
      <c r="I133" s="274">
        <v>665.47309192657394</v>
      </c>
      <c r="J133" s="274">
        <v>755.81116197945857</v>
      </c>
      <c r="K133" s="274">
        <v>785.40312810680098</v>
      </c>
      <c r="L133" s="274">
        <v>790.47090531264644</v>
      </c>
      <c r="M133" s="274">
        <v>864.96452127035946</v>
      </c>
      <c r="N133" s="327">
        <v>9312.7855820002769</v>
      </c>
      <c r="O133" s="186">
        <v>776.06546516668971</v>
      </c>
    </row>
    <row r="134" spans="1:15" ht="16.3" x14ac:dyDescent="0.35">
      <c r="A134" s="323">
        <v>2016</v>
      </c>
      <c r="B134" s="274">
        <v>2708.9050000000002</v>
      </c>
      <c r="C134" s="274">
        <v>2612.248</v>
      </c>
      <c r="D134" s="274">
        <v>2908.6950000000002</v>
      </c>
      <c r="E134" s="274">
        <v>2638.538</v>
      </c>
      <c r="F134" s="274">
        <v>2546.7260000000001</v>
      </c>
      <c r="G134" s="274">
        <v>2472.404</v>
      </c>
      <c r="H134" s="274">
        <v>2118.777</v>
      </c>
      <c r="I134" s="274">
        <v>2404.5749999999998</v>
      </c>
      <c r="J134" s="274">
        <v>2467.2660000000001</v>
      </c>
      <c r="K134" s="274">
        <v>2472.2559999999999</v>
      </c>
      <c r="L134" s="274">
        <v>2424.8310000000001</v>
      </c>
      <c r="M134" s="274">
        <v>2479.9540000000002</v>
      </c>
      <c r="N134" s="327">
        <v>30255.175000000007</v>
      </c>
      <c r="O134" s="186">
        <v>2521.264583333334</v>
      </c>
    </row>
    <row r="135" spans="1:15" ht="16.3" x14ac:dyDescent="0.35">
      <c r="A135" s="322">
        <v>2017</v>
      </c>
      <c r="B135" s="274">
        <v>2609</v>
      </c>
      <c r="C135" s="274">
        <v>2404</v>
      </c>
      <c r="D135" s="274">
        <v>2795</v>
      </c>
      <c r="E135" s="274">
        <v>2345</v>
      </c>
      <c r="F135" s="274">
        <v>2446</v>
      </c>
      <c r="G135" s="274">
        <v>2348</v>
      </c>
      <c r="H135" s="274">
        <v>2038</v>
      </c>
      <c r="I135" s="274">
        <v>2185</v>
      </c>
      <c r="J135" s="274">
        <v>2166</v>
      </c>
      <c r="K135" s="274">
        <v>2426</v>
      </c>
      <c r="L135" s="274">
        <v>2237</v>
      </c>
      <c r="M135" s="274">
        <v>2282</v>
      </c>
      <c r="N135" s="327">
        <v>28281</v>
      </c>
      <c r="O135" s="186">
        <v>2356.75</v>
      </c>
    </row>
    <row r="136" spans="1:15" ht="16.3" x14ac:dyDescent="0.35">
      <c r="A136" s="322">
        <v>2018</v>
      </c>
      <c r="B136" s="274">
        <v>2516.7130000000002</v>
      </c>
      <c r="C136" s="274">
        <v>2240.212</v>
      </c>
      <c r="D136" s="274">
        <v>2506.3220000000001</v>
      </c>
      <c r="E136" s="274">
        <v>2243.1579999999999</v>
      </c>
      <c r="F136" s="274">
        <v>2247.6759999999999</v>
      </c>
      <c r="G136" s="274">
        <v>2074.9859999999999</v>
      </c>
      <c r="H136" s="274">
        <v>1914.5410000000002</v>
      </c>
      <c r="I136" s="274">
        <v>1972.3009999999999</v>
      </c>
      <c r="J136" s="274">
        <v>1835.712</v>
      </c>
      <c r="K136" s="274">
        <v>2130.279</v>
      </c>
      <c r="L136" s="274">
        <v>2040.433</v>
      </c>
      <c r="M136" s="274">
        <v>1988.751</v>
      </c>
      <c r="N136" s="327">
        <v>25711.083999999999</v>
      </c>
      <c r="O136" s="186">
        <v>2142.5903333333331</v>
      </c>
    </row>
    <row r="137" spans="1:15" ht="16.3" x14ac:dyDescent="0.35">
      <c r="A137" s="322">
        <v>2019</v>
      </c>
      <c r="B137" s="274">
        <v>2304.7159999999999</v>
      </c>
      <c r="C137" s="274">
        <v>2081.723</v>
      </c>
      <c r="D137" s="274">
        <v>2171.5050000000001</v>
      </c>
      <c r="E137" s="274">
        <v>2222.7170000000001</v>
      </c>
      <c r="F137" s="274">
        <v>2149.241</v>
      </c>
      <c r="G137" s="274">
        <v>1976.748</v>
      </c>
      <c r="H137" s="274">
        <v>1989.6489999999999</v>
      </c>
      <c r="I137" s="274">
        <v>1897.9000000000003</v>
      </c>
      <c r="J137" s="274">
        <v>1780.74</v>
      </c>
      <c r="K137" s="274">
        <v>2047.03</v>
      </c>
      <c r="L137" s="274">
        <v>1817.8920000000001</v>
      </c>
      <c r="M137" s="274">
        <v>2050.8209999999999</v>
      </c>
      <c r="N137" s="327">
        <v>24490.682000000001</v>
      </c>
      <c r="O137" s="186">
        <v>2040.8901666666668</v>
      </c>
    </row>
    <row r="138" spans="1:15" ht="16.3" x14ac:dyDescent="0.35">
      <c r="A138" s="322">
        <v>2020</v>
      </c>
      <c r="B138" s="274">
        <v>2197.9960000000001</v>
      </c>
      <c r="C138" s="274">
        <v>1907.8610000000001</v>
      </c>
      <c r="D138" s="274">
        <v>2093.895</v>
      </c>
      <c r="E138" s="274">
        <v>2080.9290000000001</v>
      </c>
      <c r="F138" s="274">
        <v>1841.4659999999999</v>
      </c>
      <c r="G138" s="274">
        <v>1927.9580000000001</v>
      </c>
      <c r="H138" s="274">
        <v>1744.0229999999999</v>
      </c>
      <c r="I138" s="274">
        <v>1739.403</v>
      </c>
      <c r="J138" s="274">
        <v>1832.925</v>
      </c>
      <c r="K138" s="274">
        <v>1914.6949999999999</v>
      </c>
      <c r="L138" s="274">
        <v>1712.2080000000001</v>
      </c>
      <c r="M138" s="274">
        <v>1851.7650000000003</v>
      </c>
      <c r="N138" s="327">
        <v>22845.124</v>
      </c>
      <c r="O138" s="186">
        <v>1903.7603333333334</v>
      </c>
    </row>
    <row r="139" spans="1:15" ht="16.3" x14ac:dyDescent="0.35">
      <c r="A139" s="322">
        <v>2021</v>
      </c>
      <c r="B139" s="274">
        <v>1840.1220000000001</v>
      </c>
      <c r="C139" s="274">
        <v>1802.4690000000001</v>
      </c>
      <c r="D139" s="274">
        <v>2097.2260000000001</v>
      </c>
      <c r="E139" s="274">
        <v>1812.7190000000001</v>
      </c>
      <c r="F139" s="274">
        <v>1642.384</v>
      </c>
      <c r="G139" s="274">
        <v>1665.1510000000001</v>
      </c>
      <c r="H139" s="274">
        <v>1620.998</v>
      </c>
      <c r="I139" s="274">
        <v>1641.722</v>
      </c>
      <c r="J139" s="274">
        <v>1681.723</v>
      </c>
      <c r="K139" s="274">
        <v>1706.2819999999999</v>
      </c>
      <c r="L139" s="274">
        <v>1667.105</v>
      </c>
      <c r="M139" s="274">
        <v>1753.2470000000001</v>
      </c>
      <c r="N139" s="327">
        <v>20931.148000000001</v>
      </c>
      <c r="O139" s="186">
        <v>1744.2623333333333</v>
      </c>
    </row>
    <row r="140" spans="1:15" s="355" customFormat="1" ht="16.3" x14ac:dyDescent="0.35">
      <c r="A140" s="322">
        <v>2022</v>
      </c>
      <c r="B140" s="274">
        <v>1788.8320000000001</v>
      </c>
      <c r="C140" s="274">
        <v>1654.057</v>
      </c>
      <c r="D140" s="274">
        <v>1869.539</v>
      </c>
      <c r="E140" s="274">
        <v>1665.0719999999999</v>
      </c>
      <c r="F140" s="274">
        <v>1717.1210000000001</v>
      </c>
      <c r="G140" s="274">
        <v>1507.8109999999999</v>
      </c>
      <c r="H140" s="274">
        <v>1391.403</v>
      </c>
      <c r="I140" s="274">
        <v>1546.173</v>
      </c>
      <c r="J140" s="274">
        <v>1470.3219999999999</v>
      </c>
      <c r="K140" s="274">
        <v>1453.682</v>
      </c>
      <c r="L140" s="274">
        <v>1415.0309999999999</v>
      </c>
      <c r="M140" s="274">
        <v>1475.3620000000001</v>
      </c>
      <c r="N140" s="354">
        <v>18954.405000000002</v>
      </c>
      <c r="O140" s="186">
        <v>1579.5337500000003</v>
      </c>
    </row>
    <row r="141" spans="1:15" s="356" customFormat="1" ht="16.3" x14ac:dyDescent="0.35">
      <c r="A141" s="324">
        <v>2023</v>
      </c>
      <c r="B141" s="317">
        <v>1625.2159999999999</v>
      </c>
      <c r="C141" s="317">
        <v>1442.395</v>
      </c>
      <c r="D141" s="317">
        <v>1709.4829999999999</v>
      </c>
      <c r="E141" s="317">
        <v>1506.3779999999999</v>
      </c>
      <c r="F141" s="317">
        <v>1561.646</v>
      </c>
      <c r="G141" s="317">
        <v>1515.538</v>
      </c>
      <c r="H141" s="317">
        <v>1332.7159999999999</v>
      </c>
      <c r="I141" s="317">
        <v>1372.3520000000001</v>
      </c>
      <c r="J141" s="317">
        <v>1272.239</v>
      </c>
      <c r="K141" s="317">
        <v>1417.4960000000001</v>
      </c>
      <c r="L141" s="317">
        <v>1323.626</v>
      </c>
      <c r="M141" s="317">
        <v>1250.2860000000001</v>
      </c>
      <c r="N141" s="328">
        <v>17329.370999999999</v>
      </c>
      <c r="O141" s="238">
        <v>1444.1142499999999</v>
      </c>
    </row>
    <row r="142" spans="1:15" ht="16.3" x14ac:dyDescent="0.35">
      <c r="A142" s="325">
        <v>2024</v>
      </c>
      <c r="B142" s="331">
        <v>1592.7049999999999</v>
      </c>
      <c r="C142" s="331">
        <v>1444.933</v>
      </c>
      <c r="D142" s="331">
        <v>1473.896</v>
      </c>
      <c r="E142" s="331">
        <v>1493.78</v>
      </c>
      <c r="F142" s="331">
        <v>1514.568</v>
      </c>
      <c r="G142" s="331">
        <v>1212.4849999999999</v>
      </c>
      <c r="H142" s="331">
        <v>1438.124</v>
      </c>
      <c r="I142" s="331">
        <v>1347.6690000000001</v>
      </c>
      <c r="J142" s="331">
        <v>1282.163</v>
      </c>
      <c r="K142" s="331">
        <f>[2]Mensuel!$K$10</f>
        <v>0</v>
      </c>
      <c r="L142" s="331">
        <f>[2]Mensuel!$L$10</f>
        <v>0</v>
      </c>
      <c r="M142" s="331">
        <f>[2]Mensuel!$M$10</f>
        <v>0</v>
      </c>
      <c r="N142" s="329">
        <f t="shared" ref="N142" si="12">SUM(B142:M142)</f>
        <v>12800.323</v>
      </c>
      <c r="O142" s="208">
        <f t="array" ref="O142">AVERAGE(IF(B142:M142&lt;&gt;0,B142:M142))</f>
        <v>1422.2581111111112</v>
      </c>
    </row>
    <row r="143" spans="1:15" ht="32.6" x14ac:dyDescent="0.35">
      <c r="A143" s="326" t="s">
        <v>100</v>
      </c>
      <c r="B143" s="215">
        <f>AVERAGE(B137:B141)</f>
        <v>1951.3763999999999</v>
      </c>
      <c r="C143" s="215">
        <f t="shared" ref="C143:O143" si="13">AVERAGE(C137:C141)</f>
        <v>1777.7009999999998</v>
      </c>
      <c r="D143" s="215">
        <f t="shared" si="13"/>
        <v>1988.3296000000003</v>
      </c>
      <c r="E143" s="215">
        <f t="shared" si="13"/>
        <v>1857.5630000000001</v>
      </c>
      <c r="F143" s="215">
        <f t="shared" si="13"/>
        <v>1782.3715999999999</v>
      </c>
      <c r="G143" s="215">
        <f t="shared" si="13"/>
        <v>1718.6412</v>
      </c>
      <c r="H143" s="215">
        <f t="shared" si="13"/>
        <v>1615.7578000000001</v>
      </c>
      <c r="I143" s="215">
        <f t="shared" si="13"/>
        <v>1639.5100000000002</v>
      </c>
      <c r="J143" s="215">
        <f t="shared" si="13"/>
        <v>1607.5898000000002</v>
      </c>
      <c r="K143" s="215">
        <f t="shared" si="13"/>
        <v>1707.837</v>
      </c>
      <c r="L143" s="215">
        <f t="shared" si="13"/>
        <v>1587.1723999999999</v>
      </c>
      <c r="M143" s="215">
        <f t="shared" si="13"/>
        <v>1676.2962</v>
      </c>
      <c r="N143" s="215">
        <f t="shared" si="13"/>
        <v>20910.146000000001</v>
      </c>
      <c r="O143" s="186">
        <f t="shared" si="13"/>
        <v>1742.5121666666669</v>
      </c>
    </row>
    <row r="144" spans="1:15" ht="16.3" x14ac:dyDescent="0.35">
      <c r="A144" s="19" t="s">
        <v>96</v>
      </c>
      <c r="B144" s="274">
        <f>IF(B142&gt;0,B142,NA())</f>
        <v>1592.7049999999999</v>
      </c>
      <c r="C144" s="274">
        <f t="shared" ref="C144:M144" si="14">IF(C142&gt;0,C142,NA())</f>
        <v>1444.933</v>
      </c>
      <c r="D144" s="274">
        <f t="shared" si="14"/>
        <v>1473.896</v>
      </c>
      <c r="E144" s="274">
        <f t="shared" si="14"/>
        <v>1493.78</v>
      </c>
      <c r="F144" s="274">
        <f t="shared" si="14"/>
        <v>1514.568</v>
      </c>
      <c r="G144" s="274">
        <f t="shared" si="14"/>
        <v>1212.4849999999999</v>
      </c>
      <c r="H144" s="274">
        <f t="shared" si="14"/>
        <v>1438.124</v>
      </c>
      <c r="I144" s="274">
        <f t="shared" si="14"/>
        <v>1347.6690000000001</v>
      </c>
      <c r="J144" s="274">
        <f t="shared" si="14"/>
        <v>1282.163</v>
      </c>
      <c r="K144" s="274" t="e">
        <f t="shared" si="14"/>
        <v>#N/A</v>
      </c>
      <c r="L144" s="274" t="e">
        <f t="shared" si="14"/>
        <v>#N/A</v>
      </c>
      <c r="M144" s="274" t="e">
        <f t="shared" si="14"/>
        <v>#N/A</v>
      </c>
      <c r="N144" s="262"/>
      <c r="O144" s="330"/>
    </row>
  </sheetData>
  <mergeCells count="3">
    <mergeCell ref="C1:D1"/>
    <mergeCell ref="A119:O119"/>
    <mergeCell ref="C6:P6"/>
  </mergeCells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5" tint="0.59999389629810485"/>
  </sheetPr>
  <dimension ref="A1"/>
  <sheetViews>
    <sheetView topLeftCell="A10" workbookViewId="0">
      <selection activeCell="I40" sqref="I40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Définitions</vt:lpstr>
      <vt:lpstr>BovinsPdL</vt:lpstr>
      <vt:lpstr>BovinsFrance</vt:lpstr>
      <vt:lpstr>GraphBovins</vt:lpstr>
      <vt:lpstr>PorcinsPdL</vt:lpstr>
      <vt:lpstr>PorcinsFrance</vt:lpstr>
      <vt:lpstr>GraphPorcins</vt:lpstr>
      <vt:lpstr>OvinsPdL</vt:lpstr>
      <vt:lpstr>OvinsFrance</vt:lpstr>
      <vt:lpstr>GraphOvins</vt:lpstr>
      <vt:lpstr>VolaillesLapinsPdL</vt:lpstr>
      <vt:lpstr>GraphVolaillesLapins</vt:lpstr>
    </vt:vector>
  </TitlesOfParts>
  <Company>DRAAF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GUY</dc:creator>
  <cp:lastModifiedBy>Vianney SALAUN</cp:lastModifiedBy>
  <cp:lastPrinted>2021-07-01T13:18:05Z</cp:lastPrinted>
  <dcterms:created xsi:type="dcterms:W3CDTF">2020-10-12T07:20:44Z</dcterms:created>
  <dcterms:modified xsi:type="dcterms:W3CDTF">2024-11-13T11:15:08Z</dcterms:modified>
  <cp:contentStatus/>
</cp:coreProperties>
</file>